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0B49DFF2-C9DD-4792-9616-33E90C69A9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J22" i="1" l="1"/>
  <c r="E3" i="3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<sst xmlns="http://schemas.openxmlformats.org/spreadsheetml/2006/main" count="103" uniqueCount="39">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</sst>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35</xdr:row>
      <xdr:rowOff>47625</xdr:rowOff>
    </xdr:from>
    <xdr:ext cx="4533900" cy="3914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21</v>
      </c>
      <c r="E21" s="2">
        <v>300</v>
      </c>
      <c r="F21" s="2">
        <f>VLOOKUP(C21,Vehicle_Params!$A:$C,3,FALSE)</f>
        <v>1.2</v>
      </c>
      <c r="G21" s="2">
        <f t="shared" si="0"/>
        <v>25.2</v>
      </c>
      <c r="H21" s="2">
        <f>VLOOKUP(C21,Vehicle_Params!$A:$B,2,FALSE)</f>
        <v>0.35</v>
      </c>
      <c r="I21" s="2">
        <f t="shared" si="1"/>
        <v>7.35</v>
      </c>
      <c r="J21" s="2">
        <f t="shared" si="2"/>
        <v>302.39999999999998</v>
      </c>
      <c r="K21" s="2">
        <f t="shared" si="3"/>
        <v>252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24</v>
      </c>
      <c r="E27" s="2">
        <v>300</v>
      </c>
      <c r="F27" s="2">
        <f>VLOOKUP(C27,Vehicle_Params!$A:$C,3,FALSE)</f>
        <v>1.2</v>
      </c>
      <c r="G27" s="2">
        <f t="shared" si="0"/>
        <v>28.799999999999997</v>
      </c>
      <c r="H27" s="2">
        <f>VLOOKUP(C27,Vehicle_Params!$A:$B,2,FALSE)</f>
        <v>0.35</v>
      </c>
      <c r="I27" s="2">
        <f t="shared" si="1"/>
        <v>8.3999999999999986</v>
      </c>
      <c r="J27" s="2">
        <f t="shared" si="2"/>
        <v>345.59999999999997</v>
      </c>
      <c r="K27" s="2">
        <f t="shared" si="3"/>
        <v>288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3</v>
      </c>
      <c r="E29" s="2">
        <v>300</v>
      </c>
      <c r="F29" s="2">
        <f>VLOOKUP(C29,Vehicle_Params!$A:$C,3,FALSE)</f>
        <v>30</v>
      </c>
      <c r="G29" s="2">
        <f t="shared" si="0"/>
        <v>90</v>
      </c>
      <c r="H29" s="2">
        <f>VLOOKUP(C29,Vehicle_Params!$A:$B,2,FALSE)</f>
        <v>2.8</v>
      </c>
      <c r="I29" s="2">
        <f t="shared" si="1"/>
        <v>8.3999999999999986</v>
      </c>
      <c r="J29" s="2">
        <f t="shared" si="2"/>
        <v>1080</v>
      </c>
      <c r="K29" s="2">
        <f t="shared" si="3"/>
        <v>36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66.699999999999989</v>
      </c>
      <c r="F3" s="2">
        <f t="shared" si="0"/>
        <v>804</v>
      </c>
      <c r="G3" s="2">
        <f>SUMIFS(Raw_Annotations!$G:$G,Raw_Annotations!$A:$A,$A3,Raw_Annotations!$B:$B,$B3)</f>
        <v>172.3</v>
      </c>
      <c r="H3" s="2">
        <f t="shared" si="1"/>
        <v>2067.6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0.52234474753337201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0.2428785607196402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15</v>
      </c>
      <c r="E4" s="2">
        <f>SUMIFS(Raw_Annotations!$I:$I,Raw_Annotations!$A:$A,$A4,Raw_Annotations!$B:$B,$B4)</f>
        <v>21.1</v>
      </c>
      <c r="F4" s="2">
        <f t="shared" si="0"/>
        <v>180</v>
      </c>
      <c r="G4" s="2">
        <f>SUMIFS(Raw_Annotations!$G:$G,Raw_Annotations!$A:$A,$A4,Raw_Annotations!$B:$B,$B4)</f>
        <v>109.9</v>
      </c>
      <c r="H4" s="2">
        <f t="shared" si="1"/>
        <v>1318.8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0.90991810737033663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0.72985781990521315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92</v>
      </c>
      <c r="E5" s="2">
        <f>SUMIFS(Raw_Annotations!$I:$I,Raw_Annotations!$A:$A,$A5,Raw_Annotations!$B:$B,$B5)</f>
        <v>89.749999999999986</v>
      </c>
      <c r="F5" s="2">
        <f t="shared" si="0"/>
        <v>1104</v>
      </c>
      <c r="G5" s="2">
        <f>SUMIFS(Raw_Annotations!$G:$G,Raw_Annotations!$A:$A,$A5,Raw_Annotations!$B:$B,$B5)</f>
        <v>262.2</v>
      </c>
      <c r="H5" s="2">
        <f t="shared" si="1"/>
        <v>3146.4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0.57208237986270027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0.27186629526462402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88</v>
      </c>
      <c r="F6" s="2">
        <f t="shared" si="0"/>
        <v>1116</v>
      </c>
      <c r="G6" s="2">
        <f>SUMIFS(Raw_Annotations!$G:$G,Raw_Annotations!$A:$A,$A6,Raw_Annotations!$B:$B,$B6)</f>
        <v>260.3</v>
      </c>
      <c r="H6" s="2">
        <f t="shared" si="1"/>
        <v>3123.6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 s="2">
        <f t="shared" si="2"/>
        <v>0.53784095274683053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0.19772727272727272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2025-09-22T09:12:02Z</dcterms:modified>
</cp:coreProperties>
</file>