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ce59521b257b2e07/"/>
    </mc:Choice>
  </mc:AlternateContent>
  <bookViews>
    <workbookView xWindow="0" yWindow="0" windowWidth="21570" windowHeight="8085" activeTab="1"/>
  </bookViews>
  <sheets>
    <sheet name="1" sheetId="3" r:id="rId1"/>
    <sheet name="2" sheetId="1" r:id="rId2"/>
  </sheets>
  <definedNames>
    <definedName name="A" localSheetId="0">'1'!$C$4</definedName>
    <definedName name="A">'2'!$C$4</definedName>
    <definedName name="alpha" localSheetId="0">'1'!$C$2</definedName>
    <definedName name="alpha">'2'!$C$2</definedName>
    <definedName name="delta" localSheetId="0">'1'!$C$3</definedName>
    <definedName name="delta">'2'!$C$3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F17" i="1" s="1"/>
  <c r="J16" i="1"/>
  <c r="F16" i="1" s="1"/>
  <c r="J15" i="1"/>
  <c r="F15" i="1" s="1"/>
  <c r="J14" i="1"/>
  <c r="F14" i="1" s="1"/>
  <c r="J13" i="1"/>
  <c r="F13" i="1" s="1"/>
  <c r="J12" i="1"/>
  <c r="F12" i="1" s="1"/>
  <c r="J11" i="1"/>
  <c r="F11" i="1" s="1"/>
  <c r="J10" i="1"/>
  <c r="F10" i="1" s="1"/>
  <c r="J9" i="1"/>
  <c r="F9" i="1" s="1"/>
  <c r="J8" i="1"/>
  <c r="F8" i="1" s="1"/>
  <c r="J7" i="1"/>
  <c r="F7" i="1" s="1"/>
  <c r="J6" i="1"/>
  <c r="F6" i="1" s="1"/>
  <c r="J5" i="1"/>
  <c r="F5" i="1" s="1"/>
  <c r="M5" i="1"/>
  <c r="S5" i="1" s="1"/>
  <c r="V6" i="1" s="1"/>
  <c r="P17" i="3"/>
  <c r="P16" i="3"/>
  <c r="P15" i="3"/>
  <c r="P14" i="3"/>
  <c r="P13" i="3"/>
  <c r="P12" i="3"/>
  <c r="P11" i="3"/>
  <c r="P10" i="3"/>
  <c r="P9" i="3"/>
  <c r="P8" i="3"/>
  <c r="P7" i="3"/>
  <c r="P6" i="3"/>
  <c r="G6" i="3"/>
  <c r="H7" i="3" s="1"/>
  <c r="P5" i="3"/>
  <c r="M5" i="3"/>
  <c r="R5" i="3" s="1"/>
  <c r="H5" i="3"/>
  <c r="I5" i="3" s="1"/>
  <c r="H6" i="3"/>
  <c r="I6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S4" i="3"/>
  <c r="R4" i="3"/>
  <c r="Q4" i="3"/>
  <c r="P4" i="3"/>
  <c r="S4" i="1"/>
  <c r="T4" i="1"/>
  <c r="U4" i="1"/>
  <c r="R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R13" i="1" l="1"/>
  <c r="R10" i="1"/>
  <c r="R7" i="1"/>
  <c r="R15" i="1"/>
  <c r="R11" i="1"/>
  <c r="R8" i="1"/>
  <c r="R16" i="1"/>
  <c r="R14" i="1"/>
  <c r="R12" i="1"/>
  <c r="R9" i="1"/>
  <c r="R17" i="1"/>
  <c r="R6" i="1"/>
  <c r="N5" i="1"/>
  <c r="O5" i="1" s="1"/>
  <c r="N5" i="3"/>
  <c r="S5" i="3" s="1"/>
  <c r="N6" i="1"/>
  <c r="H5" i="1"/>
  <c r="I7" i="3"/>
  <c r="L6" i="3"/>
  <c r="Q5" i="3"/>
  <c r="T6" i="3" s="1"/>
  <c r="M6" i="3"/>
  <c r="R6" i="3" s="1"/>
  <c r="G7" i="3"/>
  <c r="R5" i="1" l="1"/>
  <c r="I5" i="1"/>
  <c r="U5" i="1" s="1"/>
  <c r="T5" i="1"/>
  <c r="M6" i="1"/>
  <c r="M7" i="1" s="1"/>
  <c r="H6" i="1"/>
  <c r="G6" i="1"/>
  <c r="H8" i="3"/>
  <c r="I8" i="3" s="1"/>
  <c r="G8" i="3"/>
  <c r="N6" i="3"/>
  <c r="S6" i="3" s="1"/>
  <c r="M7" i="3"/>
  <c r="R7" i="3" s="1"/>
  <c r="L7" i="3"/>
  <c r="Q6" i="3"/>
  <c r="T7" i="3" s="1"/>
  <c r="O6" i="1"/>
  <c r="S6" i="1" l="1"/>
  <c r="V7" i="1" s="1"/>
  <c r="I6" i="1"/>
  <c r="U6" i="1" s="1"/>
  <c r="T6" i="1"/>
  <c r="N7" i="3"/>
  <c r="S7" i="3" s="1"/>
  <c r="N7" i="1"/>
  <c r="O7" i="1" s="1"/>
  <c r="H7" i="1"/>
  <c r="G7" i="1"/>
  <c r="M8" i="3"/>
  <c r="R8" i="3" s="1"/>
  <c r="L8" i="3"/>
  <c r="Q7" i="3"/>
  <c r="T8" i="3" s="1"/>
  <c r="H9" i="3"/>
  <c r="I9" i="3" s="1"/>
  <c r="G9" i="3"/>
  <c r="N8" i="1"/>
  <c r="M8" i="1"/>
  <c r="S7" i="1" l="1"/>
  <c r="V8" i="1" s="1"/>
  <c r="I7" i="1"/>
  <c r="U7" i="1" s="1"/>
  <c r="T7" i="1"/>
  <c r="H8" i="1"/>
  <c r="G8" i="1"/>
  <c r="O8" i="1"/>
  <c r="M9" i="3"/>
  <c r="R9" i="3" s="1"/>
  <c r="L9" i="3"/>
  <c r="Q8" i="3"/>
  <c r="T9" i="3" s="1"/>
  <c r="H10" i="3"/>
  <c r="I10" i="3" s="1"/>
  <c r="G10" i="3"/>
  <c r="N8" i="3"/>
  <c r="S8" i="3" s="1"/>
  <c r="N9" i="1"/>
  <c r="M9" i="1"/>
  <c r="S8" i="1" l="1"/>
  <c r="V9" i="1" s="1"/>
  <c r="I8" i="1"/>
  <c r="U8" i="1" s="1"/>
  <c r="T8" i="1"/>
  <c r="H9" i="1"/>
  <c r="G9" i="1"/>
  <c r="M10" i="3"/>
  <c r="R10" i="3" s="1"/>
  <c r="L10" i="3"/>
  <c r="Q9" i="3"/>
  <c r="T10" i="3" s="1"/>
  <c r="N9" i="3"/>
  <c r="S9" i="3" s="1"/>
  <c r="O9" i="1"/>
  <c r="H11" i="3"/>
  <c r="I11" i="3" s="1"/>
  <c r="G11" i="3"/>
  <c r="N10" i="1"/>
  <c r="M10" i="1"/>
  <c r="I9" i="1" l="1"/>
  <c r="U9" i="1" s="1"/>
  <c r="T9" i="1"/>
  <c r="S9" i="1"/>
  <c r="V10" i="1" s="1"/>
  <c r="G10" i="1"/>
  <c r="H10" i="1"/>
  <c r="O10" i="1"/>
  <c r="H12" i="3"/>
  <c r="I12" i="3" s="1"/>
  <c r="G12" i="3"/>
  <c r="N10" i="3"/>
  <c r="S10" i="3" s="1"/>
  <c r="M11" i="3"/>
  <c r="R11" i="3" s="1"/>
  <c r="L11" i="3"/>
  <c r="Q10" i="3"/>
  <c r="T11" i="3" s="1"/>
  <c r="N11" i="1"/>
  <c r="M11" i="1"/>
  <c r="I10" i="1" l="1"/>
  <c r="U10" i="1" s="1"/>
  <c r="T10" i="1"/>
  <c r="S10" i="1"/>
  <c r="V11" i="1" s="1"/>
  <c r="H11" i="1"/>
  <c r="G11" i="1"/>
  <c r="N11" i="3"/>
  <c r="S11" i="3" s="1"/>
  <c r="O11" i="1"/>
  <c r="H13" i="3"/>
  <c r="I13" i="3" s="1"/>
  <c r="G13" i="3"/>
  <c r="M12" i="3"/>
  <c r="R12" i="3" s="1"/>
  <c r="L12" i="3"/>
  <c r="Q11" i="3"/>
  <c r="T12" i="3" s="1"/>
  <c r="N12" i="1"/>
  <c r="M12" i="1"/>
  <c r="G12" i="1" l="1"/>
  <c r="S12" i="1" s="1"/>
  <c r="V13" i="1" s="1"/>
  <c r="S11" i="1"/>
  <c r="V12" i="1" s="1"/>
  <c r="I11" i="1"/>
  <c r="U11" i="1" s="1"/>
  <c r="T11" i="1"/>
  <c r="H12" i="1"/>
  <c r="N12" i="3"/>
  <c r="S12" i="3" s="1"/>
  <c r="M13" i="3"/>
  <c r="R13" i="3" s="1"/>
  <c r="L13" i="3"/>
  <c r="Q12" i="3"/>
  <c r="T13" i="3" s="1"/>
  <c r="O12" i="1"/>
  <c r="H14" i="3"/>
  <c r="I14" i="3" s="1"/>
  <c r="G14" i="3"/>
  <c r="M13" i="1"/>
  <c r="N13" i="1"/>
  <c r="G13" i="1" l="1"/>
  <c r="S13" i="1" s="1"/>
  <c r="V14" i="1" s="1"/>
  <c r="I12" i="1"/>
  <c r="U12" i="1" s="1"/>
  <c r="T12" i="1"/>
  <c r="H13" i="1"/>
  <c r="O13" i="1"/>
  <c r="M14" i="3"/>
  <c r="R14" i="3" s="1"/>
  <c r="L14" i="3"/>
  <c r="Q13" i="3"/>
  <c r="T14" i="3" s="1"/>
  <c r="H15" i="3"/>
  <c r="I15" i="3" s="1"/>
  <c r="G15" i="3"/>
  <c r="N13" i="3"/>
  <c r="S13" i="3" s="1"/>
  <c r="N14" i="1"/>
  <c r="M14" i="1"/>
  <c r="G14" i="1" l="1"/>
  <c r="S14" i="1" s="1"/>
  <c r="V15" i="1" s="1"/>
  <c r="I13" i="1"/>
  <c r="U13" i="1" s="1"/>
  <c r="T13" i="1"/>
  <c r="H14" i="1"/>
  <c r="M15" i="3"/>
  <c r="R15" i="3" s="1"/>
  <c r="L15" i="3"/>
  <c r="Q14" i="3"/>
  <c r="T15" i="3" s="1"/>
  <c r="O14" i="1"/>
  <c r="N14" i="3"/>
  <c r="S14" i="3" s="1"/>
  <c r="H16" i="3"/>
  <c r="I16" i="3" s="1"/>
  <c r="G16" i="3"/>
  <c r="M15" i="1"/>
  <c r="N15" i="1"/>
  <c r="H15" i="1" l="1"/>
  <c r="G15" i="1"/>
  <c r="S15" i="1" s="1"/>
  <c r="V16" i="1" s="1"/>
  <c r="I14" i="1"/>
  <c r="U14" i="1" s="1"/>
  <c r="T14" i="1"/>
  <c r="O15" i="1"/>
  <c r="M16" i="3"/>
  <c r="R16" i="3" s="1"/>
  <c r="L16" i="3"/>
  <c r="Q15" i="3"/>
  <c r="T16" i="3" s="1"/>
  <c r="H17" i="3"/>
  <c r="I17" i="3" s="1"/>
  <c r="G17" i="3"/>
  <c r="N15" i="3"/>
  <c r="S15" i="3" s="1"/>
  <c r="N16" i="1"/>
  <c r="M16" i="1"/>
  <c r="G16" i="1" l="1"/>
  <c r="S16" i="1" s="1"/>
  <c r="V17" i="1" s="1"/>
  <c r="H16" i="1"/>
  <c r="I16" i="1" s="1"/>
  <c r="I15" i="1"/>
  <c r="U15" i="1" s="1"/>
  <c r="T15" i="1"/>
  <c r="M17" i="3"/>
  <c r="R17" i="3" s="1"/>
  <c r="L17" i="3"/>
  <c r="Q17" i="3" s="1"/>
  <c r="Q16" i="3"/>
  <c r="T17" i="3" s="1"/>
  <c r="O16" i="1"/>
  <c r="N16" i="3"/>
  <c r="S16" i="3" s="1"/>
  <c r="N17" i="1"/>
  <c r="M17" i="1"/>
  <c r="U16" i="1" l="1"/>
  <c r="H17" i="1"/>
  <c r="I17" i="1" s="1"/>
  <c r="G17" i="1"/>
  <c r="S17" i="1" s="1"/>
  <c r="T16" i="1"/>
  <c r="N17" i="3"/>
  <c r="S17" i="3" s="1"/>
  <c r="O17" i="1"/>
  <c r="U17" i="1" l="1"/>
  <c r="T17" i="1"/>
</calcChain>
</file>

<file path=xl/sharedStrings.xml><?xml version="1.0" encoding="utf-8"?>
<sst xmlns="http://schemas.openxmlformats.org/spreadsheetml/2006/main" count="37" uniqueCount="10">
  <si>
    <t>alpha</t>
  </si>
  <si>
    <t>delta</t>
  </si>
  <si>
    <t>A</t>
  </si>
  <si>
    <t>Aprima</t>
  </si>
  <si>
    <t>K</t>
  </si>
  <si>
    <t>t</t>
  </si>
  <si>
    <t>C</t>
  </si>
  <si>
    <t>I</t>
  </si>
  <si>
    <t>k(t-1)</t>
  </si>
  <si>
    <t>Aleatorio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</si>
</sst>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.0_);_(* \(#,##0.0\);_(* &quot;-&quot;??_);_(@_)"/>
    <numFmt numFmtId="168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Simulacion Vanessita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'1'!$T$3</c:f>
              <c:strCache>
                <c:ptCount val="1"/>
                <c:pt idx="0">
                  <c:v>k(t-1)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'1'!$E$4:$E$17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'1'!$T$4:$T$17</c:f>
              <c:numCache>
                <c:formatCode>General</c:formatCode>
                <c:ptCount val="14"/>
                <c:pt idx="2" formatCode="_(* #,##0.000_);_(* \(#,##0.000\);_(* &quot;-&quot;??_);_(@_)">
                  <c:v>0</c:v>
                </c:pt>
                <c:pt idx="3" formatCode="_(* #,##0.000_);_(* \(#,##0.000\);_(* &quot;-&quot;??_);_(@_)">
                  <c:v>1.1111299473692882E-2</c:v>
                </c:pt>
                <c:pt idx="4" formatCode="_(* #,##0.000_);_(* \(#,##0.000\);_(* &quot;-&quot;??_);_(@_)">
                  <c:v>3.2865655966207163E-3</c:v>
                </c:pt>
                <c:pt idx="5" formatCode="_(* #,##0.000_);_(* \(#,##0.000\);_(* &quot;-&quot;??_);_(@_)">
                  <c:v>9.8181271077038557E-4</c:v>
                </c:pt>
                <c:pt idx="6" formatCode="_(* #,##0.000_);_(* \(#,##0.000\);_(* &quot;-&quot;??_);_(@_)">
                  <c:v>2.9417121421809744E-4</c:v>
                </c:pt>
                <c:pt idx="7" formatCode="_(* #,##0.000_);_(* \(#,##0.000\);_(* &quot;-&quot;??_);_(@_)">
                  <c:v>8.8217871479973065E-5</c:v>
                </c:pt>
                <c:pt idx="8" formatCode="_(* #,##0.000_);_(* \(#,##0.000\);_(* &quot;-&quot;??_);_(@_)">
                  <c:v>2.6462348202610508E-5</c:v>
                </c:pt>
                <c:pt idx="9" formatCode="_(* #,##0.000_);_(* \(#,##0.000\);_(* &quot;-&quot;??_);_(@_)">
                  <c:v>7.9384332989651529E-6</c:v>
                </c:pt>
                <c:pt idx="10" formatCode="_(* #,##0.000_);_(* \(#,##0.000\);_(* &quot;-&quot;??_);_(@_)">
                  <c:v>2.3815055859299772E-6</c:v>
                </c:pt>
                <c:pt idx="11" formatCode="_(* #,##0.000_);_(* \(#,##0.000\);_(* &quot;-&quot;??_);_(@_)">
                  <c:v>7.144494794664169E-7</c:v>
                </c:pt>
                <c:pt idx="12" formatCode="_(* #,##0.000_);_(* \(#,##0.000\);_(* &quot;-&quot;??_);_(@_)">
                  <c:v>2.1433464617026665E-7</c:v>
                </c:pt>
                <c:pt idx="13" formatCode="_(* #,##0.000_);_(* \(#,##0.000\);_(* &quot;-&quot;??_);_(@_)">
                  <c:v>6.4300376051429353E-8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5-4D89-8B00-B2A9A00EE429}"/>
            </c:ext>
          </c:extLst>
        </c:ser>
        <c:ser>
          <c:idx val="2"/>
          <c:order val="1"/>
          <c:tx>
            <c:strRef>
              <c:f>'1'!$R$3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bevel/>
              </a:ln>
              <a:effectLst/>
            </c:spPr>
          </c:marker>
          <c:xVal>
            <c:numRef>
              <c:f>'1'!$E$4:$E$17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'1'!$R$4:$R$17</c:f>
              <c:numCache>
                <c:formatCode>_(* #,##0.000_);_(* \(#,##0.000\);_(*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2.0635270451143994E-2</c:v>
                </c:pt>
                <c:pt idx="3">
                  <c:v>1.6659356322303864E-2</c:v>
                </c:pt>
                <c:pt idx="4">
                  <c:v>4.9456037796489216E-3</c:v>
                </c:pt>
                <c:pt idx="5">
                  <c:v>1.4790400444939511E-3</c:v>
                </c:pt>
                <c:pt idx="6">
                  <c:v>4.432958433985279E-4</c:v>
                </c:pt>
                <c:pt idx="7">
                  <c:v>1.3295133885360411E-4</c:v>
                </c:pt>
                <c:pt idx="8">
                  <c:v>3.9882035490546031E-5</c:v>
                </c:pt>
                <c:pt idx="9">
                  <c:v>1.196430772221202E-5</c:v>
                </c:pt>
                <c:pt idx="10">
                  <c:v>3.5892650541713422E-6</c:v>
                </c:pt>
                <c:pt idx="11">
                  <c:v>1.0767770626252116E-6</c:v>
                </c:pt>
                <c:pt idx="12">
                  <c:v>3.2303289798640833E-7</c:v>
                </c:pt>
                <c:pt idx="13">
                  <c:v>9.690984958954374E-8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5-4D89-8B00-B2A9A00EE429}"/>
            </c:ext>
          </c:extLst>
        </c:ser>
        <c:ser>
          <c:idx val="3"/>
          <c:order val="2"/>
          <c:tx>
            <c:strRef>
              <c:f>'1'!$S$3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'1'!$E$4:$E$17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'1'!$S$4:$S$17</c:f>
              <c:numCache>
                <c:formatCode>_(* #,##0.000_);_(* \(#,##0.000\);_(*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1.1111299473692826E-2</c:v>
                </c:pt>
                <c:pt idx="3">
                  <c:v>-7.2691689033874685E-3</c:v>
                </c:pt>
                <c:pt idx="4">
                  <c:v>-2.1404246060192644E-3</c:v>
                </c:pt>
                <c:pt idx="5">
                  <c:v>-6.3855086101372027E-4</c:v>
                </c:pt>
                <c:pt idx="6">
                  <c:v>-1.9124478202714457E-4</c:v>
                </c:pt>
                <c:pt idx="7">
                  <c:v>-5.7344629703304228E-5</c:v>
                </c:pt>
                <c:pt idx="8">
                  <c:v>-1.7200797493455156E-5</c:v>
                </c:pt>
                <c:pt idx="9">
                  <c:v>-5.1600060481105103E-6</c:v>
                </c:pt>
                <c:pt idx="10">
                  <c:v>-1.5479808271878781E-6</c:v>
                </c:pt>
                <c:pt idx="11">
                  <c:v>-4.6439235923401156E-7</c:v>
                </c:pt>
                <c:pt idx="12">
                  <c:v>-1.3931753783946732E-7</c:v>
                </c:pt>
                <c:pt idx="13">
                  <c:v>-4.1795246041864687E-8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5-4D89-8B00-B2A9A00EE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96664"/>
        <c:axId val="404503552"/>
      </c:scatterChart>
      <c:valAx>
        <c:axId val="4044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bevel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3552"/>
        <c:crosses val="autoZero"/>
        <c:crossBetween val="midCat"/>
      </c:valAx>
      <c:valAx>
        <c:axId val="4045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simulacion Jigglypuff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'2'!$S$3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'2'!$E$5:$E$17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'2'!$S$5:$S$17</c:f>
              <c:numCache>
                <c:formatCode>_(* #,##0.0_);_(* \(#,##0.0\);_(* "-"??_);_(@_)</c:formatCode>
                <c:ptCount val="13"/>
                <c:pt idx="0">
                  <c:v>1</c:v>
                </c:pt>
                <c:pt idx="1">
                  <c:v>0.99771558425273754</c:v>
                </c:pt>
                <c:pt idx="2">
                  <c:v>1.0157056004697469</c:v>
                </c:pt>
                <c:pt idx="3">
                  <c:v>1.0931699152935026</c:v>
                </c:pt>
                <c:pt idx="4">
                  <c:v>1.1299341482432779</c:v>
                </c:pt>
                <c:pt idx="5">
                  <c:v>0.9684965662856202</c:v>
                </c:pt>
                <c:pt idx="6">
                  <c:v>0.95755096447109345</c:v>
                </c:pt>
                <c:pt idx="7">
                  <c:v>0.98707532373951623</c:v>
                </c:pt>
                <c:pt idx="8">
                  <c:v>1.020904145758502</c:v>
                </c:pt>
                <c:pt idx="9">
                  <c:v>0.99765954146379399</c:v>
                </c:pt>
                <c:pt idx="10">
                  <c:v>1.0843521025893152</c:v>
                </c:pt>
                <c:pt idx="11">
                  <c:v>0.95122486028417519</c:v>
                </c:pt>
                <c:pt idx="12">
                  <c:v>0.97816256093024823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D1-4854-B901-F4AF2280E3FF}"/>
            </c:ext>
          </c:extLst>
        </c:ser>
        <c:ser>
          <c:idx val="2"/>
          <c:order val="1"/>
          <c:tx>
            <c:strRef>
              <c:f>'2'!$T$3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'2'!$E$5:$E$17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'2'!$T$5:$T$17</c:f>
              <c:numCache>
                <c:formatCode>_(* #,##0.0_);_(* \(#,##0.0\);_(* "-"??_);_(@_)</c:formatCode>
                <c:ptCount val="13"/>
                <c:pt idx="0">
                  <c:v>0.99552247894039214</c:v>
                </c:pt>
                <c:pt idx="1">
                  <c:v>0.99848237557426323</c:v>
                </c:pt>
                <c:pt idx="2">
                  <c:v>1.0095574185117058</c:v>
                </c:pt>
                <c:pt idx="3">
                  <c:v>1.0656808655031007</c:v>
                </c:pt>
                <c:pt idx="4">
                  <c:v>1.1172208608931464</c:v>
                </c:pt>
                <c:pt idx="5">
                  <c:v>1.0177013731445617</c:v>
                </c:pt>
                <c:pt idx="6">
                  <c:v>0.96122733889279788</c:v>
                </c:pt>
                <c:pt idx="7">
                  <c:v>0.97688195690888757</c:v>
                </c:pt>
                <c:pt idx="8">
                  <c:v>1.0091991325870917</c:v>
                </c:pt>
                <c:pt idx="9">
                  <c:v>1.0054066177087826</c:v>
                </c:pt>
                <c:pt idx="10">
                  <c:v>1.0533749501498257</c:v>
                </c:pt>
                <c:pt idx="11">
                  <c:v>0.99246012135543193</c:v>
                </c:pt>
                <c:pt idx="12">
                  <c:v>0.9688770652685248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D1-4854-B901-F4AF2280E3FF}"/>
            </c:ext>
          </c:extLst>
        </c:ser>
        <c:ser>
          <c:idx val="3"/>
          <c:order val="2"/>
          <c:tx>
            <c:strRef>
              <c:f>'2'!$U$3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'2'!$E$5:$E$17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'2'!$U$5:$U$17</c:f>
              <c:numCache>
                <c:formatCode>_(* #,##0.0_);_(* \(#,##0.0\);_(* "-"??_);_(@_)</c:formatCode>
                <c:ptCount val="13"/>
                <c:pt idx="0">
                  <c:v>0.8977944153733538</c:v>
                </c:pt>
                <c:pt idx="1">
                  <c:v>0.96295405878746343</c:v>
                </c:pt>
                <c:pt idx="2">
                  <c:v>1.50041453001082</c:v>
                </c:pt>
                <c:pt idx="3">
                  <c:v>-2.5827336470065392</c:v>
                </c:pt>
                <c:pt idx="4">
                  <c:v>3.1002177412575138</c:v>
                </c:pt>
                <c:pt idx="5">
                  <c:v>0.26103795970941285</c:v>
                </c:pt>
                <c:pt idx="6">
                  <c:v>0.78835033344567629</c:v>
                </c:pt>
                <c:pt idx="7">
                  <c:v>2.3827711183756404</c:v>
                </c:pt>
                <c:pt idx="8">
                  <c:v>2.9263589696513099</c:v>
                </c:pt>
                <c:pt idx="9">
                  <c:v>0.69639854472505458</c:v>
                </c:pt>
                <c:pt idx="10">
                  <c:v>-1.6656298079388627</c:v>
                </c:pt>
                <c:pt idx="11">
                  <c:v>0.2854259179325746</c:v>
                </c:pt>
                <c:pt idx="12">
                  <c:v>2.1175103739185013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D1-4854-B901-F4AF2280E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95456"/>
        <c:axId val="462696112"/>
      </c:scatterChart>
      <c:valAx>
        <c:axId val="4626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96112"/>
        <c:crosses val="autoZero"/>
        <c:crossBetween val="midCat"/>
      </c:valAx>
      <c:valAx>
        <c:axId val="4626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9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304800</xdr:colOff>
      <xdr:row>2</xdr:row>
      <xdr:rowOff>133350</xdr:rowOff>
    </xdr:from>
    <xdr:to>
      <xdr:col>28</xdr:col>
      <xdr:colOff>0</xdr:colOff>
      <xdr:row>17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57150</xdr:colOff>
      <xdr:row>18</xdr:row>
      <xdr:rowOff>123825</xdr:rowOff>
    </xdr:from>
    <xdr:to>
      <xdr:col>14</xdr:col>
      <xdr:colOff>342900</xdr:colOff>
      <xdr:row>31</xdr:row>
      <xdr:rowOff>28575</xdr:rowOff>
    </xdr:to>
    <xdr:pic>
      <xdr:nvPicPr>
        <xdr:cNvPr id="3" name="irc_mi" descr="http://cdn.bulbagarden.net/upload/thumb/3/3e/039Jigglypuff.png/250px-039Jigglypuf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3552825"/>
          <a:ext cx="238125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18</xdr:row>
      <xdr:rowOff>123825</xdr:rowOff>
    </xdr:from>
    <xdr:to>
      <xdr:col>14</xdr:col>
      <xdr:colOff>342900</xdr:colOff>
      <xdr:row>31</xdr:row>
      <xdr:rowOff>28575</xdr:rowOff>
    </xdr:to>
    <xdr:pic>
      <xdr:nvPicPr>
        <xdr:cNvPr id="4" name="irc_mi" descr="http://cdn.bulbagarden.net/upload/thumb/3/3e/039Jigglypuff.png/250px-039Jigglypuff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3552825"/>
          <a:ext cx="238125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271462</xdr:colOff>
      <xdr:row>1</xdr:row>
      <xdr:rowOff>66675</xdr:rowOff>
    </xdr:from>
    <xdr:to>
      <xdr:col>28</xdr:col>
      <xdr:colOff>576262</xdr:colOff>
      <xdr:row>15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7"/>
  <sheetViews>
    <sheetView topLeftCell="A2" workbookViewId="0">
      <selection activeCell="S6" sqref="S6"/>
    </sheetView>
  </sheetViews>
  <sheetFormatPr defaultRowHeight="15" x14ac:dyDescent="0.25"/>
  <cols>
    <col min="5" max="14" width="6.28515625" customWidth="1"/>
  </cols>
  <sheetData>
    <row r="2" spans="2:20" x14ac:dyDescent="0.25">
      <c r="B2" t="s">
        <v>0</v>
      </c>
      <c r="C2">
        <v>0.7</v>
      </c>
    </row>
    <row r="3" spans="2:20" x14ac:dyDescent="0.25">
      <c r="B3" t="s">
        <v>1</v>
      </c>
      <c r="C3">
        <v>0.05</v>
      </c>
      <c r="E3" t="s">
        <v>5</v>
      </c>
      <c r="F3" t="s">
        <v>2</v>
      </c>
      <c r="G3" t="s">
        <v>4</v>
      </c>
      <c r="H3" t="s">
        <v>6</v>
      </c>
      <c r="I3" t="s">
        <v>7</v>
      </c>
      <c r="K3" t="s">
        <v>2</v>
      </c>
      <c r="L3" t="s">
        <v>4</v>
      </c>
      <c r="M3" t="s">
        <v>6</v>
      </c>
      <c r="N3" t="s">
        <v>7</v>
      </c>
      <c r="P3" t="s">
        <v>2</v>
      </c>
      <c r="Q3" t="s">
        <v>4</v>
      </c>
      <c r="R3" t="s">
        <v>6</v>
      </c>
      <c r="S3" t="s">
        <v>7</v>
      </c>
      <c r="T3" t="s">
        <v>8</v>
      </c>
    </row>
    <row r="4" spans="2:20" x14ac:dyDescent="0.25">
      <c r="B4" t="s">
        <v>2</v>
      </c>
      <c r="E4">
        <v>0</v>
      </c>
      <c r="P4" s="3">
        <f>+K4-F4</f>
        <v>0</v>
      </c>
      <c r="Q4" s="3">
        <f t="shared" ref="Q4:S17" si="0">+L4-G4</f>
        <v>0</v>
      </c>
      <c r="R4" s="3">
        <f t="shared" si="0"/>
        <v>0</v>
      </c>
      <c r="S4" s="3">
        <f t="shared" si="0"/>
        <v>0</v>
      </c>
    </row>
    <row r="5" spans="2:20" x14ac:dyDescent="0.25">
      <c r="B5" t="s">
        <v>3</v>
      </c>
      <c r="E5">
        <f>+E4+1</f>
        <v>1</v>
      </c>
      <c r="F5">
        <v>1</v>
      </c>
      <c r="G5" s="1">
        <v>0.22</v>
      </c>
      <c r="H5" s="1">
        <f>(1-alpha/2)*F5*G4^(1-alpha)+(1-delta)*G4</f>
        <v>0</v>
      </c>
      <c r="I5" s="1">
        <f>F5*G4^(1-alpha)-H5</f>
        <v>0</v>
      </c>
      <c r="K5">
        <v>1</v>
      </c>
      <c r="L5" s="1">
        <v>0.22</v>
      </c>
      <c r="M5" s="1">
        <f>(1-alpha/2)*K5*L4^(1-alpha)+(1-delta)*L4</f>
        <v>0</v>
      </c>
      <c r="N5" s="1">
        <f>K5*L4^(1-alpha)-M5</f>
        <v>0</v>
      </c>
      <c r="P5" s="3">
        <f t="shared" ref="P5:P18" si="1">+K5-F5</f>
        <v>0</v>
      </c>
      <c r="Q5" s="3">
        <f t="shared" si="0"/>
        <v>0</v>
      </c>
      <c r="R5" s="3">
        <f t="shared" si="0"/>
        <v>0</v>
      </c>
      <c r="S5" s="3">
        <f t="shared" si="0"/>
        <v>0</v>
      </c>
    </row>
    <row r="6" spans="2:20" x14ac:dyDescent="0.25">
      <c r="E6">
        <f t="shared" ref="E6:E17" si="2">+E5+1</f>
        <v>2</v>
      </c>
      <c r="F6">
        <v>1</v>
      </c>
      <c r="G6" s="1">
        <f>+alpha*F6*G5^(1-alpha)/2</f>
        <v>0.2222259894738573</v>
      </c>
      <c r="H6" s="1">
        <f>(1-alpha/2)*F6*G5^(1-alpha)+(1-delta)*G5</f>
        <v>0.62170540902287785</v>
      </c>
      <c r="I6" s="1">
        <f>F6*G5^(1-alpha)-H6</f>
        <v>1.3225989473857336E-2</v>
      </c>
      <c r="K6">
        <v>1.05</v>
      </c>
      <c r="L6" s="1">
        <f>+alpha*K6*L5^(1-alpha)/2</f>
        <v>0.23333728894755018</v>
      </c>
      <c r="M6" s="1">
        <f>(1-alpha/2)*K6*L5^(1-alpha)+(1-delta)*L5</f>
        <v>0.64234067947402185</v>
      </c>
      <c r="N6" s="1">
        <f>K6*L5^(1-alpha)-M6</f>
        <v>2.4337288947550162E-2</v>
      </c>
      <c r="P6" s="3">
        <f t="shared" si="1"/>
        <v>5.0000000000000044E-2</v>
      </c>
      <c r="Q6" s="3">
        <f t="shared" si="0"/>
        <v>1.1111299473692882E-2</v>
      </c>
      <c r="R6" s="3">
        <f t="shared" si="0"/>
        <v>2.0635270451143994E-2</v>
      </c>
      <c r="S6" s="3">
        <f t="shared" si="0"/>
        <v>1.1111299473692826E-2</v>
      </c>
      <c r="T6" s="4">
        <f>+Q5</f>
        <v>0</v>
      </c>
    </row>
    <row r="7" spans="2:20" x14ac:dyDescent="0.25">
      <c r="E7">
        <f t="shared" si="2"/>
        <v>3</v>
      </c>
      <c r="F7">
        <v>1</v>
      </c>
      <c r="G7" s="1">
        <f>+alpha*F7*G6^(1-alpha)/2</f>
        <v>0.22289816794904219</v>
      </c>
      <c r="H7" s="1">
        <f>(1-alpha/2)*F7*G6^(1-alpha)+(1-delta)*G6</f>
        <v>0.62506843047695715</v>
      </c>
      <c r="I7" s="1">
        <f>F7*G6^(1-alpha)-H7</f>
        <v>1.1783477948877685E-2</v>
      </c>
      <c r="K7">
        <v>1</v>
      </c>
      <c r="L7" s="1">
        <f>+alpha*K7*L6^(1-alpha)/2</f>
        <v>0.2261847335456629</v>
      </c>
      <c r="M7" s="1">
        <f>(1-alpha/2)*K7*L6^(1-alpha)+(1-delta)*L6</f>
        <v>0.64172778679926101</v>
      </c>
      <c r="N7" s="1">
        <f>K7*L6^(1-alpha)-M7</f>
        <v>4.5143090454902168E-3</v>
      </c>
      <c r="P7" s="3">
        <f t="shared" si="1"/>
        <v>0</v>
      </c>
      <c r="Q7" s="3">
        <f t="shared" si="0"/>
        <v>3.2865655966207163E-3</v>
      </c>
      <c r="R7" s="3">
        <f t="shared" si="0"/>
        <v>1.6659356322303864E-2</v>
      </c>
      <c r="S7" s="3">
        <f t="shared" si="0"/>
        <v>-7.2691689033874685E-3</v>
      </c>
      <c r="T7" s="4">
        <f t="shared" ref="T7:T17" si="3">+Q6</f>
        <v>1.1111299473692882E-2</v>
      </c>
    </row>
    <row r="8" spans="2:20" x14ac:dyDescent="0.25">
      <c r="E8">
        <f t="shared" si="2"/>
        <v>4</v>
      </c>
      <c r="F8">
        <v>1</v>
      </c>
      <c r="G8" s="1">
        <f>+alpha*F8*G7^(1-alpha)/2</f>
        <v>0.22310021768089211</v>
      </c>
      <c r="H8" s="1">
        <f>(1-alpha/2)*F8*G7^(1-alpha)+(1-delta)*G7</f>
        <v>0.62608223524467554</v>
      </c>
      <c r="I8" s="1">
        <f>F8*G7^(1-alpha)-H8</f>
        <v>1.1346958129301976E-2</v>
      </c>
      <c r="K8">
        <v>1</v>
      </c>
      <c r="L8" s="1">
        <f>+alpha*K8*L7^(1-alpha)/2</f>
        <v>0.2240820303916625</v>
      </c>
      <c r="M8" s="1">
        <f>(1-alpha/2)*K8*L7^(1-alpha)+(1-delta)*L7</f>
        <v>0.63102783902432447</v>
      </c>
      <c r="N8" s="1">
        <f>K8*L7^(1-alpha)-M8</f>
        <v>9.2065335232827117E-3</v>
      </c>
      <c r="P8" s="3">
        <f t="shared" si="1"/>
        <v>0</v>
      </c>
      <c r="Q8" s="3">
        <f t="shared" si="0"/>
        <v>9.8181271077038557E-4</v>
      </c>
      <c r="R8" s="3">
        <f t="shared" si="0"/>
        <v>4.9456037796489216E-3</v>
      </c>
      <c r="S8" s="3">
        <f t="shared" si="0"/>
        <v>-2.1404246060192644E-3</v>
      </c>
      <c r="T8" s="4">
        <f t="shared" si="3"/>
        <v>3.2865655966207163E-3</v>
      </c>
    </row>
    <row r="9" spans="2:20" x14ac:dyDescent="0.25">
      <c r="E9">
        <f t="shared" si="2"/>
        <v>5</v>
      </c>
      <c r="F9">
        <v>1</v>
      </c>
      <c r="G9" s="1">
        <f>+alpha*F9*G8^(1-alpha)/2</f>
        <v>0.22316086830740384</v>
      </c>
      <c r="H9" s="1">
        <f>(1-alpha/2)*F9*G8^(1-alpha)+(1-delta)*G8</f>
        <v>0.62638681936774043</v>
      </c>
      <c r="I9" s="1">
        <f>F9*G8^(1-alpha)-H9</f>
        <v>1.1215661510556307E-2</v>
      </c>
      <c r="K9">
        <v>1</v>
      </c>
      <c r="L9" s="1">
        <f>+alpha*K9*L8^(1-alpha)/2</f>
        <v>0.22345503952162193</v>
      </c>
      <c r="M9" s="1">
        <f>(1-alpha/2)*K9*L8^(1-alpha)+(1-delta)*L8</f>
        <v>0.62786585941223438</v>
      </c>
      <c r="N9" s="1">
        <f>K9*L8^(1-alpha)-M9</f>
        <v>1.0577110649542587E-2</v>
      </c>
      <c r="P9" s="3">
        <f t="shared" si="1"/>
        <v>0</v>
      </c>
      <c r="Q9" s="3">
        <f t="shared" si="0"/>
        <v>2.9417121421809744E-4</v>
      </c>
      <c r="R9" s="3">
        <f t="shared" si="0"/>
        <v>1.4790400444939511E-3</v>
      </c>
      <c r="S9" s="3">
        <f t="shared" si="0"/>
        <v>-6.3855086101372027E-4</v>
      </c>
      <c r="T9" s="4">
        <f t="shared" si="3"/>
        <v>9.8181271077038557E-4</v>
      </c>
    </row>
    <row r="10" spans="2:20" x14ac:dyDescent="0.25">
      <c r="E10">
        <f t="shared" si="2"/>
        <v>6</v>
      </c>
      <c r="F10">
        <v>1</v>
      </c>
      <c r="G10" s="1">
        <f>+alpha*F10*G9^(1-alpha)/2</f>
        <v>0.22317906671033277</v>
      </c>
      <c r="H10" s="1">
        <f>(1-alpha/2)*F10*G9^(1-alpha)+(1-delta)*G9</f>
        <v>0.6264782344969374</v>
      </c>
      <c r="I10" s="1">
        <f>F10*G9^(1-alpha)-H10</f>
        <v>1.1176241818299126E-2</v>
      </c>
      <c r="K10">
        <v>1</v>
      </c>
      <c r="L10" s="1">
        <f>+alpha*K10*L9^(1-alpha)/2</f>
        <v>0.22326728458181275</v>
      </c>
      <c r="M10" s="1">
        <f>(1-alpha/2)*K10*L9^(1-alpha)+(1-delta)*L9</f>
        <v>0.62692153034033593</v>
      </c>
      <c r="N10" s="1">
        <f>K10*L9^(1-alpha)-M10</f>
        <v>1.0984997036271982E-2</v>
      </c>
      <c r="P10" s="3">
        <f t="shared" si="1"/>
        <v>0</v>
      </c>
      <c r="Q10" s="3">
        <f t="shared" si="0"/>
        <v>8.8217871479973065E-5</v>
      </c>
      <c r="R10" s="3">
        <f t="shared" si="0"/>
        <v>4.432958433985279E-4</v>
      </c>
      <c r="S10" s="3">
        <f t="shared" si="0"/>
        <v>-1.9124478202714457E-4</v>
      </c>
      <c r="T10" s="4">
        <f t="shared" si="3"/>
        <v>2.9417121421809744E-4</v>
      </c>
    </row>
    <row r="11" spans="2:20" x14ac:dyDescent="0.25">
      <c r="E11">
        <f t="shared" si="2"/>
        <v>7</v>
      </c>
      <c r="F11">
        <v>1</v>
      </c>
      <c r="G11" s="1">
        <f>+alpha*F11*G10^(1-alpha)/2</f>
        <v>0.2231845265205957</v>
      </c>
      <c r="H11" s="1">
        <f>(1-alpha/2)*F11*G10^(1-alpha)+(1-delta)*G10</f>
        <v>0.62650566262735108</v>
      </c>
      <c r="I11" s="1">
        <f>F11*G10^(1-alpha)-H11</f>
        <v>1.1164413145779539E-2</v>
      </c>
      <c r="K11">
        <v>1</v>
      </c>
      <c r="L11" s="1">
        <f>+alpha*K11*L10^(1-alpha)/2</f>
        <v>0.22321098886879831</v>
      </c>
      <c r="M11" s="1">
        <f>(1-alpha/2)*K11*L10^(1-alpha)+(1-delta)*L10</f>
        <v>0.62663861396620468</v>
      </c>
      <c r="N11" s="1">
        <f>K11*L10^(1-alpha)-M11</f>
        <v>1.1107068516076235E-2</v>
      </c>
      <c r="P11" s="3">
        <f t="shared" si="1"/>
        <v>0</v>
      </c>
      <c r="Q11" s="3">
        <f t="shared" si="0"/>
        <v>2.6462348202610508E-5</v>
      </c>
      <c r="R11" s="3">
        <f t="shared" si="0"/>
        <v>1.3295133885360411E-4</v>
      </c>
      <c r="S11" s="3">
        <f t="shared" si="0"/>
        <v>-5.7344629703304228E-5</v>
      </c>
      <c r="T11" s="4">
        <f t="shared" si="3"/>
        <v>8.8217871479973065E-5</v>
      </c>
    </row>
    <row r="12" spans="2:20" x14ac:dyDescent="0.25">
      <c r="E12">
        <f t="shared" si="2"/>
        <v>8</v>
      </c>
      <c r="F12">
        <v>1</v>
      </c>
      <c r="G12" s="1">
        <f>+alpha*F12*G11^(1-alpha)/2</f>
        <v>0.22318616448972015</v>
      </c>
      <c r="H12" s="1">
        <f>(1-alpha/2)*F12*G11^(1-alpha)+(1-delta)*G11</f>
        <v>0.62651389138976055</v>
      </c>
      <c r="I12" s="1">
        <f>F12*G11^(1-alpha)-H12</f>
        <v>1.1160864295154171E-2</v>
      </c>
      <c r="K12">
        <v>1</v>
      </c>
      <c r="L12" s="1">
        <f>+alpha*K12*L11^(1-alpha)/2</f>
        <v>0.22319410292301911</v>
      </c>
      <c r="M12" s="1">
        <f>(1-alpha/2)*K12*L11^(1-alpha)+(1-delta)*L11</f>
        <v>0.62655377342525109</v>
      </c>
      <c r="N12" s="1">
        <f>K12*L11^(1-alpha)-M12</f>
        <v>1.1143663497660716E-2</v>
      </c>
      <c r="P12" s="3">
        <f t="shared" si="1"/>
        <v>0</v>
      </c>
      <c r="Q12" s="3">
        <f t="shared" si="0"/>
        <v>7.9384332989651529E-6</v>
      </c>
      <c r="R12" s="3">
        <f t="shared" si="0"/>
        <v>3.9882035490546031E-5</v>
      </c>
      <c r="S12" s="3">
        <f t="shared" si="0"/>
        <v>-1.7200797493455156E-5</v>
      </c>
      <c r="T12" s="4">
        <f t="shared" si="3"/>
        <v>2.6462348202610508E-5</v>
      </c>
    </row>
    <row r="13" spans="2:20" x14ac:dyDescent="0.25">
      <c r="E13">
        <f t="shared" si="2"/>
        <v>9</v>
      </c>
      <c r="F13">
        <v>1</v>
      </c>
      <c r="G13" s="1">
        <f>+alpha*F13*G12^(1-alpha)/2</f>
        <v>0.22318665588280159</v>
      </c>
      <c r="H13" s="1">
        <f>(1-alpha/2)*F13*G12^(1-alpha)+(1-delta)*G12</f>
        <v>0.62651636004757993</v>
      </c>
      <c r="I13" s="1">
        <f>F13*G12^(1-alpha)-H13</f>
        <v>1.1159799617567523E-2</v>
      </c>
      <c r="K13">
        <v>1</v>
      </c>
      <c r="L13" s="1">
        <f>+alpha*K13*L12^(1-alpha)/2</f>
        <v>0.22318903738838752</v>
      </c>
      <c r="M13" s="1">
        <f>(1-alpha/2)*K13*L12^(1-alpha)+(1-delta)*L12</f>
        <v>0.62652832435530215</v>
      </c>
      <c r="N13" s="1">
        <f>K13*L12^(1-alpha)-M13</f>
        <v>1.1154639611519412E-2</v>
      </c>
      <c r="P13" s="3">
        <f t="shared" si="1"/>
        <v>0</v>
      </c>
      <c r="Q13" s="3">
        <f t="shared" si="0"/>
        <v>2.3815055859299772E-6</v>
      </c>
      <c r="R13" s="3">
        <f t="shared" si="0"/>
        <v>1.196430772221202E-5</v>
      </c>
      <c r="S13" s="3">
        <f t="shared" si="0"/>
        <v>-5.1600060481105103E-6</v>
      </c>
      <c r="T13" s="4">
        <f t="shared" si="3"/>
        <v>7.9384332989651529E-6</v>
      </c>
    </row>
    <row r="14" spans="2:20" x14ac:dyDescent="0.25">
      <c r="E14">
        <f t="shared" si="2"/>
        <v>10</v>
      </c>
      <c r="F14">
        <v>1</v>
      </c>
      <c r="G14" s="1">
        <f>+alpha*F14*G13^(1-alpha)/2</f>
        <v>0.22318680330093699</v>
      </c>
      <c r="H14" s="1">
        <f>(1-alpha/2)*F14*G13^(1-alpha)+(1-delta)*G13</f>
        <v>0.62651710064754451</v>
      </c>
      <c r="I14" s="1">
        <f>F14*G13^(1-alpha)-H14</f>
        <v>1.115948021227553E-2</v>
      </c>
      <c r="K14">
        <v>1</v>
      </c>
      <c r="L14" s="1">
        <f>+alpha*K14*L13^(1-alpha)/2</f>
        <v>0.22318751775041645</v>
      </c>
      <c r="M14" s="1">
        <f>(1-alpha/2)*K14*L13^(1-alpha)+(1-delta)*L13</f>
        <v>0.62652068991259868</v>
      </c>
      <c r="N14" s="1">
        <f>K14*L13^(1-alpha)-M14</f>
        <v>1.1157932231448342E-2</v>
      </c>
      <c r="P14" s="3">
        <f t="shared" si="1"/>
        <v>0</v>
      </c>
      <c r="Q14" s="3">
        <f t="shared" si="0"/>
        <v>7.144494794664169E-7</v>
      </c>
      <c r="R14" s="3">
        <f t="shared" si="0"/>
        <v>3.5892650541713422E-6</v>
      </c>
      <c r="S14" s="3">
        <f t="shared" si="0"/>
        <v>-1.5479808271878781E-6</v>
      </c>
      <c r="T14" s="4">
        <f t="shared" si="3"/>
        <v>2.3815055859299772E-6</v>
      </c>
    </row>
    <row r="15" spans="2:20" x14ac:dyDescent="0.25">
      <c r="E15">
        <f t="shared" si="2"/>
        <v>11</v>
      </c>
      <c r="F15">
        <v>1</v>
      </c>
      <c r="G15" s="1">
        <f>+alpha*F15*G14^(1-alpha)/2</f>
        <v>0.22318684752639661</v>
      </c>
      <c r="H15" s="1">
        <f>(1-alpha/2)*F15*G14^(1-alpha)+(1-delta)*G14</f>
        <v>0.62651732282776962</v>
      </c>
      <c r="I15" s="1">
        <f>F15*G14^(1-alpha)-H15</f>
        <v>1.1159384390506455E-2</v>
      </c>
      <c r="K15">
        <v>1</v>
      </c>
      <c r="L15" s="1">
        <f>+alpha*K15*L14^(1-alpha)/2</f>
        <v>0.22318706186104278</v>
      </c>
      <c r="M15" s="1">
        <f>(1-alpha/2)*K15*L14^(1-alpha)+(1-delta)*L14</f>
        <v>0.62651839960483224</v>
      </c>
      <c r="N15" s="1">
        <f>K15*L14^(1-alpha)-M15</f>
        <v>1.1158919998147221E-2</v>
      </c>
      <c r="P15" s="3">
        <f t="shared" si="1"/>
        <v>0</v>
      </c>
      <c r="Q15" s="3">
        <f t="shared" si="0"/>
        <v>2.1433464617026665E-7</v>
      </c>
      <c r="R15" s="3">
        <f t="shared" si="0"/>
        <v>1.0767770626252116E-6</v>
      </c>
      <c r="S15" s="3">
        <f t="shared" si="0"/>
        <v>-4.6439235923401156E-7</v>
      </c>
      <c r="T15" s="4">
        <f t="shared" si="3"/>
        <v>7.144494794664169E-7</v>
      </c>
    </row>
    <row r="16" spans="2:20" x14ac:dyDescent="0.25">
      <c r="E16">
        <f t="shared" si="2"/>
        <v>12</v>
      </c>
      <c r="F16">
        <v>1</v>
      </c>
      <c r="G16" s="1">
        <f>+alpha*F16*G15^(1-alpha)/2</f>
        <v>0.22318686079403618</v>
      </c>
      <c r="H16" s="1">
        <f>(1-alpha/2)*F16*G15^(1-alpha)+(1-delta)*G15</f>
        <v>0.62651738948185831</v>
      </c>
      <c r="I16" s="1">
        <f>F16*G15^(1-alpha)-H16</f>
        <v>1.1159355643959423E-2</v>
      </c>
      <c r="K16">
        <v>1</v>
      </c>
      <c r="L16" s="1">
        <f>+alpha*K16*L15^(1-alpha)/2</f>
        <v>0.22318692509441224</v>
      </c>
      <c r="M16" s="1">
        <f>(1-alpha/2)*K16*L15^(1-alpha)+(1-delta)*L15</f>
        <v>0.6265177125147563</v>
      </c>
      <c r="N16" s="1">
        <f>K16*L15^(1-alpha)-M16</f>
        <v>1.1159216326421584E-2</v>
      </c>
      <c r="P16" s="3">
        <f t="shared" si="1"/>
        <v>0</v>
      </c>
      <c r="Q16" s="3">
        <f t="shared" si="0"/>
        <v>6.4300376051429353E-8</v>
      </c>
      <c r="R16" s="3">
        <f t="shared" si="0"/>
        <v>3.2303289798640833E-7</v>
      </c>
      <c r="S16" s="3">
        <f t="shared" si="0"/>
        <v>-1.3931753783946732E-7</v>
      </c>
      <c r="T16" s="4">
        <f t="shared" si="3"/>
        <v>2.1433464617026665E-7</v>
      </c>
    </row>
    <row r="17" spans="5:20" x14ac:dyDescent="0.25">
      <c r="E17">
        <f t="shared" si="2"/>
        <v>13</v>
      </c>
      <c r="F17">
        <v>1</v>
      </c>
      <c r="G17" s="1">
        <f>+alpha*F17*G16^(1-alpha)/2</f>
        <v>0.2231868647743282</v>
      </c>
      <c r="H17" s="1">
        <f>(1-alpha/2)*F17*G16^(1-alpha)+(1-delta)*G16</f>
        <v>0.62651740947808676</v>
      </c>
      <c r="I17" s="1">
        <f>F17*G16^(1-alpha)-H17</f>
        <v>1.1159347019993882E-2</v>
      </c>
      <c r="K17">
        <v>1</v>
      </c>
      <c r="L17" s="1">
        <f>+alpha*K17*L16^(1-alpha)/2</f>
        <v>0.22318688406443946</v>
      </c>
      <c r="M17" s="1">
        <f>(1-alpha/2)*K17*L16^(1-alpha)+(1-delta)*L16</f>
        <v>0.62651750638793635</v>
      </c>
      <c r="N17" s="1">
        <f>K17*L16^(1-alpha)-M17</f>
        <v>1.115930522474784E-2</v>
      </c>
      <c r="P17" s="3">
        <f t="shared" si="1"/>
        <v>0</v>
      </c>
      <c r="Q17" s="3">
        <f t="shared" si="0"/>
        <v>1.9290111258341014E-8</v>
      </c>
      <c r="R17" s="3">
        <f t="shared" si="0"/>
        <v>9.690984958954374E-8</v>
      </c>
      <c r="S17" s="3">
        <f t="shared" si="0"/>
        <v>-4.1795246041864687E-8</v>
      </c>
      <c r="T17" s="4">
        <f t="shared" si="3"/>
        <v>6.4300376051429353E-8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7"/>
  <sheetViews>
    <sheetView tabSelected="1" topLeftCell="B1" workbookViewId="0">
      <selection activeCell="E6" sqref="E6"/>
    </sheetView>
  </sheetViews>
  <sheetFormatPr defaultRowHeight="15" x14ac:dyDescent="0.25"/>
  <cols>
    <col min="5" max="15" width="6.28515625" customWidth="1"/>
  </cols>
  <sheetData>
    <row r="2" spans="2:22" x14ac:dyDescent="0.25">
      <c r="B2" t="s">
        <v>0</v>
      </c>
      <c r="C2">
        <v>0.7</v>
      </c>
    </row>
    <row r="3" spans="2:22" x14ac:dyDescent="0.25">
      <c r="B3" t="s">
        <v>1</v>
      </c>
      <c r="C3">
        <v>0.05</v>
      </c>
      <c r="E3" t="s">
        <v>5</v>
      </c>
      <c r="F3" t="s">
        <v>2</v>
      </c>
      <c r="G3" t="s">
        <v>4</v>
      </c>
      <c r="H3" t="s">
        <v>6</v>
      </c>
      <c r="I3" t="s">
        <v>7</v>
      </c>
      <c r="J3" t="s">
        <v>9</v>
      </c>
      <c r="L3" t="s">
        <v>2</v>
      </c>
      <c r="M3" t="s">
        <v>4</v>
      </c>
      <c r="N3" t="s">
        <v>6</v>
      </c>
      <c r="O3" t="s">
        <v>7</v>
      </c>
      <c r="R3" t="s">
        <v>2</v>
      </c>
      <c r="S3" t="s">
        <v>4</v>
      </c>
      <c r="T3" t="s">
        <v>6</v>
      </c>
      <c r="U3" t="s">
        <v>7</v>
      </c>
      <c r="V3" t="s">
        <v>8</v>
      </c>
    </row>
    <row r="4" spans="2:22" x14ac:dyDescent="0.25">
      <c r="B4" t="s">
        <v>2</v>
      </c>
      <c r="E4">
        <v>0</v>
      </c>
      <c r="G4">
        <v>0.22</v>
      </c>
      <c r="M4">
        <v>0.22</v>
      </c>
      <c r="R4" s="3">
        <f>+L4-F4</f>
        <v>0</v>
      </c>
      <c r="S4" s="3">
        <f>+M4-G4</f>
        <v>0</v>
      </c>
      <c r="T4" s="3">
        <f>+N4-H4</f>
        <v>0</v>
      </c>
      <c r="U4" s="3">
        <f>+O4-I4</f>
        <v>0</v>
      </c>
    </row>
    <row r="5" spans="2:22" x14ac:dyDescent="0.25">
      <c r="B5" t="s">
        <v>3</v>
      </c>
      <c r="E5">
        <f>+E4+1</f>
        <v>1</v>
      </c>
      <c r="F5">
        <f ca="1">1+J5</f>
        <v>1.0067753393363859</v>
      </c>
      <c r="G5">
        <v>0.22</v>
      </c>
      <c r="H5" s="1">
        <f ca="1">(1-alpha/2)*F5*G4^(1-alpha)+(1-delta)*G4</f>
        <v>0.6245016282149698</v>
      </c>
      <c r="I5" s="1">
        <f ca="1">F5*G4^(1-alpha)-H5</f>
        <v>1.4731645961906792E-2</v>
      </c>
      <c r="J5" s="1">
        <f ca="1">RAND()*0.2-0.1</f>
        <v>6.7753393363858549E-3</v>
      </c>
      <c r="L5">
        <v>1</v>
      </c>
      <c r="M5" s="1">
        <f>+G5</f>
        <v>0.22</v>
      </c>
      <c r="N5" s="1">
        <f>(1-alpha/2)*L5*M4^(1-alpha)+(1-delta)*M4</f>
        <v>0.62170540902287785</v>
      </c>
      <c r="O5" s="1">
        <f>L5*M4^(1-alpha)-N5</f>
        <v>1.3225989473857336E-2</v>
      </c>
      <c r="R5" s="2">
        <f ca="1">+L5/F5</f>
        <v>0.99327025695638138</v>
      </c>
      <c r="S5" s="2">
        <f t="shared" ref="S5:S17" si="0">+M5/G5</f>
        <v>1</v>
      </c>
      <c r="T5" s="2">
        <f t="shared" ref="T5:T17" ca="1" si="1">+N5/H5</f>
        <v>0.99552247894039214</v>
      </c>
      <c r="U5" s="2">
        <f ca="1">+O5/I5</f>
        <v>0.8977944153733538</v>
      </c>
      <c r="V5" s="5"/>
    </row>
    <row r="6" spans="2:22" x14ac:dyDescent="0.25">
      <c r="E6">
        <f t="shared" ref="E6:E17" si="2">+E5+1</f>
        <v>2</v>
      </c>
      <c r="F6">
        <f t="shared" ref="F6:F17" ca="1" si="3">1+J6</f>
        <v>1.0022896462512143</v>
      </c>
      <c r="G6" s="1">
        <f ca="1">+alpha*F6*G5^(1-alpha)/2</f>
        <v>0.22273480837757853</v>
      </c>
      <c r="H6" s="1">
        <f ca="1">(1-alpha/2)*F6*G5^(1-alpha)+(1-delta)*G5</f>
        <v>0.62265035841550298</v>
      </c>
      <c r="I6" s="1">
        <f ca="1">F6*G5^(1-alpha)-H6</f>
        <v>1.3734808377578567E-2</v>
      </c>
      <c r="J6" s="1">
        <f t="shared" ref="J6:J17" ca="1" si="4">RAND()*0.2-0.1</f>
        <v>2.289646251214375E-3</v>
      </c>
      <c r="L6">
        <v>1</v>
      </c>
      <c r="M6" s="1">
        <f>+alpha*L6*M5^(1-alpha)/2</f>
        <v>0.2222259894738573</v>
      </c>
      <c r="N6" s="1">
        <f>(1-alpha/2)*L6*M5^(1-alpha)+(1-delta)*M5</f>
        <v>0.62170540902287785</v>
      </c>
      <c r="O6" s="1">
        <f>L6*M5^(1-alpha)-N6</f>
        <v>1.3225989473857336E-2</v>
      </c>
      <c r="R6" s="2">
        <f t="shared" ref="R6:R17" ca="1" si="5">+L6/F6</f>
        <v>0.99771558425273765</v>
      </c>
      <c r="S6" s="2">
        <f t="shared" ca="1" si="0"/>
        <v>0.99771558425273754</v>
      </c>
      <c r="T6" s="2">
        <f t="shared" ca="1" si="1"/>
        <v>0.99848237557426323</v>
      </c>
      <c r="U6" s="2">
        <f t="shared" ref="U6:U17" ca="1" si="6">+O6/I6</f>
        <v>0.96295405878746343</v>
      </c>
      <c r="V6" s="5">
        <f>+S5</f>
        <v>1</v>
      </c>
    </row>
    <row r="7" spans="2:22" x14ac:dyDescent="0.25">
      <c r="E7">
        <f t="shared" si="2"/>
        <v>3</v>
      </c>
      <c r="F7">
        <f t="shared" ca="1" si="3"/>
        <v>0.98386198338862374</v>
      </c>
      <c r="G7" s="1">
        <f ca="1">+alpha*F7*G6^(1-alpha)/2</f>
        <v>0.21945154958873467</v>
      </c>
      <c r="H7" s="1">
        <f ca="1">(1-alpha/2)*F7*G6^(1-alpha)+(1-delta)*G6</f>
        <v>0.61915094576634966</v>
      </c>
      <c r="I7" s="1">
        <f ca="1">F7*G6^(1-alpha)-H7</f>
        <v>7.8534816300350752E-3</v>
      </c>
      <c r="J7" s="1">
        <f t="shared" ca="1" si="4"/>
        <v>-1.6138016611376232E-2</v>
      </c>
      <c r="L7">
        <v>1</v>
      </c>
      <c r="M7" s="1">
        <f>+alpha*L7*M6^(1-alpha)/2</f>
        <v>0.22289816794904219</v>
      </c>
      <c r="N7" s="1">
        <f>(1-alpha/2)*L7*M6^(1-alpha)+(1-delta)*M6</f>
        <v>0.62506843047695715</v>
      </c>
      <c r="O7" s="1">
        <f>L7*M6^(1-alpha)-N7</f>
        <v>1.1783477948877685E-2</v>
      </c>
      <c r="R7" s="2">
        <f t="shared" ca="1" si="5"/>
        <v>1.016402724044478</v>
      </c>
      <c r="S7" s="2">
        <f t="shared" ca="1" si="0"/>
        <v>1.0157056004697469</v>
      </c>
      <c r="T7" s="2">
        <f t="shared" ca="1" si="1"/>
        <v>1.0095574185117058</v>
      </c>
      <c r="U7" s="2">
        <f t="shared" ca="1" si="6"/>
        <v>1.50041453001082</v>
      </c>
      <c r="V7" s="5">
        <f t="shared" ref="V7:V17" ca="1" si="7">+S6</f>
        <v>0.99771558425273754</v>
      </c>
    </row>
    <row r="8" spans="2:22" x14ac:dyDescent="0.25">
      <c r="E8">
        <f t="shared" si="2"/>
        <v>4</v>
      </c>
      <c r="F8">
        <f t="shared" ca="1" si="3"/>
        <v>0.9190574989823751</v>
      </c>
      <c r="G8" s="1">
        <f ca="1">+alpha*F8*G7^(1-alpha)/2</f>
        <v>0.20408558135355606</v>
      </c>
      <c r="H8" s="1">
        <f ca="1">(1-alpha/2)*F8*G7^(1-alpha)+(1-delta)*G7</f>
        <v>0.58749505176590211</v>
      </c>
      <c r="I8" s="1">
        <f ca="1">F8*G7^(1-alpha)-H8</f>
        <v>-4.393390755741855E-3</v>
      </c>
      <c r="J8" s="1">
        <f t="shared" ca="1" si="4"/>
        <v>-8.0942501017624902E-2</v>
      </c>
      <c r="L8">
        <v>1</v>
      </c>
      <c r="M8" s="1">
        <f>+alpha*L8*M7^(1-alpha)/2</f>
        <v>0.22310021768089211</v>
      </c>
      <c r="N8" s="1">
        <f>(1-alpha/2)*L8*M7^(1-alpha)+(1-delta)*M7</f>
        <v>0.62608223524467554</v>
      </c>
      <c r="O8" s="1">
        <f>L8*M7^(1-alpha)-N8</f>
        <v>1.1346958129301976E-2</v>
      </c>
      <c r="R8" s="2">
        <f t="shared" ca="1" si="5"/>
        <v>1.0880712045843142</v>
      </c>
      <c r="S8" s="2">
        <f t="shared" ca="1" si="0"/>
        <v>1.0931699152935026</v>
      </c>
      <c r="T8" s="2">
        <f t="shared" ca="1" si="1"/>
        <v>1.0656808655031007</v>
      </c>
      <c r="U8" s="2">
        <f t="shared" ca="1" si="6"/>
        <v>-2.5827336470065392</v>
      </c>
      <c r="V8" s="5">
        <f t="shared" ca="1" si="7"/>
        <v>1.0157056004697469</v>
      </c>
    </row>
    <row r="9" spans="2:22" x14ac:dyDescent="0.25">
      <c r="E9">
        <f t="shared" si="2"/>
        <v>5</v>
      </c>
      <c r="F9">
        <f t="shared" ca="1" si="3"/>
        <v>0.90897757172029647</v>
      </c>
      <c r="G9" s="1">
        <f ca="1">+alpha*F9*G8^(1-alpha)/2</f>
        <v>0.1974990035077307</v>
      </c>
      <c r="H9" s="1">
        <f ca="1">(1-alpha/2)*F9*G8^(1-alpha)+(1-delta)*G8</f>
        <v>0.56066516594309235</v>
      </c>
      <c r="I9" s="1">
        <f ca="1">F9*G8^(1-alpha)-H9</f>
        <v>3.617701221852565E-3</v>
      </c>
      <c r="J9" s="1">
        <f t="shared" ca="1" si="4"/>
        <v>-9.1022428279703554E-2</v>
      </c>
      <c r="L9">
        <v>1</v>
      </c>
      <c r="M9" s="1">
        <f>+alpha*L9*M8^(1-alpha)/2</f>
        <v>0.22316086830740384</v>
      </c>
      <c r="N9" s="1">
        <f>(1-alpha/2)*L9*M8^(1-alpha)+(1-delta)*M8</f>
        <v>0.62638681936774043</v>
      </c>
      <c r="O9" s="1">
        <f>L9*M8^(1-alpha)-N9</f>
        <v>1.1215661510556307E-2</v>
      </c>
      <c r="R9" s="2">
        <f t="shared" ca="1" si="5"/>
        <v>1.1001371553177466</v>
      </c>
      <c r="S9" s="2">
        <f t="shared" ca="1" si="0"/>
        <v>1.1299341482432779</v>
      </c>
      <c r="T9" s="2">
        <f t="shared" ca="1" si="1"/>
        <v>1.1172208608931464</v>
      </c>
      <c r="U9" s="2">
        <f t="shared" ca="1" si="6"/>
        <v>3.1002177412575138</v>
      </c>
      <c r="V9" s="5">
        <f t="shared" ca="1" si="7"/>
        <v>1.0931699152935026</v>
      </c>
    </row>
    <row r="10" spans="2:22" x14ac:dyDescent="0.25">
      <c r="E10">
        <f t="shared" si="2"/>
        <v>6</v>
      </c>
      <c r="F10">
        <f t="shared" ca="1" si="3"/>
        <v>1.0710699992174175</v>
      </c>
      <c r="G10" s="1">
        <f ca="1">+alpha*F10*G9^(1-alpha)/2</f>
        <v>0.23043867627354586</v>
      </c>
      <c r="H10" s="1">
        <f ca="1">(1-alpha/2)*F10*G9^(1-alpha)+(1-delta)*G9</f>
        <v>0.61558159498321507</v>
      </c>
      <c r="I10" s="1">
        <f ca="1">F10*G9^(1-alpha)-H10</f>
        <v>4.2814622941201752E-2</v>
      </c>
      <c r="J10" s="1">
        <f t="shared" ca="1" si="4"/>
        <v>7.106999921741744E-2</v>
      </c>
      <c r="L10">
        <v>1</v>
      </c>
      <c r="M10" s="1">
        <f>+alpha*L10*M9^(1-alpha)/2</f>
        <v>0.22317906671033277</v>
      </c>
      <c r="N10" s="1">
        <f>(1-alpha/2)*L10*M9^(1-alpha)+(1-delta)*M9</f>
        <v>0.6264782344969374</v>
      </c>
      <c r="O10" s="1">
        <f>L10*M9^(1-alpha)-N10</f>
        <v>1.1176241818299126E-2</v>
      </c>
      <c r="R10" s="2">
        <f t="shared" ca="1" si="5"/>
        <v>0.93364579414105042</v>
      </c>
      <c r="S10" s="2">
        <f t="shared" ca="1" si="0"/>
        <v>0.9684965662856202</v>
      </c>
      <c r="T10" s="2">
        <f t="shared" ca="1" si="1"/>
        <v>1.0177013731445617</v>
      </c>
      <c r="U10" s="2">
        <f t="shared" ca="1" si="6"/>
        <v>0.26103795970941285</v>
      </c>
      <c r="V10" s="5">
        <f t="shared" ca="1" si="7"/>
        <v>1.1299341482432779</v>
      </c>
    </row>
    <row r="11" spans="2:22" x14ac:dyDescent="0.25">
      <c r="E11">
        <f t="shared" si="2"/>
        <v>7</v>
      </c>
      <c r="F11">
        <f t="shared" ca="1" si="3"/>
        <v>1.03435002086753</v>
      </c>
      <c r="G11" s="1">
        <f ca="1">+alpha*F11*G10^(1-alpha)/2</f>
        <v>0.23307848334095976</v>
      </c>
      <c r="H11" s="1">
        <f ca="1">(1-alpha/2)*F11*G10^(1-alpha)+(1-delta)*G10</f>
        <v>0.65177678295022246</v>
      </c>
      <c r="I11" s="1">
        <f ca="1">F11*G10^(1-alpha)-H11</f>
        <v>1.4161740881091234E-2</v>
      </c>
      <c r="J11" s="1">
        <f t="shared" ca="1" si="4"/>
        <v>3.4350020867530057E-2</v>
      </c>
      <c r="L11">
        <v>1</v>
      </c>
      <c r="M11" s="1">
        <f>+alpha*L11*M10^(1-alpha)/2</f>
        <v>0.2231845265205957</v>
      </c>
      <c r="N11" s="1">
        <f>(1-alpha/2)*L11*M10^(1-alpha)+(1-delta)*M10</f>
        <v>0.62650566262735108</v>
      </c>
      <c r="O11" s="1">
        <f>L11*M10^(1-alpha)-N11</f>
        <v>1.1164413145779539E-2</v>
      </c>
      <c r="R11" s="2">
        <f t="shared" ca="1" si="5"/>
        <v>0.96679071864017563</v>
      </c>
      <c r="S11" s="2">
        <f t="shared" ca="1" si="0"/>
        <v>0.95755096447109345</v>
      </c>
      <c r="T11" s="2">
        <f t="shared" ca="1" si="1"/>
        <v>0.96122733889279788</v>
      </c>
      <c r="U11" s="2">
        <f t="shared" ca="1" si="6"/>
        <v>0.78835033344567629</v>
      </c>
      <c r="V11" s="5">
        <f t="shared" ca="1" si="7"/>
        <v>0.9684965662856202</v>
      </c>
    </row>
    <row r="12" spans="2:22" x14ac:dyDescent="0.25">
      <c r="E12">
        <f t="shared" si="2"/>
        <v>8</v>
      </c>
      <c r="F12">
        <f t="shared" ca="1" si="3"/>
        <v>0.99999602680029986</v>
      </c>
      <c r="G12" s="1">
        <f ca="1">+alpha*F12*G11^(1-alpha)/2</f>
        <v>0.22610854422353865</v>
      </c>
      <c r="H12" s="1">
        <f ca="1">(1-alpha/2)*F12*G11^(1-alpha)+(1-delta)*G11</f>
        <v>0.6413404270176265</v>
      </c>
      <c r="I12" s="1">
        <f ca="1">F12*G11^(1-alpha)-H12</f>
        <v>4.6839850496268598E-3</v>
      </c>
      <c r="J12" s="1">
        <f t="shared" ca="1" si="4"/>
        <v>-3.9731997001773989E-6</v>
      </c>
      <c r="L12">
        <v>1</v>
      </c>
      <c r="M12" s="1">
        <f>+alpha*L12*M11^(1-alpha)/2</f>
        <v>0.22318616448972015</v>
      </c>
      <c r="N12" s="1">
        <f>(1-alpha/2)*L12*M11^(1-alpha)+(1-delta)*M11</f>
        <v>0.62651389138976055</v>
      </c>
      <c r="O12" s="1">
        <f>L12*M11^(1-alpha)-N12</f>
        <v>1.1160864295154171E-2</v>
      </c>
      <c r="R12" s="2">
        <f t="shared" ca="1" si="5"/>
        <v>1.0000039732154866</v>
      </c>
      <c r="S12" s="2">
        <f t="shared" ca="1" si="0"/>
        <v>0.98707532373951623</v>
      </c>
      <c r="T12" s="2">
        <f t="shared" ca="1" si="1"/>
        <v>0.97688195690888757</v>
      </c>
      <c r="U12" s="2">
        <f t="shared" ca="1" si="6"/>
        <v>2.3827711183756404</v>
      </c>
      <c r="V12" s="5">
        <f t="shared" ca="1" si="7"/>
        <v>0.95755096447109345</v>
      </c>
    </row>
    <row r="13" spans="2:22" x14ac:dyDescent="0.25">
      <c r="E13">
        <f t="shared" si="2"/>
        <v>9</v>
      </c>
      <c r="F13">
        <f t="shared" ca="1" si="3"/>
        <v>0.97570857333125138</v>
      </c>
      <c r="G13" s="1">
        <f ca="1">+alpha*F13*G12^(1-alpha)/2</f>
        <v>0.2186166613291402</v>
      </c>
      <c r="H13" s="1">
        <f ca="1">(1-alpha/2)*F13*G12^(1-alpha)+(1-delta)*G12</f>
        <v>0.6208054880521936</v>
      </c>
      <c r="I13" s="1">
        <f ca="1">F13*G12^(1-alpha)-H13</f>
        <v>3.8135443167784944E-3</v>
      </c>
      <c r="J13" s="1">
        <f t="shared" ca="1" si="4"/>
        <v>-2.4291426668748589E-2</v>
      </c>
      <c r="L13">
        <v>1</v>
      </c>
      <c r="M13" s="1">
        <f>+alpha*L13*M12^(1-alpha)/2</f>
        <v>0.22318665588280159</v>
      </c>
      <c r="N13" s="1">
        <f>(1-alpha/2)*L13*M12^(1-alpha)+(1-delta)*M12</f>
        <v>0.62651636004757993</v>
      </c>
      <c r="O13" s="1">
        <f>L13*M12^(1-alpha)-N13</f>
        <v>1.1159799617567523E-2</v>
      </c>
      <c r="R13" s="2">
        <f t="shared" ca="1" si="5"/>
        <v>1.0248961906584597</v>
      </c>
      <c r="S13" s="2">
        <f t="shared" ca="1" si="0"/>
        <v>1.020904145758502</v>
      </c>
      <c r="T13" s="2">
        <f t="shared" ca="1" si="1"/>
        <v>1.0091991325870917</v>
      </c>
      <c r="U13" s="2">
        <f t="shared" ca="1" si="6"/>
        <v>2.9263589696513099</v>
      </c>
      <c r="V13" s="5">
        <f t="shared" ca="1" si="7"/>
        <v>0.98707532373951623</v>
      </c>
    </row>
    <row r="14" spans="2:22" x14ac:dyDescent="0.25">
      <c r="E14">
        <f t="shared" si="2"/>
        <v>10</v>
      </c>
      <c r="F14">
        <f t="shared" ca="1" si="3"/>
        <v>1.0085864512151654</v>
      </c>
      <c r="G14" s="1">
        <f ca="1">+alpha*F14*G13^(1-alpha)/2</f>
        <v>0.22371038818861097</v>
      </c>
      <c r="H14" s="1">
        <f ca="1">(1-alpha/2)*F14*G13^(1-alpha)+(1-delta)*G13</f>
        <v>0.62314797775581787</v>
      </c>
      <c r="I14" s="1">
        <f ca="1">F14*G13^(1-alpha)-H14</f>
        <v>1.6024559925927773E-2</v>
      </c>
      <c r="J14" s="1">
        <f t="shared" ca="1" si="4"/>
        <v>8.5864512151653527E-3</v>
      </c>
      <c r="L14">
        <v>1</v>
      </c>
      <c r="M14" s="1">
        <f>+alpha*L14*M13^(1-alpha)/2</f>
        <v>0.22318680330093699</v>
      </c>
      <c r="N14" s="1">
        <f>(1-alpha/2)*L14*M13^(1-alpha)+(1-delta)*M13</f>
        <v>0.62651710064754451</v>
      </c>
      <c r="O14" s="1">
        <f>L14*M13^(1-alpha)-N14</f>
        <v>1.115948021227553E-2</v>
      </c>
      <c r="R14" s="2">
        <f t="shared" ca="1" si="5"/>
        <v>0.99148664826419164</v>
      </c>
      <c r="S14" s="2">
        <f t="shared" ca="1" si="0"/>
        <v>0.99765954146379399</v>
      </c>
      <c r="T14" s="2">
        <f t="shared" ca="1" si="1"/>
        <v>1.0054066177087826</v>
      </c>
      <c r="U14" s="2">
        <f t="shared" ca="1" si="6"/>
        <v>0.69639854472505458</v>
      </c>
      <c r="V14" s="5">
        <f t="shared" ca="1" si="7"/>
        <v>1.020904145758502</v>
      </c>
    </row>
    <row r="15" spans="2:22" x14ac:dyDescent="0.25">
      <c r="E15">
        <f t="shared" si="2"/>
        <v>11</v>
      </c>
      <c r="F15">
        <f t="shared" ca="1" si="3"/>
        <v>0.92156162571691858</v>
      </c>
      <c r="G15" s="1">
        <f ca="1">+alpha*F15*G14^(1-alpha)/2</f>
        <v>0.20582507009803422</v>
      </c>
      <c r="H15" s="1">
        <f ca="1">(1-alpha/2)*F15*G14^(1-alpha)+(1-delta)*G14</f>
        <v>0.59477142753267254</v>
      </c>
      <c r="I15" s="1">
        <f ca="1">F15*G14^(1-alpha)-H15</f>
        <v>-6.6997986811461185E-3</v>
      </c>
      <c r="J15" s="1">
        <f t="shared" ca="1" si="4"/>
        <v>-7.8438374283081452E-2</v>
      </c>
      <c r="L15">
        <v>1</v>
      </c>
      <c r="M15" s="1">
        <f>+alpha*L15*M14^(1-alpha)/2</f>
        <v>0.22318684752639661</v>
      </c>
      <c r="N15" s="1">
        <f>(1-alpha/2)*L15*M14^(1-alpha)+(1-delta)*M14</f>
        <v>0.62651732282776962</v>
      </c>
      <c r="O15" s="1">
        <f>L15*M14^(1-alpha)-N15</f>
        <v>1.1159384390506455E-2</v>
      </c>
      <c r="R15" s="2">
        <f t="shared" ca="1" si="5"/>
        <v>1.0851146272741783</v>
      </c>
      <c r="S15" s="2">
        <f t="shared" ca="1" si="0"/>
        <v>1.0843521025893152</v>
      </c>
      <c r="T15" s="2">
        <f t="shared" ca="1" si="1"/>
        <v>1.0533749501498257</v>
      </c>
      <c r="U15" s="2">
        <f t="shared" ca="1" si="6"/>
        <v>-1.6656298079388627</v>
      </c>
      <c r="V15" s="5">
        <f t="shared" ca="1" si="7"/>
        <v>0.99765954146379399</v>
      </c>
    </row>
    <row r="16" spans="2:22" x14ac:dyDescent="0.25">
      <c r="E16">
        <f t="shared" si="2"/>
        <v>12</v>
      </c>
      <c r="F16">
        <f t="shared" ca="1" si="3"/>
        <v>1.07712946373519</v>
      </c>
      <c r="G16" s="1">
        <f ca="1">+alpha*F16*G15^(1-alpha)/2</f>
        <v>0.23463102165702426</v>
      </c>
      <c r="H16" s="1">
        <f ca="1">(1-alpha/2)*F16*G15^(1-alpha)+(1-delta)*G15</f>
        <v>0.63127714252760614</v>
      </c>
      <c r="I16" s="1">
        <f ca="1">F16*G15^(1-alpha)-H16</f>
        <v>3.9097205063891804E-2</v>
      </c>
      <c r="J16" s="1">
        <f t="shared" ca="1" si="4"/>
        <v>7.7129463735190029E-2</v>
      </c>
      <c r="L16">
        <v>1</v>
      </c>
      <c r="M16" s="1">
        <f>+alpha*L16*M15^(1-alpha)/2</f>
        <v>0.22318686079403618</v>
      </c>
      <c r="N16" s="1">
        <f>(1-alpha/2)*L16*M15^(1-alpha)+(1-delta)*M15</f>
        <v>0.62651738948185831</v>
      </c>
      <c r="O16" s="1">
        <f>L16*M15^(1-alpha)-N16</f>
        <v>1.1159355643959423E-2</v>
      </c>
      <c r="R16" s="2">
        <f t="shared" ca="1" si="5"/>
        <v>0.92839350669349796</v>
      </c>
      <c r="S16" s="2">
        <f t="shared" ca="1" si="0"/>
        <v>0.95122486028417519</v>
      </c>
      <c r="T16" s="2">
        <f t="shared" ca="1" si="1"/>
        <v>0.99246012135543193</v>
      </c>
      <c r="U16" s="2">
        <f t="shared" ca="1" si="6"/>
        <v>0.2854259179325746</v>
      </c>
      <c r="V16" s="5">
        <f t="shared" ca="1" si="7"/>
        <v>1.0843521025893152</v>
      </c>
    </row>
    <row r="17" spans="5:22" x14ac:dyDescent="0.25">
      <c r="E17">
        <f t="shared" si="2"/>
        <v>13</v>
      </c>
      <c r="F17">
        <f t="shared" ca="1" si="3"/>
        <v>1.0071030735689213</v>
      </c>
      <c r="G17" s="1">
        <f ca="1">+alpha*F17*G16^(1-alpha)/2</f>
        <v>0.22816950238012987</v>
      </c>
      <c r="H17" s="1">
        <f ca="1">(1-alpha/2)*F17*G16^(1-alpha)+(1-delta)*G16</f>
        <v>0.64664283213727136</v>
      </c>
      <c r="I17" s="1">
        <f ca="1">F17*G16^(1-alpha)-H17</f>
        <v>5.2700318059567541E-3</v>
      </c>
      <c r="J17" s="1">
        <f t="shared" ca="1" si="4"/>
        <v>7.1030735689212171E-3</v>
      </c>
      <c r="L17">
        <v>1</v>
      </c>
      <c r="M17" s="1">
        <f>+alpha*L17*M16^(1-alpha)/2</f>
        <v>0.2231868647743282</v>
      </c>
      <c r="N17" s="1">
        <f>(1-alpha/2)*L17*M16^(1-alpha)+(1-delta)*M16</f>
        <v>0.62651740947808676</v>
      </c>
      <c r="O17" s="1">
        <f>L17*M16^(1-alpha)-N17</f>
        <v>1.1159347019993882E-2</v>
      </c>
      <c r="R17" s="2">
        <f t="shared" ca="1" si="5"/>
        <v>0.99294702423680459</v>
      </c>
      <c r="S17" s="2">
        <f t="shared" ca="1" si="0"/>
        <v>0.97816256093024823</v>
      </c>
      <c r="T17" s="2">
        <f t="shared" ca="1" si="1"/>
        <v>0.9688770652685248</v>
      </c>
      <c r="U17" s="2">
        <f t="shared" ca="1" si="6"/>
        <v>2.1175103739185013</v>
      </c>
      <c r="V17" s="5">
        <f t="shared" ca="1" si="7"/>
        <v>0.95122486028417519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1</vt:lpstr>
      <vt:lpstr>2</vt:lpstr>
      <vt:lpstr>'1'!A</vt:lpstr>
      <vt:lpstr>A</vt:lpstr>
      <vt:lpstr>'1'!alpha</vt:lpstr>
      <vt:lpstr>alpha</vt:lpstr>
      <vt:lpstr>'1'!delta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Lezma</dc:creator>
  <cp:lastModifiedBy>Gonzalo Lezma</cp:lastModifiedBy>
  <dcterms:created xsi:type="dcterms:W3CDTF">2015-10-28T04:18:02Z</dcterms:created>
  <dcterms:modified xsi:type="dcterms:W3CDTF">2015-10-28T05:05:41Z</dcterms:modified>
</cp:coreProperties>
</file>