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46"/>
  <workbookPr/>
  <mc:AlternateContent xmlns:mc="http://schemas.openxmlformats.org/markup-compatibility/2006">
    <mc:Choice Requires="x15">
      <x15ac:absPath xmlns:x15ac="http://schemas.microsoft.com/office/spreadsheetml/2010/11/ac" url="C:\Users\bz22\Desktop\ComparativeMortality\output\"/>
    </mc:Choice>
  </mc:AlternateContent>
  <xr:revisionPtr revIDLastSave="0" documentId="13_ncr:40009_{096EAD59-C497-4095-BC11-49E59F643167}" xr6:coauthVersionLast="36" xr6:coauthVersionMax="36" xr10:uidLastSave="{00000000-0000-0000-0000-000000000000}"/>
  <bookViews>
    <workbookView xWindow="0" yWindow="0" windowWidth="28800" windowHeight="12225" activeTab="4"/>
  </bookViews>
  <sheets>
    <sheet name="lnUSDummyModelTripleInteraction" sheetId="1" r:id="rId1"/>
    <sheet name="All Countries" sheetId="2" r:id="rId2"/>
    <sheet name="AllCountriesCoefAdd" sheetId="4" r:id="rId3"/>
    <sheet name="Less 4 Countries" sheetId="3" r:id="rId4"/>
    <sheet name="Less4CountriesCoefAdd" sheetId="5" r:id="rId5"/>
  </sheets>
  <calcPr calcId="0"/>
</workbook>
</file>

<file path=xl/calcChain.xml><?xml version="1.0" encoding="utf-8"?>
<calcChain xmlns="http://schemas.openxmlformats.org/spreadsheetml/2006/main">
  <c r="X15" i="4" l="1"/>
  <c r="W15" i="4"/>
  <c r="V15" i="4"/>
  <c r="U15" i="4"/>
  <c r="T15" i="4"/>
  <c r="S15" i="4"/>
  <c r="R15" i="4"/>
  <c r="Q15" i="4"/>
  <c r="W15" i="5"/>
  <c r="V15" i="5"/>
  <c r="U15" i="5"/>
  <c r="T15" i="5"/>
  <c r="S15" i="5"/>
  <c r="R15" i="5"/>
  <c r="Q15" i="5"/>
  <c r="P15" i="5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J38" i="3"/>
  <c r="J37" i="3"/>
  <c r="J36" i="3"/>
  <c r="J35" i="3"/>
  <c r="J34" i="3"/>
  <c r="J33" i="3"/>
  <c r="J32" i="3"/>
  <c r="J31" i="3"/>
  <c r="J30" i="3"/>
  <c r="K31" i="2"/>
  <c r="L31" i="2"/>
  <c r="M31" i="2"/>
  <c r="N31" i="2"/>
  <c r="O31" i="2"/>
  <c r="P31" i="2"/>
  <c r="Q31" i="2"/>
  <c r="K32" i="2"/>
  <c r="L32" i="2"/>
  <c r="M32" i="2"/>
  <c r="N32" i="2"/>
  <c r="O32" i="2"/>
  <c r="P32" i="2"/>
  <c r="Q32" i="2"/>
  <c r="K33" i="2"/>
  <c r="L33" i="2"/>
  <c r="M33" i="2"/>
  <c r="N33" i="2"/>
  <c r="O33" i="2"/>
  <c r="P33" i="2"/>
  <c r="Q33" i="2"/>
  <c r="K34" i="2"/>
  <c r="L34" i="2"/>
  <c r="M34" i="2"/>
  <c r="N34" i="2"/>
  <c r="O34" i="2"/>
  <c r="P34" i="2"/>
  <c r="Q34" i="2"/>
  <c r="K35" i="2"/>
  <c r="L35" i="2"/>
  <c r="M35" i="2"/>
  <c r="N35" i="2"/>
  <c r="O35" i="2"/>
  <c r="P35" i="2"/>
  <c r="Q35" i="2"/>
  <c r="K36" i="2"/>
  <c r="L36" i="2"/>
  <c r="M36" i="2"/>
  <c r="N36" i="2"/>
  <c r="O36" i="2"/>
  <c r="P36" i="2"/>
  <c r="Q36" i="2"/>
  <c r="K37" i="2"/>
  <c r="L37" i="2"/>
  <c r="M37" i="2"/>
  <c r="N37" i="2"/>
  <c r="O37" i="2"/>
  <c r="P37" i="2"/>
  <c r="Q37" i="2"/>
  <c r="K38" i="2"/>
  <c r="L38" i="2"/>
  <c r="M38" i="2"/>
  <c r="N38" i="2"/>
  <c r="O38" i="2"/>
  <c r="P38" i="2"/>
  <c r="Q38" i="2"/>
  <c r="K39" i="2"/>
  <c r="L39" i="2"/>
  <c r="M39" i="2"/>
  <c r="N39" i="2"/>
  <c r="O39" i="2"/>
  <c r="P39" i="2"/>
  <c r="Q39" i="2"/>
  <c r="J39" i="2"/>
  <c r="J38" i="2"/>
  <c r="J37" i="2"/>
  <c r="J36" i="2"/>
  <c r="J35" i="2"/>
  <c r="J34" i="2"/>
  <c r="J33" i="2"/>
  <c r="J32" i="2"/>
  <c r="J31" i="2"/>
  <c r="Q12" i="3"/>
  <c r="P12" i="3"/>
  <c r="O12" i="3"/>
  <c r="N12" i="3"/>
  <c r="M12" i="3"/>
  <c r="L12" i="3"/>
  <c r="K12" i="3"/>
  <c r="J12" i="3"/>
  <c r="Q11" i="3"/>
  <c r="P11" i="3"/>
  <c r="O11" i="3"/>
  <c r="N11" i="3"/>
  <c r="M11" i="3"/>
  <c r="L11" i="3"/>
  <c r="K11" i="3"/>
  <c r="J11" i="3"/>
  <c r="Q10" i="3"/>
  <c r="P10" i="3"/>
  <c r="O10" i="3"/>
  <c r="N10" i="3"/>
  <c r="M10" i="3"/>
  <c r="L10" i="3"/>
  <c r="K10" i="3"/>
  <c r="J10" i="3"/>
  <c r="Q9" i="3"/>
  <c r="P9" i="3"/>
  <c r="O9" i="3"/>
  <c r="N9" i="3"/>
  <c r="M9" i="3"/>
  <c r="L9" i="3"/>
  <c r="K9" i="3"/>
  <c r="J9" i="3"/>
  <c r="Q8" i="3"/>
  <c r="P8" i="3"/>
  <c r="O8" i="3"/>
  <c r="N8" i="3"/>
  <c r="M8" i="3"/>
  <c r="L8" i="3"/>
  <c r="K8" i="3"/>
  <c r="J8" i="3"/>
  <c r="Q7" i="3"/>
  <c r="P7" i="3"/>
  <c r="O7" i="3"/>
  <c r="N7" i="3"/>
  <c r="M7" i="3"/>
  <c r="L7" i="3"/>
  <c r="K7" i="3"/>
  <c r="J7" i="3"/>
  <c r="Q6" i="3"/>
  <c r="P6" i="3"/>
  <c r="O6" i="3"/>
  <c r="N6" i="3"/>
  <c r="M6" i="3"/>
  <c r="L6" i="3"/>
  <c r="K6" i="3"/>
  <c r="J6" i="3"/>
  <c r="Q4" i="3"/>
  <c r="P4" i="3"/>
  <c r="O4" i="3"/>
  <c r="N4" i="3"/>
  <c r="M4" i="3"/>
  <c r="L4" i="3"/>
  <c r="K4" i="3"/>
  <c r="J4" i="3"/>
  <c r="Q12" i="2"/>
  <c r="P12" i="2"/>
  <c r="O12" i="2"/>
  <c r="N12" i="2"/>
  <c r="M12" i="2"/>
  <c r="L12" i="2"/>
  <c r="K12" i="2"/>
  <c r="J12" i="2"/>
  <c r="Q11" i="2"/>
  <c r="P11" i="2"/>
  <c r="O11" i="2"/>
  <c r="N11" i="2"/>
  <c r="M11" i="2"/>
  <c r="L11" i="2"/>
  <c r="K11" i="2"/>
  <c r="J11" i="2"/>
  <c r="Q10" i="2"/>
  <c r="P10" i="2"/>
  <c r="O10" i="2"/>
  <c r="N10" i="2"/>
  <c r="M10" i="2"/>
  <c r="L10" i="2"/>
  <c r="K10" i="2"/>
  <c r="J10" i="2"/>
  <c r="Q9" i="2"/>
  <c r="P9" i="2"/>
  <c r="O9" i="2"/>
  <c r="N9" i="2"/>
  <c r="M9" i="2"/>
  <c r="L9" i="2"/>
  <c r="K9" i="2"/>
  <c r="J9" i="2"/>
  <c r="Q8" i="2"/>
  <c r="P8" i="2"/>
  <c r="O8" i="2"/>
  <c r="N8" i="2"/>
  <c r="M8" i="2"/>
  <c r="L8" i="2"/>
  <c r="K8" i="2"/>
  <c r="J8" i="2"/>
  <c r="Q7" i="2"/>
  <c r="P7" i="2"/>
  <c r="O7" i="2"/>
  <c r="N7" i="2"/>
  <c r="M7" i="2"/>
  <c r="L7" i="2"/>
  <c r="K7" i="2"/>
  <c r="J7" i="2"/>
  <c r="Q6" i="2"/>
  <c r="P6" i="2"/>
  <c r="O6" i="2"/>
  <c r="N6" i="2"/>
  <c r="L6" i="2"/>
  <c r="K6" i="2"/>
  <c r="J6" i="2"/>
  <c r="M6" i="2"/>
  <c r="Q4" i="2"/>
  <c r="P4" i="2"/>
  <c r="O4" i="2"/>
  <c r="N4" i="2"/>
  <c r="M4" i="2"/>
  <c r="L4" i="2"/>
  <c r="K4" i="2"/>
  <c r="J4" i="2"/>
  <c r="A22" i="1"/>
</calcChain>
</file>

<file path=xl/sharedStrings.xml><?xml version="1.0" encoding="utf-8"?>
<sst xmlns="http://schemas.openxmlformats.org/spreadsheetml/2006/main" count="575" uniqueCount="302">
  <si>
    <t>AllCountries</t>
  </si>
  <si>
    <t>LessFourCountries</t>
  </si>
  <si>
    <t>b</t>
  </si>
  <si>
    <t>Australia</t>
  </si>
  <si>
    <t>Canada</t>
  </si>
  <si>
    <t>Denmark</t>
  </si>
  <si>
    <t>France</t>
  </si>
  <si>
    <t>Germany</t>
  </si>
  <si>
    <t>Israel</t>
  </si>
  <si>
    <t>Italy</t>
  </si>
  <si>
    <t>Japan</t>
  </si>
  <si>
    <t>Netherlands</t>
  </si>
  <si>
    <t>Norway</t>
  </si>
  <si>
    <t>Spain</t>
  </si>
  <si>
    <t>Sweden</t>
  </si>
  <si>
    <t>Taiwan</t>
  </si>
  <si>
    <t>UK</t>
  </si>
  <si>
    <t>USA</t>
  </si>
  <si>
    <t>WestGermany</t>
  </si>
  <si>
    <t>USDummy=0</t>
  </si>
  <si>
    <t>USDummy=1</t>
  </si>
  <si>
    <t>LessThan10</t>
  </si>
  <si>
    <t>20-29</t>
  </si>
  <si>
    <t>30-39</t>
  </si>
  <si>
    <t>40-49</t>
  </si>
  <si>
    <t>50-59</t>
  </si>
  <si>
    <t>60-69</t>
  </si>
  <si>
    <t>70-79</t>
  </si>
  <si>
    <t>USDummy=0 # LessThan10</t>
  </si>
  <si>
    <t>USDummy=0 # 10-19</t>
  </si>
  <si>
    <t>USDummy=0 # 20-29</t>
  </si>
  <si>
    <t>USDummy=0 # 30-39</t>
  </si>
  <si>
    <t>USDummy=0 # 40-49</t>
  </si>
  <si>
    <t>USDummy=0 # 50-59</t>
  </si>
  <si>
    <t>USDummy=0 # 60-69</t>
  </si>
  <si>
    <t>USDummy=0 # 70-79</t>
  </si>
  <si>
    <t>USDummy=0 # 80</t>
  </si>
  <si>
    <t>USDummy=1 # LessThan10</t>
  </si>
  <si>
    <t>USDummy=1 # 10-19</t>
  </si>
  <si>
    <t>USDummy=1 # 20-29</t>
  </si>
  <si>
    <t>USDummy=1 # 30-39</t>
  </si>
  <si>
    <t>USDummy=1 # 40-49</t>
  </si>
  <si>
    <t>USDummy=1 # 50-59</t>
  </si>
  <si>
    <t>USDummy=1 # 60-69</t>
  </si>
  <si>
    <t>USDummy=1 # 70-79</t>
  </si>
  <si>
    <t>USDummy=1 # 80</t>
  </si>
  <si>
    <t>YearDecade=1940</t>
  </si>
  <si>
    <t>YearDecade=1950</t>
  </si>
  <si>
    <t>YearDecade=1960</t>
  </si>
  <si>
    <t>YearDecade=1970</t>
  </si>
  <si>
    <t>YearDecade=1980</t>
  </si>
  <si>
    <t>YearDecade=1990</t>
  </si>
  <si>
    <t>YearDecade=2000</t>
  </si>
  <si>
    <t>YearDecade=2010</t>
  </si>
  <si>
    <t>USDummy=0 # YearDecade=1940</t>
  </si>
  <si>
    <t>USDummy=0 # YearDecade=1950</t>
  </si>
  <si>
    <t>USDummy=0 # YearDecade=1960</t>
  </si>
  <si>
    <t>USDummy=0 # YearDecade=1970</t>
  </si>
  <si>
    <t>USDummy=0 # YearDecade=1980</t>
  </si>
  <si>
    <t>USDummy=0 # YearDecade=1990</t>
  </si>
  <si>
    <t>USDummy=0 # YearDecade=2000</t>
  </si>
  <si>
    <t>USDummy=0 # YearDecade=2010</t>
  </si>
  <si>
    <t>USDummy=1 # YearDecade=1940</t>
  </si>
  <si>
    <t>USDummy=1 # YearDecade=1950</t>
  </si>
  <si>
    <t>USDummy=1 # YearDecade=1960</t>
  </si>
  <si>
    <t>USDummy=1 # YearDecade=1970</t>
  </si>
  <si>
    <t>USDummy=1 # YearDecade=1980</t>
  </si>
  <si>
    <t>USDummy=1 # YearDecade=1990</t>
  </si>
  <si>
    <t>USDummy=1 # YearDecade=2000</t>
  </si>
  <si>
    <t>USDummy=1 # YearDecade=2010</t>
  </si>
  <si>
    <t>LessThan10 # YearDecade=1940</t>
  </si>
  <si>
    <t>LessThan10 # YearDecade=1950</t>
  </si>
  <si>
    <t>LessThan10 # YearDecade=1960</t>
  </si>
  <si>
    <t>LessThan10 # YearDecade=1970</t>
  </si>
  <si>
    <t>LessThan10 # YearDecade=1980</t>
  </si>
  <si>
    <t>LessThan10 # YearDecade=1990</t>
  </si>
  <si>
    <t>LessThan10 # YearDecade=2000</t>
  </si>
  <si>
    <t>LessThan10 # YearDecade=2010</t>
  </si>
  <si>
    <t>10-19 # YearDecade=1940</t>
  </si>
  <si>
    <t>10-19 # YearDecade=1950</t>
  </si>
  <si>
    <t>10-19 # YearDecade=1960</t>
  </si>
  <si>
    <t>10-19 # YearDecade=1970</t>
  </si>
  <si>
    <t>10-19 # YearDecade=1980</t>
  </si>
  <si>
    <t>10-19 # YearDecade=1990</t>
  </si>
  <si>
    <t>10-19 # YearDecade=2000</t>
  </si>
  <si>
    <t>10-19 # YearDecade=2010</t>
  </si>
  <si>
    <t>20-29 # YearDecade=1940</t>
  </si>
  <si>
    <t>20-29 # YearDecade=1950</t>
  </si>
  <si>
    <t>20-29 # YearDecade=1960</t>
  </si>
  <si>
    <t>20-29 # YearDecade=1970</t>
  </si>
  <si>
    <t>20-29 # YearDecade=1980</t>
  </si>
  <si>
    <t>20-29 # YearDecade=1990</t>
  </si>
  <si>
    <t>20-29 # YearDecade=2000</t>
  </si>
  <si>
    <t>20-29 # YearDecade=2010</t>
  </si>
  <si>
    <t>30-39 # YearDecade=1940</t>
  </si>
  <si>
    <t>30-39 # YearDecade=1950</t>
  </si>
  <si>
    <t>30-39 # YearDecade=1960</t>
  </si>
  <si>
    <t>30-39 # YearDecade=1970</t>
  </si>
  <si>
    <t>30-39 # YearDecade=1980</t>
  </si>
  <si>
    <t>30-39 # YearDecade=1990</t>
  </si>
  <si>
    <t>30-39 # YearDecade=2000</t>
  </si>
  <si>
    <t>30-39 # YearDecade=2010</t>
  </si>
  <si>
    <t>40-49 # YearDecade=1940</t>
  </si>
  <si>
    <t>40-49 # YearDecade=1950</t>
  </si>
  <si>
    <t>40-49 # YearDecade=1960</t>
  </si>
  <si>
    <t>40-49 # YearDecade=1970</t>
  </si>
  <si>
    <t>40-49 # YearDecade=1980</t>
  </si>
  <si>
    <t>40-49 # YearDecade=1990</t>
  </si>
  <si>
    <t>40-49 # YearDecade=2000</t>
  </si>
  <si>
    <t>40-49 # YearDecade=2010</t>
  </si>
  <si>
    <t>50-59 # YearDecade=1940</t>
  </si>
  <si>
    <t>50-59 # YearDecade=1950</t>
  </si>
  <si>
    <t>50-59 # YearDecade=1960</t>
  </si>
  <si>
    <t>50-59 # YearDecade=1970</t>
  </si>
  <si>
    <t>50-59 # YearDecade=1980</t>
  </si>
  <si>
    <t>50-59 # YearDecade=1990</t>
  </si>
  <si>
    <t>50-59 # YearDecade=2000</t>
  </si>
  <si>
    <t>50-59 # YearDecade=2010</t>
  </si>
  <si>
    <t>60-69 # YearDecade=1940</t>
  </si>
  <si>
    <t>60-69 # YearDecade=1950</t>
  </si>
  <si>
    <t>60-69 # YearDecade=1960</t>
  </si>
  <si>
    <t>60-69 # YearDecade=1970</t>
  </si>
  <si>
    <t>60-69 # YearDecade=1980</t>
  </si>
  <si>
    <t>60-69 # YearDecade=1990</t>
  </si>
  <si>
    <t>60-69 # YearDecade=2000</t>
  </si>
  <si>
    <t>60-69 # YearDecade=2010</t>
  </si>
  <si>
    <t>70-79 # YearDecade=1940</t>
  </si>
  <si>
    <t>70-79 # YearDecade=1950</t>
  </si>
  <si>
    <t>70-79 # YearDecade=1960</t>
  </si>
  <si>
    <t>70-79 # YearDecade=1970</t>
  </si>
  <si>
    <t>70-79 # YearDecade=1980</t>
  </si>
  <si>
    <t>70-79 # YearDecade=1990</t>
  </si>
  <si>
    <t>70-79 # YearDecade=2000</t>
  </si>
  <si>
    <t>70-79 # YearDecade=2010</t>
  </si>
  <si>
    <t>80 # YearDecade=1940</t>
  </si>
  <si>
    <t>80 # YearDecade=1950</t>
  </si>
  <si>
    <t>80 # YearDecade=1960</t>
  </si>
  <si>
    <t>80 # YearDecade=1970</t>
  </si>
  <si>
    <t>80 # YearDecade=1980</t>
  </si>
  <si>
    <t>80 # YearDecade=1990</t>
  </si>
  <si>
    <t>80 # YearDecade=2000</t>
  </si>
  <si>
    <t>80 # YearDecade=2010</t>
  </si>
  <si>
    <t>USDummy=0 # LessThan10 # YearDecade=1940</t>
  </si>
  <si>
    <t>USDummy=0 # LessThan10 # YearDecade=1950</t>
  </si>
  <si>
    <t>USDummy=0 # LessThan10 # YearDecade=1960</t>
  </si>
  <si>
    <t>USDummy=0 # LessThan10 # YearDecade=1970</t>
  </si>
  <si>
    <t>USDummy=0 # LessThan10 # YearDecade=1980</t>
  </si>
  <si>
    <t>USDummy=0 # LessThan10 # YearDecade=1990</t>
  </si>
  <si>
    <t>USDummy=0 # LessThan10 # YearDecade=2000</t>
  </si>
  <si>
    <t>USDummy=0 # LessThan10 # YearDecade=2010</t>
  </si>
  <si>
    <t>USDummy=0 # 10-19 # YearDecade=1940</t>
  </si>
  <si>
    <t>USDummy=0 # 10-19 # YearDecade=1950</t>
  </si>
  <si>
    <t>USDummy=0 # 10-19 # YearDecade=1960</t>
  </si>
  <si>
    <t>USDummy=0 # 10-19 # YearDecade=1970</t>
  </si>
  <si>
    <t>USDummy=0 # 10-19 # YearDecade=1980</t>
  </si>
  <si>
    <t>USDummy=0 # 10-19 # YearDecade=1990</t>
  </si>
  <si>
    <t>USDummy=0 # 10-19 # YearDecade=2000</t>
  </si>
  <si>
    <t>USDummy=0 # 10-19 # YearDecade=2010</t>
  </si>
  <si>
    <t>USDummy=0 # 20-29 # YearDecade=1940</t>
  </si>
  <si>
    <t>USDummy=0 # 20-29 # YearDecade=1950</t>
  </si>
  <si>
    <t>USDummy=0 # 20-29 # YearDecade=1960</t>
  </si>
  <si>
    <t>USDummy=0 # 20-29 # YearDecade=1970</t>
  </si>
  <si>
    <t>USDummy=0 # 20-29 # YearDecade=1980</t>
  </si>
  <si>
    <t>USDummy=0 # 20-29 # YearDecade=1990</t>
  </si>
  <si>
    <t>USDummy=0 # 20-29 # YearDecade=2000</t>
  </si>
  <si>
    <t>USDummy=0 # 20-29 # YearDecade=2010</t>
  </si>
  <si>
    <t>USDummy=0 # 30-39 # YearDecade=1940</t>
  </si>
  <si>
    <t>USDummy=0 # 30-39 # YearDecade=1950</t>
  </si>
  <si>
    <t>USDummy=0 # 30-39 # YearDecade=1960</t>
  </si>
  <si>
    <t>USDummy=0 # 30-39 # YearDecade=1970</t>
  </si>
  <si>
    <t>USDummy=0 # 30-39 # YearDecade=1980</t>
  </si>
  <si>
    <t>USDummy=0 # 30-39 # YearDecade=1990</t>
  </si>
  <si>
    <t>USDummy=0 # 30-39 # YearDecade=2000</t>
  </si>
  <si>
    <t>USDummy=0 # 30-39 # YearDecade=2010</t>
  </si>
  <si>
    <t>USDummy=0 # 40-49 # YearDecade=1940</t>
  </si>
  <si>
    <t>USDummy=0 # 40-49 # YearDecade=1950</t>
  </si>
  <si>
    <t>USDummy=0 # 40-49 # YearDecade=1960</t>
  </si>
  <si>
    <t>USDummy=0 # 40-49 # YearDecade=1970</t>
  </si>
  <si>
    <t>USDummy=0 # 40-49 # YearDecade=1980</t>
  </si>
  <si>
    <t>USDummy=0 # 40-49 # YearDecade=1990</t>
  </si>
  <si>
    <t>USDummy=0 # 40-49 # YearDecade=2000</t>
  </si>
  <si>
    <t>USDummy=0 # 40-49 # YearDecade=2010</t>
  </si>
  <si>
    <t>USDummy=0 # 50-59 # YearDecade=1940</t>
  </si>
  <si>
    <t>USDummy=0 # 50-59 # YearDecade=1950</t>
  </si>
  <si>
    <t>USDummy=0 # 50-59 # YearDecade=1960</t>
  </si>
  <si>
    <t>USDummy=0 # 50-59 # YearDecade=1970</t>
  </si>
  <si>
    <t>USDummy=0 # 50-59 # YearDecade=1980</t>
  </si>
  <si>
    <t>USDummy=0 # 50-59 # YearDecade=1990</t>
  </si>
  <si>
    <t>USDummy=0 # 50-59 # YearDecade=2000</t>
  </si>
  <si>
    <t>USDummy=0 # 50-59 # YearDecade=2010</t>
  </si>
  <si>
    <t>USDummy=0 # 60-69 # YearDecade=1940</t>
  </si>
  <si>
    <t>USDummy=0 # 60-69 # YearDecade=1950</t>
  </si>
  <si>
    <t>USDummy=0 # 60-69 # YearDecade=1960</t>
  </si>
  <si>
    <t>USDummy=0 # 60-69 # YearDecade=1970</t>
  </si>
  <si>
    <t>USDummy=0 # 60-69 # YearDecade=1980</t>
  </si>
  <si>
    <t>USDummy=0 # 60-69 # YearDecade=1990</t>
  </si>
  <si>
    <t>USDummy=0 # 60-69 # YearDecade=2000</t>
  </si>
  <si>
    <t>USDummy=0 # 60-69 # YearDecade=2010</t>
  </si>
  <si>
    <t>USDummy=0 # 70-79 # YearDecade=1940</t>
  </si>
  <si>
    <t>USDummy=0 # 70-79 # YearDecade=1950</t>
  </si>
  <si>
    <t>USDummy=0 # 70-79 # YearDecade=1960</t>
  </si>
  <si>
    <t>USDummy=0 # 70-79 # YearDecade=1970</t>
  </si>
  <si>
    <t>USDummy=0 # 70-79 # YearDecade=1980</t>
  </si>
  <si>
    <t>USDummy=0 # 70-79 # YearDecade=1990</t>
  </si>
  <si>
    <t>USDummy=0 # 70-79 # YearDecade=2000</t>
  </si>
  <si>
    <t>USDummy=0 # 70-79 # YearDecade=2010</t>
  </si>
  <si>
    <t>USDummy=0 # 80 # YearDecade=1940</t>
  </si>
  <si>
    <t>USDummy=0 # 80 # YearDecade=1950</t>
  </si>
  <si>
    <t>USDummy=0 # 80 # YearDecade=1960</t>
  </si>
  <si>
    <t>USDummy=0 # 80 # YearDecade=1970</t>
  </si>
  <si>
    <t>USDummy=0 # 80 # YearDecade=1980</t>
  </si>
  <si>
    <t>USDummy=0 # 80 # YearDecade=1990</t>
  </si>
  <si>
    <t>USDummy=0 # 80 # YearDecade=2000</t>
  </si>
  <si>
    <t>USDummy=0 # 80 # YearDecade=2010</t>
  </si>
  <si>
    <t>USDummy=1 # LessThan10 # YearDecade=1940</t>
  </si>
  <si>
    <t>USDummy=1 # LessThan10 # YearDecade=1950</t>
  </si>
  <si>
    <t>USDummy=1 # LessThan10 # YearDecade=1960</t>
  </si>
  <si>
    <t>USDummy=1 # LessThan10 # YearDecade=1970</t>
  </si>
  <si>
    <t>USDummy=1 # LessThan10 # YearDecade=1980</t>
  </si>
  <si>
    <t>USDummy=1 # LessThan10 # YearDecade=1990</t>
  </si>
  <si>
    <t>USDummy=1 # LessThan10 # YearDecade=2000</t>
  </si>
  <si>
    <t>USDummy=1 # LessThan10 # YearDecade=2010</t>
  </si>
  <si>
    <t>USDummy=1 # 10-19 # YearDecade=1940</t>
  </si>
  <si>
    <t>USDummy=1 # 10-19 # YearDecade=1950</t>
  </si>
  <si>
    <t>USDummy=1 # 10-19 # YearDecade=1960</t>
  </si>
  <si>
    <t>USDummy=1 # 10-19 # YearDecade=1970</t>
  </si>
  <si>
    <t>USDummy=1 # 10-19 # YearDecade=1980</t>
  </si>
  <si>
    <t>USDummy=1 # 10-19 # YearDecade=1990</t>
  </si>
  <si>
    <t>USDummy=1 # 10-19 # YearDecade=2000</t>
  </si>
  <si>
    <t>USDummy=1 # 10-19 # YearDecade=2010</t>
  </si>
  <si>
    <t>USDummy=1 # 20-29 # YearDecade=1940</t>
  </si>
  <si>
    <t>USDummy=1 # 20-29 # YearDecade=1950</t>
  </si>
  <si>
    <t>USDummy=1 # 20-29 # YearDecade=1960</t>
  </si>
  <si>
    <t>USDummy=1 # 20-29 # YearDecade=1970</t>
  </si>
  <si>
    <t>USDummy=1 # 20-29 # YearDecade=1980</t>
  </si>
  <si>
    <t>USDummy=1 # 20-29 # YearDecade=1990</t>
  </si>
  <si>
    <t>USDummy=1 # 20-29 # YearDecade=2000</t>
  </si>
  <si>
    <t>USDummy=1 # 20-29 # YearDecade=2010</t>
  </si>
  <si>
    <t>USDummy=1 # 30-39 # YearDecade=1940</t>
  </si>
  <si>
    <t>USDummy=1 # 30-39 # YearDecade=1950</t>
  </si>
  <si>
    <t>USDummy=1 # 30-39 # YearDecade=1960</t>
  </si>
  <si>
    <t>USDummy=1 # 30-39 # YearDecade=1970</t>
  </si>
  <si>
    <t>USDummy=1 # 30-39 # YearDecade=1980</t>
  </si>
  <si>
    <t>USDummy=1 # 30-39 # YearDecade=1990</t>
  </si>
  <si>
    <t>USDummy=1 # 30-39 # YearDecade=2000</t>
  </si>
  <si>
    <t>USDummy=1 # 30-39 # YearDecade=2010</t>
  </si>
  <si>
    <t>USDummy=1 # 40-49 # YearDecade=1940</t>
  </si>
  <si>
    <t>USDummy=1 # 40-49 # YearDecade=1950</t>
  </si>
  <si>
    <t>USDummy=1 # 40-49 # YearDecade=1960</t>
  </si>
  <si>
    <t>USDummy=1 # 40-49 # YearDecade=1970</t>
  </si>
  <si>
    <t>USDummy=1 # 40-49 # YearDecade=1980</t>
  </si>
  <si>
    <t>USDummy=1 # 40-49 # YearDecade=1990</t>
  </si>
  <si>
    <t>USDummy=1 # 40-49 # YearDecade=2000</t>
  </si>
  <si>
    <t>USDummy=1 # 40-49 # YearDecade=2010</t>
  </si>
  <si>
    <t>USDummy=1 # 50-59 # YearDecade=1940</t>
  </si>
  <si>
    <t>USDummy=1 # 50-59 # YearDecade=1950</t>
  </si>
  <si>
    <t>USDummy=1 # 50-59 # YearDecade=1960</t>
  </si>
  <si>
    <t>USDummy=1 # 50-59 # YearDecade=1970</t>
  </si>
  <si>
    <t>USDummy=1 # 50-59 # YearDecade=1980</t>
  </si>
  <si>
    <t>USDummy=1 # 50-59 # YearDecade=1990</t>
  </si>
  <si>
    <t>USDummy=1 # 50-59 # YearDecade=2000</t>
  </si>
  <si>
    <t>USDummy=1 # 50-59 # YearDecade=2010</t>
  </si>
  <si>
    <t>USDummy=1 # 60-69 # YearDecade=1940</t>
  </si>
  <si>
    <t>USDummy=1 # 60-69 # YearDecade=1950</t>
  </si>
  <si>
    <t>USDummy=1 # 60-69 # YearDecade=1960</t>
  </si>
  <si>
    <t>USDummy=1 # 60-69 # YearDecade=1970</t>
  </si>
  <si>
    <t>USDummy=1 # 60-69 # YearDecade=1980</t>
  </si>
  <si>
    <t>USDummy=1 # 60-69 # YearDecade=1990</t>
  </si>
  <si>
    <t>USDummy=1 # 60-69 # YearDecade=2000</t>
  </si>
  <si>
    <t>USDummy=1 # 60-69 # YearDecade=2010</t>
  </si>
  <si>
    <t>USDummy=1 # 70-79 # YearDecade=1940</t>
  </si>
  <si>
    <t>USDummy=1 # 70-79 # YearDecade=1950</t>
  </si>
  <si>
    <t>USDummy=1 # 70-79 # YearDecade=1960</t>
  </si>
  <si>
    <t>USDummy=1 # 70-79 # YearDecade=1970</t>
  </si>
  <si>
    <t>USDummy=1 # 70-79 # YearDecade=1980</t>
  </si>
  <si>
    <t>USDummy=1 # 70-79 # YearDecade=1990</t>
  </si>
  <si>
    <t>USDummy=1 # 70-79 # YearDecade=2000</t>
  </si>
  <si>
    <t>USDummy=1 # 70-79 # YearDecade=2010</t>
  </si>
  <si>
    <t>USDummy=1 # 80 # YearDecade=1940</t>
  </si>
  <si>
    <t>USDummy=1 # 80 # YearDecade=1950</t>
  </si>
  <si>
    <t>USDummy=1 # 80 # YearDecade=1960</t>
  </si>
  <si>
    <t>USDummy=1 # 80 # YearDecade=1970</t>
  </si>
  <si>
    <t>USDummy=1 # 80 # YearDecade=1980</t>
  </si>
  <si>
    <t>USDummy=1 # 80 # YearDecade=1990</t>
  </si>
  <si>
    <t>USDummy=1 # 80 # YearDecade=2000</t>
  </si>
  <si>
    <t>USDummy=1 # 80 # YearDecade=2010</t>
  </si>
  <si>
    <t>Constant</t>
  </si>
  <si>
    <t>Observations</t>
  </si>
  <si>
    <t>Year Decade</t>
  </si>
  <si>
    <t>USDummy=1 # 10-19  # YearDecade</t>
  </si>
  <si>
    <t>USDummy=1 # 20-29 # YearDecade</t>
  </si>
  <si>
    <t>USDummy=1 # 30-39  # YearDecade</t>
  </si>
  <si>
    <t>USDummy=1 # 40-49  # YearDecade</t>
  </si>
  <si>
    <t>USDummy=1 # 50-59  # YearDecade</t>
  </si>
  <si>
    <t>USDummy=1 # 60-69  # YearDecade</t>
  </si>
  <si>
    <t>USDummy=1 # 70-79  # YearDecade</t>
  </si>
  <si>
    <t>USDummy=1 # 80  # YearDecade</t>
  </si>
  <si>
    <t>USDummy=1 # LessThan10  # YearDecade</t>
  </si>
  <si>
    <t>Raw Coef</t>
  </si>
  <si>
    <t>Raw Coefs</t>
  </si>
  <si>
    <t>Add Coefficients</t>
  </si>
  <si>
    <t>&lt;10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</si>
</sst>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11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Axis is Year Decade; Lines are Age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AllCountriesCoefAdd!$A$16</c:f>
              <c:strCache>
                <c:ptCount val="1"/>
                <c:pt idx="0">
                  <c:v>USDummy=1 # LessThan10  # YearDecade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AllCountriesCoefAdd!$B$15:$I$15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AllCountriesCoefAdd!$B$16:$I$16</c:f>
              <c:numCache>
                <c:formatCode>General</c:formatCode>
                <c:ptCount val="8"/>
                <c:pt idx="0">
                  <c:v>-0.41086230000000001</c:v>
                </c:pt>
                <c:pt idx="1">
                  <c:v>-0.174705</c:v>
                </c:pt>
                <c:pt idx="2">
                  <c:v>-3.8121000000000002E-2</c:v>
                </c:pt>
                <c:pt idx="3">
                  <c:v>2.6123599999999997E-2</c:v>
                </c:pt>
                <c:pt idx="4">
                  <c:v>0.1505455</c:v>
                </c:pt>
                <c:pt idx="5">
                  <c:v>0.21903919999999999</c:v>
                </c:pt>
                <c:pt idx="6">
                  <c:v>0.32726549999999999</c:v>
                </c:pt>
                <c:pt idx="7">
                  <c:v>0.3919878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F-4A00-8E42-A74172049092}"/>
            </c:ext>
          </c:extLst>
        </c:ser>
        <c:ser>
          <c:idx val="1"/>
          <c:order val="1"/>
          <c:tx>
            <c:strRef>
              <c:f>AllCountriesCoefAdd!$A$17</c:f>
              <c:strCache>
                <c:ptCount val="1"/>
                <c:pt idx="0">
                  <c:v>USDummy=1 # 10-19 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AllCountriesCoefAdd!$B$15:$I$15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AllCountriesCoefAdd!$B$17:$I$17</c:f>
              <c:numCache>
                <c:formatCode>General</c:formatCode>
                <c:ptCount val="8"/>
                <c:pt idx="0">
                  <c:v>-0.27206849999999999</c:v>
                </c:pt>
                <c:pt idx="1">
                  <c:v>7.6835299999999995E-2</c:v>
                </c:pt>
                <c:pt idx="2">
                  <c:v>0.18601960000000001</c:v>
                </c:pt>
                <c:pt idx="3">
                  <c:v>0.2331857</c:v>
                </c:pt>
                <c:pt idx="4">
                  <c:v>0.30335420000000002</c:v>
                </c:pt>
                <c:pt idx="5">
                  <c:v>0.4235255</c:v>
                </c:pt>
                <c:pt idx="6">
                  <c:v>0.47010750000000001</c:v>
                </c:pt>
                <c:pt idx="7">
                  <c:v>0.55833120000000003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F-4A00-8E42-A74172049092}"/>
            </c:ext>
          </c:extLst>
        </c:ser>
        <c:ser>
          <c:idx val="2"/>
          <c:order val="2"/>
          <c:tx>
            <c:strRef>
              <c:f>AllCountriesCoefAdd!$A$18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AllCountriesCoefAdd!$B$15:$I$15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AllCountriesCoefAdd!$B$18:$I$18</c:f>
              <c:numCache>
                <c:formatCode>General</c:formatCode>
                <c:ptCount val="8"/>
                <c:pt idx="0">
                  <c:v>-0.30791979999999997</c:v>
                </c:pt>
                <c:pt idx="1">
                  <c:v>9.5089399999999991E-2</c:v>
                </c:pt>
                <c:pt idx="2">
                  <c:v>0.30930160000000001</c:v>
                </c:pt>
                <c:pt idx="3">
                  <c:v>0.4233132</c:v>
                </c:pt>
                <c:pt idx="4">
                  <c:v>0.42000559999999998</c:v>
                </c:pt>
                <c:pt idx="5">
                  <c:v>0.44706049999999997</c:v>
                </c:pt>
                <c:pt idx="6">
                  <c:v>0.61720779999999997</c:v>
                </c:pt>
                <c:pt idx="7">
                  <c:v>0.8817815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F-4A00-8E42-A74172049092}"/>
            </c:ext>
          </c:extLst>
        </c:ser>
        <c:ser>
          <c:idx val="3"/>
          <c:order val="3"/>
          <c:tx>
            <c:strRef>
              <c:f>AllCountriesCoefAdd!$A$19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AllCountriesCoefAdd!$B$15:$I$15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AllCountriesCoefAdd!$B$19:$I$19</c:f>
              <c:numCache>
                <c:formatCode>General</c:formatCode>
                <c:ptCount val="8"/>
                <c:pt idx="0">
                  <c:v>-5.41489E-2</c:v>
                </c:pt>
                <c:pt idx="1">
                  <c:v>0.13252219999999998</c:v>
                </c:pt>
                <c:pt idx="2">
                  <c:v>0.3054171</c:v>
                </c:pt>
                <c:pt idx="3">
                  <c:v>0.33962720000000002</c:v>
                </c:pt>
                <c:pt idx="4">
                  <c:v>0.37700690000000003</c:v>
                </c:pt>
                <c:pt idx="5">
                  <c:v>0.45499899999999999</c:v>
                </c:pt>
                <c:pt idx="6">
                  <c:v>0.53047149999999998</c:v>
                </c:pt>
                <c:pt idx="7">
                  <c:v>0.77661049999999998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BF-4A00-8E42-A74172049092}"/>
            </c:ext>
          </c:extLst>
        </c:ser>
        <c:ser>
          <c:idx val="4"/>
          <c:order val="4"/>
          <c:tx>
            <c:strRef>
              <c:f>AllCountriesCoefAdd!$A$20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AllCountriesCoefAdd!$B$15:$I$15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AllCountriesCoefAdd!$B$20:$I$20</c:f>
              <c:numCache>
                <c:formatCode>General</c:formatCode>
                <c:ptCount val="8"/>
                <c:pt idx="0">
                  <c:v>0.13813320000000001</c:v>
                </c:pt>
                <c:pt idx="1">
                  <c:v>0.25392170000000003</c:v>
                </c:pt>
                <c:pt idx="2">
                  <c:v>0.32406279999999998</c:v>
                </c:pt>
                <c:pt idx="3">
                  <c:v>0.28925380000000001</c:v>
                </c:pt>
                <c:pt idx="4">
                  <c:v>0.25156899999999999</c:v>
                </c:pt>
                <c:pt idx="5">
                  <c:v>0.33060849999999997</c:v>
                </c:pt>
                <c:pt idx="6">
                  <c:v>0.45287240000000001</c:v>
                </c:pt>
                <c:pt idx="7">
                  <c:v>0.56274919999999995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BF-4A00-8E42-A74172049092}"/>
            </c:ext>
          </c:extLst>
        </c:ser>
        <c:ser>
          <c:idx val="5"/>
          <c:order val="5"/>
          <c:tx>
            <c:strRef>
              <c:f>AllCountriesCoefAdd!$A$21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AllCountriesCoefAdd!$B$15:$I$15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AllCountriesCoefAdd!$B$21:$I$21</c:f>
              <c:numCache>
                <c:formatCode>General</c:formatCode>
                <c:ptCount val="8"/>
                <c:pt idx="0">
                  <c:v>0.21267290000000005</c:v>
                </c:pt>
                <c:pt idx="1">
                  <c:v>0.22807330000000001</c:v>
                </c:pt>
                <c:pt idx="2">
                  <c:v>0.25885200000000003</c:v>
                </c:pt>
                <c:pt idx="3">
                  <c:v>0.23413910000000002</c:v>
                </c:pt>
                <c:pt idx="4">
                  <c:v>0.21193010000000001</c:v>
                </c:pt>
                <c:pt idx="5">
                  <c:v>0.25247750000000002</c:v>
                </c:pt>
                <c:pt idx="6">
                  <c:v>0.32567990000000002</c:v>
                </c:pt>
                <c:pt idx="7">
                  <c:v>0.4452564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BF-4A00-8E42-A74172049092}"/>
            </c:ext>
          </c:extLst>
        </c:ser>
        <c:ser>
          <c:idx val="6"/>
          <c:order val="6"/>
          <c:tx>
            <c:strRef>
              <c:f>AllCountriesCoefAdd!$A$22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AllCountriesCoefAdd!$B$15:$I$15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AllCountriesCoefAdd!$B$22:$I$22</c:f>
              <c:numCache>
                <c:formatCode>General</c:formatCode>
                <c:ptCount val="8"/>
                <c:pt idx="0">
                  <c:v>9.1903699999999977E-2</c:v>
                </c:pt>
                <c:pt idx="1">
                  <c:v>0.1071732</c:v>
                </c:pt>
                <c:pt idx="2">
                  <c:v>0.1276351</c:v>
                </c:pt>
                <c:pt idx="3">
                  <c:v>0.12252959999999999</c:v>
                </c:pt>
                <c:pt idx="4">
                  <c:v>0.14804889999999998</c:v>
                </c:pt>
                <c:pt idx="5">
                  <c:v>0.18729670000000001</c:v>
                </c:pt>
                <c:pt idx="6">
                  <c:v>0.26364220000000005</c:v>
                </c:pt>
                <c:pt idx="7">
                  <c:v>0.29955019999999993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BF-4A00-8E42-A74172049092}"/>
            </c:ext>
          </c:extLst>
        </c:ser>
        <c:ser>
          <c:idx val="7"/>
          <c:order val="7"/>
          <c:tx>
            <c:strRef>
              <c:f>AllCountriesCoefAdd!$A$23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AllCountriesCoefAdd!$B$15:$I$15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AllCountriesCoefAdd!$B$23:$I$23</c:f>
              <c:numCache>
                <c:formatCode>General</c:formatCode>
                <c:ptCount val="8"/>
                <c:pt idx="0">
                  <c:v>-2.7454299999999987E-2</c:v>
                </c:pt>
                <c:pt idx="1">
                  <c:v>-6.0794100000000018E-2</c:v>
                </c:pt>
                <c:pt idx="2">
                  <c:v>-4.7084100000000031E-2</c:v>
                </c:pt>
                <c:pt idx="3">
                  <c:v>-4.247780000000001E-2</c:v>
                </c:pt>
                <c:pt idx="4">
                  <c:v>-9.4478000000000339E-3</c:v>
                </c:pt>
                <c:pt idx="5">
                  <c:v>4.5110600000000001E-2</c:v>
                </c:pt>
                <c:pt idx="6">
                  <c:v>0.12986560000000003</c:v>
                </c:pt>
                <c:pt idx="7">
                  <c:v>0.18934629999999997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F-4A00-8E42-A74172049092}"/>
            </c:ext>
          </c:extLst>
        </c:ser>
        <c:ser>
          <c:idx val="8"/>
          <c:order val="8"/>
          <c:tx>
            <c:strRef>
              <c:f>AllCountriesCoefAdd!$A$24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AllCountriesCoefAdd!$B$15:$I$15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AllCountriesCoefAdd!$B$24:$I$24</c:f>
              <c:numCache>
                <c:formatCode>General</c:formatCode>
                <c:ptCount val="8"/>
                <c:pt idx="0">
                  <c:v>-0.139068</c:v>
                </c:pt>
                <c:pt idx="1">
                  <c:v>-0.14301949999999999</c:v>
                </c:pt>
                <c:pt idx="2">
                  <c:v>-8.834270000000001E-2</c:v>
                </c:pt>
                <c:pt idx="3">
                  <c:v>-0.10898449999999998</c:v>
                </c:pt>
                <c:pt idx="4">
                  <c:v>-8.248910000000001E-2</c:v>
                </c:pt>
                <c:pt idx="5">
                  <c:v>-1.3022099999999981E-2</c:v>
                </c:pt>
                <c:pt idx="6">
                  <c:v>5.0515900000000058E-2</c:v>
                </c:pt>
                <c:pt idx="7">
                  <c:v>8.5958900000000005E-2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BF-4A00-8E42-A74172049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483087"/>
        <c:axId val="390480671"/>
      </c:lineChart>
      <c:catAx>
        <c:axId val="75548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80671"/>
        <c:crosses val="autoZero"/>
        <c:auto val="1"/>
        <c:lblAlgn val="ctr"/>
        <c:lblOffset val="100"/>
        <c:noMultiLvlLbl val="0"/>
      </c:catAx>
      <c:valAx>
        <c:axId val="3904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8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Axis is Age Category;</a:t>
            </a:r>
            <a:r>
              <a:rPr lang="en-US" baseline="0"/>
              <a:t> Lines are YearDecades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AllCountriesCoefAdd!$O$16</c:f>
              <c:strCache>
                <c:ptCount val="1"/>
                <c:pt idx="0">
                  <c:v>1940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AllCountriesCoefAdd!$P$15:$X$15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</c:v>
                </c:pt>
              </c:strCache>
            </c:strRef>
          </c:cat>
          <c:val>
            <c:numRef>
              <c:f>AllCountriesCoefAdd!$P$16:$X$16</c:f>
              <c:numCache>
                <c:formatCode>General</c:formatCode>
                <c:ptCount val="9"/>
                <c:pt idx="0">
                  <c:v>-0.41086230000000001</c:v>
                </c:pt>
                <c:pt idx="1">
                  <c:v>-0.27206849999999999</c:v>
                </c:pt>
                <c:pt idx="2">
                  <c:v>-0.30791979999999997</c:v>
                </c:pt>
                <c:pt idx="3">
                  <c:v>-5.41489E-2</c:v>
                </c:pt>
                <c:pt idx="4">
                  <c:v>0.13813320000000001</c:v>
                </c:pt>
                <c:pt idx="5">
                  <c:v>0.21267290000000005</c:v>
                </c:pt>
                <c:pt idx="6">
                  <c:v>9.1903699999999977E-2</c:v>
                </c:pt>
                <c:pt idx="7">
                  <c:v>-2.7454299999999987E-2</c:v>
                </c:pt>
                <c:pt idx="8">
                  <c:v>-0.139068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2-400B-BD2F-51F4565CE0EA}"/>
            </c:ext>
          </c:extLst>
        </c:ser>
        <c:ser>
          <c:idx val="1"/>
          <c:order val="1"/>
          <c:tx>
            <c:strRef>
              <c:f>AllCountriesCoefAdd!$O$17</c:f>
              <c:strCache>
                <c:ptCount val="1"/>
                <c:pt idx="0">
                  <c:v>1950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AllCountriesCoefAdd!$P$15:$X$15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</c:v>
                </c:pt>
              </c:strCache>
            </c:strRef>
          </c:cat>
          <c:val>
            <c:numRef>
              <c:f>AllCountriesCoefAdd!$P$17:$X$17</c:f>
              <c:numCache>
                <c:formatCode>General</c:formatCode>
                <c:ptCount val="9"/>
                <c:pt idx="0">
                  <c:v>-0.174705</c:v>
                </c:pt>
                <c:pt idx="1">
                  <c:v>7.6835299999999995E-2</c:v>
                </c:pt>
                <c:pt idx="2">
                  <c:v>9.5089399999999991E-2</c:v>
                </c:pt>
                <c:pt idx="3">
                  <c:v>0.13252219999999998</c:v>
                </c:pt>
                <c:pt idx="4">
                  <c:v>0.25392170000000003</c:v>
                </c:pt>
                <c:pt idx="5">
                  <c:v>0.22807330000000001</c:v>
                </c:pt>
                <c:pt idx="6">
                  <c:v>0.1071732</c:v>
                </c:pt>
                <c:pt idx="7">
                  <c:v>-6.0794100000000018E-2</c:v>
                </c:pt>
                <c:pt idx="8">
                  <c:v>-0.14301949999999999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2-400B-BD2F-51F4565CE0EA}"/>
            </c:ext>
          </c:extLst>
        </c:ser>
        <c:ser>
          <c:idx val="2"/>
          <c:order val="2"/>
          <c:tx>
            <c:strRef>
              <c:f>AllCountriesCoefAdd!$O$18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AllCountriesCoefAdd!$P$15:$X$15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</c:v>
                </c:pt>
              </c:strCache>
            </c:strRef>
          </c:cat>
          <c:val>
            <c:numRef>
              <c:f>AllCountriesCoefAdd!$P$18:$X$18</c:f>
              <c:numCache>
                <c:formatCode>General</c:formatCode>
                <c:ptCount val="9"/>
                <c:pt idx="0">
                  <c:v>-3.8121000000000002E-2</c:v>
                </c:pt>
                <c:pt idx="1">
                  <c:v>0.18601960000000001</c:v>
                </c:pt>
                <c:pt idx="2">
                  <c:v>0.30930160000000001</c:v>
                </c:pt>
                <c:pt idx="3">
                  <c:v>0.3054171</c:v>
                </c:pt>
                <c:pt idx="4">
                  <c:v>0.32406279999999998</c:v>
                </c:pt>
                <c:pt idx="5">
                  <c:v>0.25885200000000003</c:v>
                </c:pt>
                <c:pt idx="6">
                  <c:v>0.1276351</c:v>
                </c:pt>
                <c:pt idx="7">
                  <c:v>-4.7084100000000031E-2</c:v>
                </c:pt>
                <c:pt idx="8">
                  <c:v>-8.834270000000001E-2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2-400B-BD2F-51F4565CE0EA}"/>
            </c:ext>
          </c:extLst>
        </c:ser>
        <c:ser>
          <c:idx val="3"/>
          <c:order val="3"/>
          <c:tx>
            <c:strRef>
              <c:f>AllCountriesCoefAdd!$O$19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AllCountriesCoefAdd!$P$15:$X$15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</c:v>
                </c:pt>
              </c:strCache>
            </c:strRef>
          </c:cat>
          <c:val>
            <c:numRef>
              <c:f>AllCountriesCoefAdd!$P$19:$X$19</c:f>
              <c:numCache>
                <c:formatCode>General</c:formatCode>
                <c:ptCount val="9"/>
                <c:pt idx="0">
                  <c:v>2.6123599999999997E-2</c:v>
                </c:pt>
                <c:pt idx="1">
                  <c:v>0.2331857</c:v>
                </c:pt>
                <c:pt idx="2">
                  <c:v>0.4233132</c:v>
                </c:pt>
                <c:pt idx="3">
                  <c:v>0.33962720000000002</c:v>
                </c:pt>
                <c:pt idx="4">
                  <c:v>0.28925380000000001</c:v>
                </c:pt>
                <c:pt idx="5">
                  <c:v>0.23413910000000002</c:v>
                </c:pt>
                <c:pt idx="6">
                  <c:v>0.12252959999999999</c:v>
                </c:pt>
                <c:pt idx="7">
                  <c:v>-4.247780000000001E-2</c:v>
                </c:pt>
                <c:pt idx="8">
                  <c:v>-0.10898449999999998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2-400B-BD2F-51F4565CE0EA}"/>
            </c:ext>
          </c:extLst>
        </c:ser>
        <c:ser>
          <c:idx val="4"/>
          <c:order val="4"/>
          <c:tx>
            <c:strRef>
              <c:f>AllCountriesCoefAdd!$O$20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AllCountriesCoefAdd!$P$15:$X$15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</c:v>
                </c:pt>
              </c:strCache>
            </c:strRef>
          </c:cat>
          <c:val>
            <c:numRef>
              <c:f>AllCountriesCoefAdd!$P$20:$X$20</c:f>
              <c:numCache>
                <c:formatCode>General</c:formatCode>
                <c:ptCount val="9"/>
                <c:pt idx="0">
                  <c:v>0.1505455</c:v>
                </c:pt>
                <c:pt idx="1">
                  <c:v>0.30335420000000002</c:v>
                </c:pt>
                <c:pt idx="2">
                  <c:v>0.42000559999999998</c:v>
                </c:pt>
                <c:pt idx="3">
                  <c:v>0.37700690000000003</c:v>
                </c:pt>
                <c:pt idx="4">
                  <c:v>0.25156899999999999</c:v>
                </c:pt>
                <c:pt idx="5">
                  <c:v>0.21193010000000001</c:v>
                </c:pt>
                <c:pt idx="6">
                  <c:v>0.14804889999999998</c:v>
                </c:pt>
                <c:pt idx="7">
                  <c:v>-9.4478000000000339E-3</c:v>
                </c:pt>
                <c:pt idx="8">
                  <c:v>-8.248910000000001E-2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E2-400B-BD2F-51F4565CE0EA}"/>
            </c:ext>
          </c:extLst>
        </c:ser>
        <c:ser>
          <c:idx val="5"/>
          <c:order val="5"/>
          <c:tx>
            <c:strRef>
              <c:f>AllCountriesCoefAdd!$O$21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AllCountriesCoefAdd!$P$15:$X$15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</c:v>
                </c:pt>
              </c:strCache>
            </c:strRef>
          </c:cat>
          <c:val>
            <c:numRef>
              <c:f>AllCountriesCoefAdd!$P$21:$X$21</c:f>
              <c:numCache>
                <c:formatCode>General</c:formatCode>
                <c:ptCount val="9"/>
                <c:pt idx="0">
                  <c:v>0.21903919999999999</c:v>
                </c:pt>
                <c:pt idx="1">
                  <c:v>0.4235255</c:v>
                </c:pt>
                <c:pt idx="2">
                  <c:v>0.44706049999999997</c:v>
                </c:pt>
                <c:pt idx="3">
                  <c:v>0.45499899999999999</c:v>
                </c:pt>
                <c:pt idx="4">
                  <c:v>0.33060849999999997</c:v>
                </c:pt>
                <c:pt idx="5">
                  <c:v>0.25247750000000002</c:v>
                </c:pt>
                <c:pt idx="6">
                  <c:v>0.18729670000000001</c:v>
                </c:pt>
                <c:pt idx="7">
                  <c:v>4.5110600000000001E-2</c:v>
                </c:pt>
                <c:pt idx="8">
                  <c:v>-1.3022099999999981E-2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E2-400B-BD2F-51F4565CE0EA}"/>
            </c:ext>
          </c:extLst>
        </c:ser>
        <c:ser>
          <c:idx val="6"/>
          <c:order val="6"/>
          <c:tx>
            <c:strRef>
              <c:f>AllCountriesCoefAdd!$O$22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AllCountriesCoefAdd!$P$15:$X$15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</c:v>
                </c:pt>
              </c:strCache>
            </c:strRef>
          </c:cat>
          <c:val>
            <c:numRef>
              <c:f>AllCountriesCoefAdd!$P$22:$X$22</c:f>
              <c:numCache>
                <c:formatCode>General</c:formatCode>
                <c:ptCount val="9"/>
                <c:pt idx="0">
                  <c:v>0.32726549999999999</c:v>
                </c:pt>
                <c:pt idx="1">
                  <c:v>0.47010750000000001</c:v>
                </c:pt>
                <c:pt idx="2">
                  <c:v>0.61720779999999997</c:v>
                </c:pt>
                <c:pt idx="3">
                  <c:v>0.53047149999999998</c:v>
                </c:pt>
                <c:pt idx="4">
                  <c:v>0.45287240000000001</c:v>
                </c:pt>
                <c:pt idx="5">
                  <c:v>0.32567990000000002</c:v>
                </c:pt>
                <c:pt idx="6">
                  <c:v>0.26364220000000005</c:v>
                </c:pt>
                <c:pt idx="7">
                  <c:v>0.12986560000000003</c:v>
                </c:pt>
                <c:pt idx="8">
                  <c:v>5.0515900000000058E-2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E2-400B-BD2F-51F4565CE0EA}"/>
            </c:ext>
          </c:extLst>
        </c:ser>
        <c:ser>
          <c:idx val="7"/>
          <c:order val="7"/>
          <c:tx>
            <c:strRef>
              <c:f>AllCountriesCoefAdd!$O$23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AllCountriesCoefAdd!$P$15:$X$15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</c:v>
                </c:pt>
              </c:strCache>
            </c:strRef>
          </c:cat>
          <c:val>
            <c:numRef>
              <c:f>AllCountriesCoefAdd!$P$23:$X$23</c:f>
              <c:numCache>
                <c:formatCode>General</c:formatCode>
                <c:ptCount val="9"/>
                <c:pt idx="0">
                  <c:v>0.3919878</c:v>
                </c:pt>
                <c:pt idx="1">
                  <c:v>0.55833120000000003</c:v>
                </c:pt>
                <c:pt idx="2">
                  <c:v>0.8817815</c:v>
                </c:pt>
                <c:pt idx="3">
                  <c:v>0.77661049999999998</c:v>
                </c:pt>
                <c:pt idx="4">
                  <c:v>0.56274919999999995</c:v>
                </c:pt>
                <c:pt idx="5">
                  <c:v>0.4452564</c:v>
                </c:pt>
                <c:pt idx="6">
                  <c:v>0.29955019999999993</c:v>
                </c:pt>
                <c:pt idx="7">
                  <c:v>0.18934629999999997</c:v>
                </c:pt>
                <c:pt idx="8">
                  <c:v>8.5958900000000005E-2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E2-400B-BD2F-51F4565CE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384399"/>
        <c:axId val="730730367"/>
      </c:lineChart>
      <c:catAx>
        <c:axId val="73038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30367"/>
        <c:crosses val="autoZero"/>
        <c:auto val="1"/>
        <c:lblAlgn val="ctr"/>
        <c:lblOffset val="100"/>
        <c:noMultiLvlLbl val="0"/>
      </c:catAx>
      <c:valAx>
        <c:axId val="7307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8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 Axis is Year Decade; Lines are Age Categories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Less4CountriesCoefAdd!$A$16</c:f>
              <c:strCache>
                <c:ptCount val="1"/>
                <c:pt idx="0">
                  <c:v>USDummy=1 # LessThan10  # YearDecade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Less4CountriesCoefAdd!$B$15:$J$15</c:f>
              <c:numCache>
                <c:formatCode>General</c:formatCod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Less4CountriesCoefAdd!$B$16:$I$16</c:f>
              <c:numCache>
                <c:formatCode>General</c:formatCode>
                <c:ptCount val="8"/>
                <c:pt idx="0">
                  <c:v>-0.41085690000000002</c:v>
                </c:pt>
                <c:pt idx="1">
                  <c:v>-0.18248020000000004</c:v>
                </c:pt>
                <c:pt idx="2">
                  <c:v>-3.5778000000000032E-2</c:v>
                </c:pt>
                <c:pt idx="3">
                  <c:v>3.6505099999999985E-2</c:v>
                </c:pt>
                <c:pt idx="4">
                  <c:v>0.18178449999999996</c:v>
                </c:pt>
                <c:pt idx="5">
                  <c:v>0.2324801</c:v>
                </c:pt>
                <c:pt idx="6">
                  <c:v>0.3479486</c:v>
                </c:pt>
                <c:pt idx="7">
                  <c:v>0.41953399999999996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8-45F6-90D8-0E5C9F0A98D8}"/>
            </c:ext>
          </c:extLst>
        </c:ser>
        <c:ser>
          <c:idx val="1"/>
          <c:order val="1"/>
          <c:tx>
            <c:strRef>
              <c:f>Less4CountriesCoefAdd!$A$17</c:f>
              <c:strCache>
                <c:ptCount val="1"/>
                <c:pt idx="0">
                  <c:v>USDummy=1 # 10-19 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Less4CountriesCoefAdd!$B$15:$J$15</c:f>
              <c:numCache>
                <c:formatCode>General</c:formatCod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Less4CountriesCoefAdd!$B$17:$I$17</c:f>
              <c:numCache>
                <c:formatCode>General</c:formatCode>
                <c:ptCount val="8"/>
                <c:pt idx="0">
                  <c:v>-0.272063</c:v>
                </c:pt>
                <c:pt idx="1">
                  <c:v>7.1039900000000003E-2</c:v>
                </c:pt>
                <c:pt idx="2">
                  <c:v>0.18939329999999999</c:v>
                </c:pt>
                <c:pt idx="3">
                  <c:v>0.24046230000000002</c:v>
                </c:pt>
                <c:pt idx="4">
                  <c:v>0.3100772</c:v>
                </c:pt>
                <c:pt idx="5">
                  <c:v>0.42554340000000002</c:v>
                </c:pt>
                <c:pt idx="6">
                  <c:v>0.46293190000000001</c:v>
                </c:pt>
                <c:pt idx="7">
                  <c:v>0.55498539999999996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8-45F6-90D8-0E5C9F0A98D8}"/>
            </c:ext>
          </c:extLst>
        </c:ser>
        <c:ser>
          <c:idx val="2"/>
          <c:order val="2"/>
          <c:tx>
            <c:strRef>
              <c:f>Less4CountriesCoefAdd!$A$18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Less4CountriesCoefAdd!$B$15:$J$15</c:f>
              <c:numCache>
                <c:formatCode>General</c:formatCod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Less4CountriesCoefAdd!$B$18:$I$18</c:f>
              <c:numCache>
                <c:formatCode>General</c:formatCode>
                <c:ptCount val="8"/>
                <c:pt idx="0">
                  <c:v>-0.30791429999999997</c:v>
                </c:pt>
                <c:pt idx="1">
                  <c:v>9.3998499999999999E-2</c:v>
                </c:pt>
                <c:pt idx="2">
                  <c:v>0.31770619999999999</c:v>
                </c:pt>
                <c:pt idx="3">
                  <c:v>0.44333040000000001</c:v>
                </c:pt>
                <c:pt idx="4">
                  <c:v>0.41858030000000002</c:v>
                </c:pt>
                <c:pt idx="5">
                  <c:v>0.43671590000000005</c:v>
                </c:pt>
                <c:pt idx="6">
                  <c:v>0.59405439999999998</c:v>
                </c:pt>
                <c:pt idx="7">
                  <c:v>0.84125110000000003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8-45F6-90D8-0E5C9F0A98D8}"/>
            </c:ext>
          </c:extLst>
        </c:ser>
        <c:ser>
          <c:idx val="3"/>
          <c:order val="3"/>
          <c:tx>
            <c:strRef>
              <c:f>Less4CountriesCoefAdd!$A$19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Less4CountriesCoefAdd!$B$15:$J$15</c:f>
              <c:numCache>
                <c:formatCode>General</c:formatCod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Less4CountriesCoefAdd!$B$19:$I$19</c:f>
              <c:numCache>
                <c:formatCode>General</c:formatCode>
                <c:ptCount val="8"/>
                <c:pt idx="0">
                  <c:v>-5.4143400000000008E-2</c:v>
                </c:pt>
                <c:pt idx="1">
                  <c:v>0.12928919999999999</c:v>
                </c:pt>
                <c:pt idx="2">
                  <c:v>0.30956549999999999</c:v>
                </c:pt>
                <c:pt idx="3">
                  <c:v>0.35872780000000004</c:v>
                </c:pt>
                <c:pt idx="4">
                  <c:v>0.38057300000000005</c:v>
                </c:pt>
                <c:pt idx="5">
                  <c:v>0.44686890000000001</c:v>
                </c:pt>
                <c:pt idx="6">
                  <c:v>0.51979059999999999</c:v>
                </c:pt>
                <c:pt idx="7">
                  <c:v>0.76468009999999997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8-45F6-90D8-0E5C9F0A98D8}"/>
            </c:ext>
          </c:extLst>
        </c:ser>
        <c:ser>
          <c:idx val="4"/>
          <c:order val="4"/>
          <c:tx>
            <c:strRef>
              <c:f>Less4CountriesCoefAdd!$A$20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Less4CountriesCoefAdd!$B$15:$J$15</c:f>
              <c:numCache>
                <c:formatCode>General</c:formatCod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Less4CountriesCoefAdd!$B$20:$I$20</c:f>
              <c:numCache>
                <c:formatCode>General</c:formatCode>
                <c:ptCount val="8"/>
                <c:pt idx="0">
                  <c:v>0.13813870000000006</c:v>
                </c:pt>
                <c:pt idx="1">
                  <c:v>0.24984240000000002</c:v>
                </c:pt>
                <c:pt idx="2">
                  <c:v>0.3238183</c:v>
                </c:pt>
                <c:pt idx="3">
                  <c:v>0.28932140000000001</c:v>
                </c:pt>
                <c:pt idx="4">
                  <c:v>0.24989890000000001</c:v>
                </c:pt>
                <c:pt idx="5">
                  <c:v>0.33939940000000002</c:v>
                </c:pt>
                <c:pt idx="6">
                  <c:v>0.45866010000000002</c:v>
                </c:pt>
                <c:pt idx="7">
                  <c:v>0.56240879999999993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C8-45F6-90D8-0E5C9F0A98D8}"/>
            </c:ext>
          </c:extLst>
        </c:ser>
        <c:ser>
          <c:idx val="5"/>
          <c:order val="5"/>
          <c:tx>
            <c:strRef>
              <c:f>Less4CountriesCoefAdd!$A$21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Less4CountriesCoefAdd!$B$15:$J$15</c:f>
              <c:numCache>
                <c:formatCode>General</c:formatCod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Less4CountriesCoefAdd!$B$21:$I$21</c:f>
              <c:numCache>
                <c:formatCode>General</c:formatCode>
                <c:ptCount val="8"/>
                <c:pt idx="0">
                  <c:v>0.21267840000000005</c:v>
                </c:pt>
                <c:pt idx="1">
                  <c:v>0.22612739999999998</c:v>
                </c:pt>
                <c:pt idx="2">
                  <c:v>0.25832529999999998</c:v>
                </c:pt>
                <c:pt idx="3">
                  <c:v>0.22438999999999998</c:v>
                </c:pt>
                <c:pt idx="4">
                  <c:v>0.20241769999999998</c:v>
                </c:pt>
                <c:pt idx="5">
                  <c:v>0.25520229999999999</c:v>
                </c:pt>
                <c:pt idx="6">
                  <c:v>0.32749</c:v>
                </c:pt>
                <c:pt idx="7">
                  <c:v>0.45432489999999998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C8-45F6-90D8-0E5C9F0A98D8}"/>
            </c:ext>
          </c:extLst>
        </c:ser>
        <c:ser>
          <c:idx val="6"/>
          <c:order val="6"/>
          <c:tx>
            <c:strRef>
              <c:f>Less4CountriesCoefAdd!$A$22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Less4CountriesCoefAdd!$B$15:$J$15</c:f>
              <c:numCache>
                <c:formatCode>General</c:formatCod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Less4CountriesCoefAdd!$B$22:$I$22</c:f>
              <c:numCache>
                <c:formatCode>General</c:formatCode>
                <c:ptCount val="8"/>
                <c:pt idx="0">
                  <c:v>9.1909300000000027E-2</c:v>
                </c:pt>
                <c:pt idx="1">
                  <c:v>0.1065875</c:v>
                </c:pt>
                <c:pt idx="2">
                  <c:v>0.13158520000000001</c:v>
                </c:pt>
                <c:pt idx="3">
                  <c:v>0.1172986</c:v>
                </c:pt>
                <c:pt idx="4">
                  <c:v>0.14322320000000005</c:v>
                </c:pt>
                <c:pt idx="5">
                  <c:v>0.18875800000000004</c:v>
                </c:pt>
                <c:pt idx="6">
                  <c:v>0.26038040000000001</c:v>
                </c:pt>
                <c:pt idx="7">
                  <c:v>0.30932719999999997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C8-45F6-90D8-0E5C9F0A98D8}"/>
            </c:ext>
          </c:extLst>
        </c:ser>
        <c:ser>
          <c:idx val="7"/>
          <c:order val="7"/>
          <c:tx>
            <c:strRef>
              <c:f>Less4CountriesCoefAdd!$A$23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Less4CountriesCoefAdd!$B$15:$J$15</c:f>
              <c:numCache>
                <c:formatCode>General</c:formatCod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Less4CountriesCoefAdd!$B$23:$I$23</c:f>
              <c:numCache>
                <c:formatCode>General</c:formatCode>
                <c:ptCount val="8"/>
                <c:pt idx="0">
                  <c:v>-2.7448799999999995E-2</c:v>
                </c:pt>
                <c:pt idx="1">
                  <c:v>-6.0274900000000006E-2</c:v>
                </c:pt>
                <c:pt idx="2">
                  <c:v>-4.3691299999999988E-2</c:v>
                </c:pt>
                <c:pt idx="3">
                  <c:v>-4.6658000000000005E-2</c:v>
                </c:pt>
                <c:pt idx="4">
                  <c:v>-9.6276000000000139E-3</c:v>
                </c:pt>
                <c:pt idx="5">
                  <c:v>4.4474900000000039E-2</c:v>
                </c:pt>
                <c:pt idx="6">
                  <c:v>0.12533120000000003</c:v>
                </c:pt>
                <c:pt idx="7">
                  <c:v>0.19290059999999998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C8-45F6-90D8-0E5C9F0A98D8}"/>
            </c:ext>
          </c:extLst>
        </c:ser>
        <c:ser>
          <c:idx val="8"/>
          <c:order val="8"/>
          <c:tx>
            <c:strRef>
              <c:f>Less4CountriesCoefAdd!$A$24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Less4CountriesCoefAdd!$B$15:$J$15</c:f>
              <c:numCache>
                <c:formatCode>General</c:formatCod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Less4CountriesCoefAdd!$B$24:$I$24</c:f>
              <c:numCache>
                <c:formatCode>General</c:formatCode>
                <c:ptCount val="8"/>
                <c:pt idx="0">
                  <c:v>-0.13906260000000001</c:v>
                </c:pt>
                <c:pt idx="1">
                  <c:v>-0.14269539999999997</c:v>
                </c:pt>
                <c:pt idx="2">
                  <c:v>-8.5449300000000006E-2</c:v>
                </c:pt>
                <c:pt idx="3">
                  <c:v>-0.11633629999999998</c:v>
                </c:pt>
                <c:pt idx="4">
                  <c:v>-8.7496899999999989E-2</c:v>
                </c:pt>
                <c:pt idx="5">
                  <c:v>-1.7291299999999954E-2</c:v>
                </c:pt>
                <c:pt idx="6">
                  <c:v>4.0524300000000069E-2</c:v>
                </c:pt>
                <c:pt idx="7">
                  <c:v>8.8630700000000007E-2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C8-45F6-90D8-0E5C9F0A9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306175"/>
        <c:axId val="736867407"/>
      </c:lineChart>
      <c:catAx>
        <c:axId val="73730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67407"/>
        <c:crosses val="autoZero"/>
        <c:auto val="1"/>
        <c:lblAlgn val="ctr"/>
        <c:lblOffset val="100"/>
        <c:noMultiLvlLbl val="0"/>
      </c:catAx>
      <c:valAx>
        <c:axId val="73686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0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 Axis is Age Category; Lines are YearDecades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Less4CountriesCoefAdd!$N$16</c:f>
              <c:strCache>
                <c:ptCount val="1"/>
                <c:pt idx="0">
                  <c:v>1940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Less4CountriesCoefAdd!$O$15:$W$15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</c:v>
                </c:pt>
              </c:strCache>
            </c:strRef>
          </c:cat>
          <c:val>
            <c:numRef>
              <c:f>Less4CountriesCoefAdd!$O$16:$W$16</c:f>
              <c:numCache>
                <c:formatCode>General</c:formatCode>
                <c:ptCount val="9"/>
                <c:pt idx="0">
                  <c:v>-0.41085690000000002</c:v>
                </c:pt>
                <c:pt idx="1">
                  <c:v>-0.272063</c:v>
                </c:pt>
                <c:pt idx="2">
                  <c:v>-0.30791429999999997</c:v>
                </c:pt>
                <c:pt idx="3">
                  <c:v>-5.4143400000000008E-2</c:v>
                </c:pt>
                <c:pt idx="4">
                  <c:v>0.13813870000000006</c:v>
                </c:pt>
                <c:pt idx="5">
                  <c:v>0.21267840000000005</c:v>
                </c:pt>
                <c:pt idx="6">
                  <c:v>9.1909300000000027E-2</c:v>
                </c:pt>
                <c:pt idx="7">
                  <c:v>-2.7448799999999995E-2</c:v>
                </c:pt>
                <c:pt idx="8">
                  <c:v>-0.13906260000000001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3-49F3-87DF-DCB1BD897072}"/>
            </c:ext>
          </c:extLst>
        </c:ser>
        <c:ser>
          <c:idx val="1"/>
          <c:order val="1"/>
          <c:tx>
            <c:strRef>
              <c:f>Less4CountriesCoefAdd!$N$17</c:f>
              <c:strCache>
                <c:ptCount val="1"/>
                <c:pt idx="0">
                  <c:v>1950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Less4CountriesCoefAdd!$O$15:$W$15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</c:v>
                </c:pt>
              </c:strCache>
            </c:strRef>
          </c:cat>
          <c:val>
            <c:numRef>
              <c:f>Less4CountriesCoefAdd!$O$17:$W$17</c:f>
              <c:numCache>
                <c:formatCode>General</c:formatCode>
                <c:ptCount val="9"/>
                <c:pt idx="0">
                  <c:v>-0.18248020000000004</c:v>
                </c:pt>
                <c:pt idx="1">
                  <c:v>7.1039900000000003E-2</c:v>
                </c:pt>
                <c:pt idx="2">
                  <c:v>9.3998499999999999E-2</c:v>
                </c:pt>
                <c:pt idx="3">
                  <c:v>0.12928919999999999</c:v>
                </c:pt>
                <c:pt idx="4">
                  <c:v>0.24984240000000002</c:v>
                </c:pt>
                <c:pt idx="5">
                  <c:v>0.22612739999999998</c:v>
                </c:pt>
                <c:pt idx="6">
                  <c:v>0.1065875</c:v>
                </c:pt>
                <c:pt idx="7">
                  <c:v>-6.0274900000000006E-2</c:v>
                </c:pt>
                <c:pt idx="8">
                  <c:v>-0.14269539999999997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3-49F3-87DF-DCB1BD897072}"/>
            </c:ext>
          </c:extLst>
        </c:ser>
        <c:ser>
          <c:idx val="2"/>
          <c:order val="2"/>
          <c:tx>
            <c:strRef>
              <c:f>Less4CountriesCoefAdd!$N$18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Less4CountriesCoefAdd!$O$15:$W$15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</c:v>
                </c:pt>
              </c:strCache>
            </c:strRef>
          </c:cat>
          <c:val>
            <c:numRef>
              <c:f>Less4CountriesCoefAdd!$O$18:$W$18</c:f>
              <c:numCache>
                <c:formatCode>General</c:formatCode>
                <c:ptCount val="9"/>
                <c:pt idx="0">
                  <c:v>-3.5778000000000032E-2</c:v>
                </c:pt>
                <c:pt idx="1">
                  <c:v>0.18939329999999999</c:v>
                </c:pt>
                <c:pt idx="2">
                  <c:v>0.31770619999999999</c:v>
                </c:pt>
                <c:pt idx="3">
                  <c:v>0.30956549999999999</c:v>
                </c:pt>
                <c:pt idx="4">
                  <c:v>0.3238183</c:v>
                </c:pt>
                <c:pt idx="5">
                  <c:v>0.25832529999999998</c:v>
                </c:pt>
                <c:pt idx="6">
                  <c:v>0.13158520000000001</c:v>
                </c:pt>
                <c:pt idx="7">
                  <c:v>-4.3691299999999988E-2</c:v>
                </c:pt>
                <c:pt idx="8">
                  <c:v>-8.5449300000000006E-2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3-49F3-87DF-DCB1BD897072}"/>
            </c:ext>
          </c:extLst>
        </c:ser>
        <c:ser>
          <c:idx val="3"/>
          <c:order val="3"/>
          <c:tx>
            <c:strRef>
              <c:f>Less4CountriesCoefAdd!$N$19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Less4CountriesCoefAdd!$O$15:$W$15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</c:v>
                </c:pt>
              </c:strCache>
            </c:strRef>
          </c:cat>
          <c:val>
            <c:numRef>
              <c:f>Less4CountriesCoefAdd!$O$19:$W$19</c:f>
              <c:numCache>
                <c:formatCode>General</c:formatCode>
                <c:ptCount val="9"/>
                <c:pt idx="0">
                  <c:v>3.6505099999999985E-2</c:v>
                </c:pt>
                <c:pt idx="1">
                  <c:v>0.24046230000000002</c:v>
                </c:pt>
                <c:pt idx="2">
                  <c:v>0.44333040000000001</c:v>
                </c:pt>
                <c:pt idx="3">
                  <c:v>0.35872780000000004</c:v>
                </c:pt>
                <c:pt idx="4">
                  <c:v>0.28932140000000001</c:v>
                </c:pt>
                <c:pt idx="5">
                  <c:v>0.22438999999999998</c:v>
                </c:pt>
                <c:pt idx="6">
                  <c:v>0.1172986</c:v>
                </c:pt>
                <c:pt idx="7">
                  <c:v>-4.6658000000000005E-2</c:v>
                </c:pt>
                <c:pt idx="8">
                  <c:v>-0.11633629999999998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3-49F3-87DF-DCB1BD897072}"/>
            </c:ext>
          </c:extLst>
        </c:ser>
        <c:ser>
          <c:idx val="4"/>
          <c:order val="4"/>
          <c:tx>
            <c:strRef>
              <c:f>Less4CountriesCoefAdd!$N$20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Less4CountriesCoefAdd!$O$15:$W$15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</c:v>
                </c:pt>
              </c:strCache>
            </c:strRef>
          </c:cat>
          <c:val>
            <c:numRef>
              <c:f>Less4CountriesCoefAdd!$O$20:$W$20</c:f>
              <c:numCache>
                <c:formatCode>General</c:formatCode>
                <c:ptCount val="9"/>
                <c:pt idx="0">
                  <c:v>0.18178449999999996</c:v>
                </c:pt>
                <c:pt idx="1">
                  <c:v>0.3100772</c:v>
                </c:pt>
                <c:pt idx="2">
                  <c:v>0.41858030000000002</c:v>
                </c:pt>
                <c:pt idx="3">
                  <c:v>0.38057300000000005</c:v>
                </c:pt>
                <c:pt idx="4">
                  <c:v>0.24989890000000001</c:v>
                </c:pt>
                <c:pt idx="5">
                  <c:v>0.20241769999999998</c:v>
                </c:pt>
                <c:pt idx="6">
                  <c:v>0.14322320000000005</c:v>
                </c:pt>
                <c:pt idx="7">
                  <c:v>-9.6276000000000139E-3</c:v>
                </c:pt>
                <c:pt idx="8">
                  <c:v>-8.7496899999999989E-2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73-49F3-87DF-DCB1BD897072}"/>
            </c:ext>
          </c:extLst>
        </c:ser>
        <c:ser>
          <c:idx val="5"/>
          <c:order val="5"/>
          <c:tx>
            <c:strRef>
              <c:f>Less4CountriesCoefAdd!$N$21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Less4CountriesCoefAdd!$O$15:$W$15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</c:v>
                </c:pt>
              </c:strCache>
            </c:strRef>
          </c:cat>
          <c:val>
            <c:numRef>
              <c:f>Less4CountriesCoefAdd!$O$21:$W$21</c:f>
              <c:numCache>
                <c:formatCode>General</c:formatCode>
                <c:ptCount val="9"/>
                <c:pt idx="0">
                  <c:v>0.2324801</c:v>
                </c:pt>
                <c:pt idx="1">
                  <c:v>0.42554340000000002</c:v>
                </c:pt>
                <c:pt idx="2">
                  <c:v>0.43671590000000005</c:v>
                </c:pt>
                <c:pt idx="3">
                  <c:v>0.44686890000000001</c:v>
                </c:pt>
                <c:pt idx="4">
                  <c:v>0.33939940000000002</c:v>
                </c:pt>
                <c:pt idx="5">
                  <c:v>0.25520229999999999</c:v>
                </c:pt>
                <c:pt idx="6">
                  <c:v>0.18875800000000004</c:v>
                </c:pt>
                <c:pt idx="7">
                  <c:v>4.4474900000000039E-2</c:v>
                </c:pt>
                <c:pt idx="8">
                  <c:v>-1.7291299999999954E-2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73-49F3-87DF-DCB1BD897072}"/>
            </c:ext>
          </c:extLst>
        </c:ser>
        <c:ser>
          <c:idx val="6"/>
          <c:order val="6"/>
          <c:tx>
            <c:strRef>
              <c:f>Less4CountriesCoefAdd!$N$22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Less4CountriesCoefAdd!$O$15:$W$15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</c:v>
                </c:pt>
              </c:strCache>
            </c:strRef>
          </c:cat>
          <c:val>
            <c:numRef>
              <c:f>Less4CountriesCoefAdd!$O$22:$W$22</c:f>
              <c:numCache>
                <c:formatCode>General</c:formatCode>
                <c:ptCount val="9"/>
                <c:pt idx="0">
                  <c:v>0.3479486</c:v>
                </c:pt>
                <c:pt idx="1">
                  <c:v>0.46293190000000001</c:v>
                </c:pt>
                <c:pt idx="2">
                  <c:v>0.59405439999999998</c:v>
                </c:pt>
                <c:pt idx="3">
                  <c:v>0.51979059999999999</c:v>
                </c:pt>
                <c:pt idx="4">
                  <c:v>0.45866010000000002</c:v>
                </c:pt>
                <c:pt idx="5">
                  <c:v>0.32749</c:v>
                </c:pt>
                <c:pt idx="6">
                  <c:v>0.26038040000000001</c:v>
                </c:pt>
                <c:pt idx="7">
                  <c:v>0.12533120000000003</c:v>
                </c:pt>
                <c:pt idx="8">
                  <c:v>4.0524300000000069E-2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73-49F3-87DF-DCB1BD897072}"/>
            </c:ext>
          </c:extLst>
        </c:ser>
        <c:ser>
          <c:idx val="7"/>
          <c:order val="7"/>
          <c:tx>
            <c:strRef>
              <c:f>Less4CountriesCoefAdd!$N$23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Less4CountriesCoefAdd!$O$15:$W$15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</c:v>
                </c:pt>
              </c:strCache>
            </c:strRef>
          </c:cat>
          <c:val>
            <c:numRef>
              <c:f>Less4CountriesCoefAdd!$O$23:$W$23</c:f>
              <c:numCache>
                <c:formatCode>General</c:formatCode>
                <c:ptCount val="9"/>
                <c:pt idx="0">
                  <c:v>0.41953399999999996</c:v>
                </c:pt>
                <c:pt idx="1">
                  <c:v>0.55498539999999996</c:v>
                </c:pt>
                <c:pt idx="2">
                  <c:v>0.84125110000000003</c:v>
                </c:pt>
                <c:pt idx="3">
                  <c:v>0.76468009999999997</c:v>
                </c:pt>
                <c:pt idx="4">
                  <c:v>0.56240879999999993</c:v>
                </c:pt>
                <c:pt idx="5">
                  <c:v>0.45432489999999998</c:v>
                </c:pt>
                <c:pt idx="6">
                  <c:v>0.30932719999999997</c:v>
                </c:pt>
                <c:pt idx="7">
                  <c:v>0.19290059999999998</c:v>
                </c:pt>
                <c:pt idx="8">
                  <c:v>8.8630700000000007E-2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73-49F3-87DF-DCB1BD897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299375"/>
        <c:axId val="736864911"/>
      </c:lineChart>
      <c:catAx>
        <c:axId val="73729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64911"/>
        <c:crosses val="autoZero"/>
        <c:auto val="1"/>
        <c:lblAlgn val="ctr"/>
        <c:lblOffset val="100"/>
        <c:noMultiLvlLbl val="0"/>
      </c:catAx>
      <c:valAx>
        <c:axId val="7368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9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17</xdr:row>
      <xdr:rowOff>138111</xdr:rowOff>
    </xdr:from>
    <xdr:to>
      <xdr:col>13</xdr:col>
      <xdr:colOff>95250</xdr:colOff>
      <xdr:row>39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D92EC-D035-4926-A93B-294BDCE4F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409574</xdr:colOff>
      <xdr:row>17</xdr:row>
      <xdr:rowOff>23811</xdr:rowOff>
    </xdr:from>
    <xdr:to>
      <xdr:col>28</xdr:col>
      <xdr:colOff>304800</xdr:colOff>
      <xdr:row>39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19DA36-0A5C-4C64-83C4-863D5C82F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24</xdr:row>
      <xdr:rowOff>23811</xdr:rowOff>
    </xdr:from>
    <xdr:to>
      <xdr:col>15</xdr:col>
      <xdr:colOff>95250</xdr:colOff>
      <xdr:row>49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9C1F1-40D2-460B-9295-BF842A04B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352424</xdr:colOff>
      <xdr:row>24</xdr:row>
      <xdr:rowOff>33336</xdr:rowOff>
    </xdr:from>
    <xdr:to>
      <xdr:col>29</xdr:col>
      <xdr:colOff>581025</xdr:colOff>
      <xdr:row>51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C6481-E2EC-4D34-BD59-2B1F1C33E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0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workbookViewId="0">
      <selection activeCell="A64" sqref="A64:C71"/>
    </sheetView>
  </sheetViews>
  <sheetFormatPr defaultRowHeight="15" x14ac:dyDescent="0.25"/>
  <cols>
    <col min="1" max="1" width="42.425781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B2" t="s">
        <v>2</v>
      </c>
      <c r="C2" t="s">
        <v>2</v>
      </c>
    </row>
    <row r="3" spans="1:3" x14ac:dyDescent="0.25">
      <c r="A3" t="s">
        <v>3</v>
      </c>
      <c r="B3">
        <v>0</v>
      </c>
      <c r="C3">
        <v>0</v>
      </c>
    </row>
    <row r="4" spans="1:3" x14ac:dyDescent="0.25">
      <c r="A4" t="s">
        <v>4</v>
      </c>
      <c r="B4">
        <v>1.9108199999999999E-2</v>
      </c>
      <c r="C4">
        <v>1.9108199999999999E-2</v>
      </c>
    </row>
    <row r="5" spans="1:3" x14ac:dyDescent="0.25">
      <c r="A5" t="s">
        <v>5</v>
      </c>
      <c r="B5">
        <v>-3.2611599999999998E-2</v>
      </c>
      <c r="C5">
        <v>-3.2626500000000003E-2</v>
      </c>
    </row>
    <row r="6" spans="1:3" x14ac:dyDescent="0.25">
      <c r="A6" t="s">
        <v>6</v>
      </c>
      <c r="B6">
        <v>0.1240406</v>
      </c>
      <c r="C6">
        <v>0.1240406</v>
      </c>
    </row>
    <row r="7" spans="1:3" x14ac:dyDescent="0.25">
      <c r="A7" t="s">
        <v>7</v>
      </c>
      <c r="B7">
        <v>6.6428399999999999E-2</v>
      </c>
    </row>
    <row r="8" spans="1:3" x14ac:dyDescent="0.25">
      <c r="A8" t="s">
        <v>8</v>
      </c>
      <c r="B8">
        <v>-5.3322000000000001E-2</v>
      </c>
    </row>
    <row r="9" spans="1:3" x14ac:dyDescent="0.25">
      <c r="A9" t="s">
        <v>9</v>
      </c>
      <c r="B9">
        <v>1.47204E-2</v>
      </c>
      <c r="C9">
        <v>1.47896E-2</v>
      </c>
    </row>
    <row r="10" spans="1:3" x14ac:dyDescent="0.25">
      <c r="A10" t="s">
        <v>10</v>
      </c>
      <c r="B10">
        <v>1.16937E-2</v>
      </c>
      <c r="C10">
        <v>1.1656700000000001E-2</v>
      </c>
    </row>
    <row r="11" spans="1:3" x14ac:dyDescent="0.25">
      <c r="A11" t="s">
        <v>11</v>
      </c>
      <c r="B11">
        <v>-0.1163713</v>
      </c>
      <c r="C11">
        <v>-0.1163713</v>
      </c>
    </row>
    <row r="12" spans="1:3" x14ac:dyDescent="0.25">
      <c r="A12" t="s">
        <v>12</v>
      </c>
      <c r="B12">
        <v>-0.1156937</v>
      </c>
      <c r="C12">
        <v>-0.1156398</v>
      </c>
    </row>
    <row r="13" spans="1:3" x14ac:dyDescent="0.25">
      <c r="A13" t="s">
        <v>13</v>
      </c>
      <c r="B13">
        <v>5.7549200000000002E-2</v>
      </c>
      <c r="C13">
        <v>5.7549200000000002E-2</v>
      </c>
    </row>
    <row r="14" spans="1:3" x14ac:dyDescent="0.25">
      <c r="A14" t="s">
        <v>14</v>
      </c>
      <c r="B14">
        <v>-0.1620373</v>
      </c>
      <c r="C14">
        <v>-0.16207849999999999</v>
      </c>
    </row>
    <row r="15" spans="1:3" x14ac:dyDescent="0.25">
      <c r="A15" t="s">
        <v>15</v>
      </c>
      <c r="B15">
        <v>0.36344280000000001</v>
      </c>
    </row>
    <row r="16" spans="1:3" x14ac:dyDescent="0.25">
      <c r="A16" t="s">
        <v>16</v>
      </c>
      <c r="B16">
        <v>1.0822E-2</v>
      </c>
      <c r="C16">
        <v>1.0822E-2</v>
      </c>
    </row>
    <row r="17" spans="1:3" x14ac:dyDescent="0.25">
      <c r="A17" t="s">
        <v>17</v>
      </c>
      <c r="B17">
        <v>7.6835299999999995E-2</v>
      </c>
      <c r="C17">
        <v>7.1039900000000003E-2</v>
      </c>
    </row>
    <row r="18" spans="1:3" x14ac:dyDescent="0.25">
      <c r="A18" t="s">
        <v>18</v>
      </c>
      <c r="B18">
        <v>6.9411399999999998E-2</v>
      </c>
    </row>
    <row r="19" spans="1:3" x14ac:dyDescent="0.25">
      <c r="A19" t="s">
        <v>19</v>
      </c>
      <c r="B19">
        <v>0</v>
      </c>
      <c r="C19">
        <v>0</v>
      </c>
    </row>
    <row r="20" spans="1:3" x14ac:dyDescent="0.25">
      <c r="A20" t="s">
        <v>20</v>
      </c>
      <c r="B20">
        <v>0</v>
      </c>
      <c r="C20">
        <v>0</v>
      </c>
    </row>
    <row r="21" spans="1:3" x14ac:dyDescent="0.25">
      <c r="A21" t="s">
        <v>21</v>
      </c>
      <c r="B21">
        <v>-1.3023399999999999E-2</v>
      </c>
      <c r="C21">
        <v>-1.10437E-2</v>
      </c>
    </row>
    <row r="22" spans="1:3" x14ac:dyDescent="0.25">
      <c r="A22" s="1" t="str">
        <f>"10-19"</f>
        <v>10-19</v>
      </c>
      <c r="B22">
        <v>0</v>
      </c>
      <c r="C22">
        <v>0</v>
      </c>
    </row>
    <row r="23" spans="1:3" x14ac:dyDescent="0.25">
      <c r="A23" t="s">
        <v>22</v>
      </c>
      <c r="B23">
        <v>0.65209349999999999</v>
      </c>
      <c r="C23">
        <v>0.64738899999999999</v>
      </c>
    </row>
    <row r="24" spans="1:3" x14ac:dyDescent="0.25">
      <c r="A24" t="s">
        <v>23</v>
      </c>
      <c r="B24">
        <v>1.0455099999999999</v>
      </c>
      <c r="C24">
        <v>1.0429470000000001</v>
      </c>
    </row>
    <row r="25" spans="1:3" x14ac:dyDescent="0.25">
      <c r="A25" t="s">
        <v>24</v>
      </c>
      <c r="B25">
        <v>1.777077</v>
      </c>
      <c r="C25">
        <v>1.775361</v>
      </c>
    </row>
    <row r="26" spans="1:3" x14ac:dyDescent="0.25">
      <c r="A26" t="s">
        <v>25</v>
      </c>
      <c r="B26">
        <v>2.6761680000000001</v>
      </c>
      <c r="C26">
        <v>2.6723189999999999</v>
      </c>
    </row>
    <row r="27" spans="1:3" x14ac:dyDescent="0.25">
      <c r="A27" t="s">
        <v>26</v>
      </c>
      <c r="B27">
        <v>3.5944660000000002</v>
      </c>
      <c r="C27">
        <v>3.5892569999999999</v>
      </c>
    </row>
    <row r="28" spans="1:3" x14ac:dyDescent="0.25">
      <c r="A28" t="s">
        <v>27</v>
      </c>
      <c r="B28">
        <v>4.5874769999999998</v>
      </c>
      <c r="C28">
        <v>4.581162</v>
      </c>
    </row>
    <row r="29" spans="1:3" x14ac:dyDescent="0.25">
      <c r="A29">
        <v>80</v>
      </c>
      <c r="B29">
        <v>5.1269450000000001</v>
      </c>
      <c r="C29">
        <v>5.120825</v>
      </c>
    </row>
    <row r="30" spans="1:3" x14ac:dyDescent="0.25">
      <c r="A30" t="s">
        <v>28</v>
      </c>
      <c r="B30">
        <v>0</v>
      </c>
      <c r="C30">
        <v>0</v>
      </c>
    </row>
    <row r="31" spans="1:3" x14ac:dyDescent="0.25">
      <c r="A31" t="s">
        <v>29</v>
      </c>
      <c r="B31">
        <v>0</v>
      </c>
      <c r="C31">
        <v>0</v>
      </c>
    </row>
    <row r="32" spans="1:3" x14ac:dyDescent="0.25">
      <c r="A32" t="s">
        <v>30</v>
      </c>
      <c r="B32">
        <v>0</v>
      </c>
      <c r="C32">
        <v>0</v>
      </c>
    </row>
    <row r="33" spans="1:3" x14ac:dyDescent="0.25">
      <c r="A33" t="s">
        <v>31</v>
      </c>
      <c r="B33">
        <v>0</v>
      </c>
      <c r="C33">
        <v>0</v>
      </c>
    </row>
    <row r="34" spans="1:3" x14ac:dyDescent="0.25">
      <c r="A34" t="s">
        <v>32</v>
      </c>
      <c r="B34">
        <v>0</v>
      </c>
      <c r="C34">
        <v>0</v>
      </c>
    </row>
    <row r="35" spans="1:3" x14ac:dyDescent="0.25">
      <c r="A35" t="s">
        <v>33</v>
      </c>
      <c r="B35">
        <v>0</v>
      </c>
      <c r="C35">
        <v>0</v>
      </c>
    </row>
    <row r="36" spans="1:3" x14ac:dyDescent="0.25">
      <c r="A36" t="s">
        <v>34</v>
      </c>
      <c r="B36">
        <v>0</v>
      </c>
      <c r="C36">
        <v>0</v>
      </c>
    </row>
    <row r="37" spans="1:3" x14ac:dyDescent="0.25">
      <c r="A37" t="s">
        <v>35</v>
      </c>
      <c r="B37">
        <v>0</v>
      </c>
      <c r="C37">
        <v>0</v>
      </c>
    </row>
    <row r="38" spans="1:3" x14ac:dyDescent="0.25">
      <c r="A38" t="s">
        <v>36</v>
      </c>
      <c r="B38">
        <v>0</v>
      </c>
      <c r="C38">
        <v>0</v>
      </c>
    </row>
    <row r="39" spans="1:3" x14ac:dyDescent="0.25">
      <c r="A39" t="s">
        <v>37</v>
      </c>
      <c r="B39">
        <v>-0.25154029999999999</v>
      </c>
      <c r="C39">
        <v>-0.25352010000000003</v>
      </c>
    </row>
    <row r="40" spans="1:3" x14ac:dyDescent="0.25">
      <c r="A40" t="s">
        <v>38</v>
      </c>
      <c r="B40">
        <v>0</v>
      </c>
      <c r="C40">
        <v>0</v>
      </c>
    </row>
    <row r="41" spans="1:3" x14ac:dyDescent="0.25">
      <c r="A41" t="s">
        <v>39</v>
      </c>
      <c r="B41">
        <v>1.8254099999999999E-2</v>
      </c>
      <c r="C41">
        <v>2.2958599999999999E-2</v>
      </c>
    </row>
    <row r="42" spans="1:3" x14ac:dyDescent="0.25">
      <c r="A42" t="s">
        <v>40</v>
      </c>
      <c r="B42">
        <v>5.5686899999999998E-2</v>
      </c>
      <c r="C42">
        <v>5.8249299999999997E-2</v>
      </c>
    </row>
    <row r="43" spans="1:3" x14ac:dyDescent="0.25">
      <c r="A43" t="s">
        <v>41</v>
      </c>
      <c r="B43">
        <v>0.1770864</v>
      </c>
      <c r="C43">
        <v>0.1788025</v>
      </c>
    </row>
    <row r="44" spans="1:3" x14ac:dyDescent="0.25">
      <c r="A44" t="s">
        <v>42</v>
      </c>
      <c r="B44">
        <v>0.15123800000000001</v>
      </c>
      <c r="C44">
        <v>0.15508749999999999</v>
      </c>
    </row>
    <row r="45" spans="1:3" x14ac:dyDescent="0.25">
      <c r="A45" t="s">
        <v>43</v>
      </c>
      <c r="B45">
        <v>3.0337900000000001E-2</v>
      </c>
      <c r="C45">
        <v>3.5547599999999999E-2</v>
      </c>
    </row>
    <row r="46" spans="1:3" x14ac:dyDescent="0.25">
      <c r="A46" t="s">
        <v>44</v>
      </c>
      <c r="B46">
        <v>-0.13762940000000001</v>
      </c>
      <c r="C46">
        <v>-0.13131480000000001</v>
      </c>
    </row>
    <row r="47" spans="1:3" x14ac:dyDescent="0.25">
      <c r="A47" t="s">
        <v>45</v>
      </c>
      <c r="B47">
        <v>-0.21985479999999999</v>
      </c>
      <c r="C47">
        <v>-0.21373529999999999</v>
      </c>
    </row>
    <row r="48" spans="1:3" x14ac:dyDescent="0.25">
      <c r="A48" t="s">
        <v>46</v>
      </c>
      <c r="B48">
        <v>0.78884569999999998</v>
      </c>
      <c r="C48">
        <v>0.78304479999999999</v>
      </c>
    </row>
    <row r="49" spans="1:3" x14ac:dyDescent="0.25">
      <c r="A49" t="s">
        <v>47</v>
      </c>
      <c r="B49">
        <v>0</v>
      </c>
      <c r="C49">
        <v>0</v>
      </c>
    </row>
    <row r="50" spans="1:3" x14ac:dyDescent="0.25">
      <c r="A50" t="s">
        <v>48</v>
      </c>
      <c r="B50">
        <v>-0.23939640000000001</v>
      </c>
      <c r="C50">
        <v>-0.24856549999999999</v>
      </c>
    </row>
    <row r="51" spans="1:3" x14ac:dyDescent="0.25">
      <c r="A51" t="s">
        <v>49</v>
      </c>
      <c r="B51">
        <v>-0.33458700000000002</v>
      </c>
      <c r="C51">
        <v>-0.347659</v>
      </c>
    </row>
    <row r="52" spans="1:3" x14ac:dyDescent="0.25">
      <c r="A52" t="s">
        <v>50</v>
      </c>
      <c r="B52">
        <v>-0.63842980000000005</v>
      </c>
      <c r="C52">
        <v>-0.65094819999999998</v>
      </c>
    </row>
    <row r="53" spans="1:3" x14ac:dyDescent="0.25">
      <c r="A53" t="s">
        <v>51</v>
      </c>
      <c r="B53">
        <v>-0.87756469999999998</v>
      </c>
      <c r="C53">
        <v>-0.885378</v>
      </c>
    </row>
    <row r="54" spans="1:3" x14ac:dyDescent="0.25">
      <c r="A54" t="s">
        <v>52</v>
      </c>
      <c r="B54">
        <v>-1.19967</v>
      </c>
      <c r="C54">
        <v>-1.1982889999999999</v>
      </c>
    </row>
    <row r="55" spans="1:3" x14ac:dyDescent="0.25">
      <c r="A55" t="s">
        <v>53</v>
      </c>
      <c r="B55">
        <v>-1.51959</v>
      </c>
      <c r="C55">
        <v>-1.5220389999999999</v>
      </c>
    </row>
    <row r="56" spans="1:3" x14ac:dyDescent="0.25">
      <c r="A56" t="s">
        <v>54</v>
      </c>
      <c r="B56">
        <v>0</v>
      </c>
      <c r="C56">
        <v>0</v>
      </c>
    </row>
    <row r="57" spans="1:3" x14ac:dyDescent="0.25">
      <c r="A57" t="s">
        <v>55</v>
      </c>
      <c r="B57">
        <v>0</v>
      </c>
      <c r="C57">
        <v>0</v>
      </c>
    </row>
    <row r="58" spans="1:3" x14ac:dyDescent="0.25">
      <c r="A58" t="s">
        <v>56</v>
      </c>
      <c r="B58">
        <v>0</v>
      </c>
      <c r="C58">
        <v>0</v>
      </c>
    </row>
    <row r="59" spans="1:3" x14ac:dyDescent="0.25">
      <c r="A59" t="s">
        <v>57</v>
      </c>
      <c r="B59">
        <v>0</v>
      </c>
      <c r="C59">
        <v>0</v>
      </c>
    </row>
    <row r="60" spans="1:3" x14ac:dyDescent="0.25">
      <c r="A60" t="s">
        <v>58</v>
      </c>
      <c r="B60">
        <v>0</v>
      </c>
      <c r="C60">
        <v>0</v>
      </c>
    </row>
    <row r="61" spans="1:3" x14ac:dyDescent="0.25">
      <c r="A61" t="s">
        <v>59</v>
      </c>
      <c r="B61">
        <v>0</v>
      </c>
      <c r="C61">
        <v>0</v>
      </c>
    </row>
    <row r="62" spans="1:3" x14ac:dyDescent="0.25">
      <c r="A62" t="s">
        <v>60</v>
      </c>
      <c r="B62">
        <v>0</v>
      </c>
      <c r="C62">
        <v>0</v>
      </c>
    </row>
    <row r="63" spans="1:3" x14ac:dyDescent="0.25">
      <c r="A63" t="s">
        <v>61</v>
      </c>
      <c r="B63">
        <v>0</v>
      </c>
      <c r="C63">
        <v>0</v>
      </c>
    </row>
    <row r="64" spans="1:3" x14ac:dyDescent="0.25">
      <c r="A64" t="s">
        <v>62</v>
      </c>
      <c r="B64">
        <v>-0.34890379999999999</v>
      </c>
      <c r="C64">
        <v>-0.34310289999999999</v>
      </c>
    </row>
    <row r="65" spans="1:3" x14ac:dyDescent="0.25">
      <c r="A65" t="s">
        <v>63</v>
      </c>
      <c r="B65">
        <v>0</v>
      </c>
      <c r="C65">
        <v>0</v>
      </c>
    </row>
    <row r="66" spans="1:3" x14ac:dyDescent="0.25">
      <c r="A66" t="s">
        <v>64</v>
      </c>
      <c r="B66">
        <v>0.1091843</v>
      </c>
      <c r="C66">
        <v>0.1183534</v>
      </c>
    </row>
    <row r="67" spans="1:3" x14ac:dyDescent="0.25">
      <c r="A67" t="s">
        <v>65</v>
      </c>
      <c r="B67">
        <v>0.1563504</v>
      </c>
      <c r="C67">
        <v>0.1694224</v>
      </c>
    </row>
    <row r="68" spans="1:3" x14ac:dyDescent="0.25">
      <c r="A68" t="s">
        <v>66</v>
      </c>
      <c r="B68">
        <v>0.2265189</v>
      </c>
      <c r="C68">
        <v>0.23903730000000001</v>
      </c>
    </row>
    <row r="69" spans="1:3" x14ac:dyDescent="0.25">
      <c r="A69" t="s">
        <v>67</v>
      </c>
      <c r="B69">
        <v>0.3466902</v>
      </c>
      <c r="C69">
        <v>0.35450350000000003</v>
      </c>
    </row>
    <row r="70" spans="1:3" x14ac:dyDescent="0.25">
      <c r="A70" t="s">
        <v>68</v>
      </c>
      <c r="B70">
        <v>0.39327220000000002</v>
      </c>
      <c r="C70">
        <v>0.39189200000000002</v>
      </c>
    </row>
    <row r="71" spans="1:3" x14ac:dyDescent="0.25">
      <c r="A71" t="s">
        <v>69</v>
      </c>
      <c r="B71">
        <v>0.48149589999999998</v>
      </c>
      <c r="C71">
        <v>0.48394549999999997</v>
      </c>
    </row>
    <row r="72" spans="1:3" x14ac:dyDescent="0.25">
      <c r="A72" t="s">
        <v>70</v>
      </c>
      <c r="B72">
        <v>-4.3772499999999999E-2</v>
      </c>
      <c r="C72">
        <v>-4.5752300000000003E-2</v>
      </c>
    </row>
    <row r="73" spans="1:3" x14ac:dyDescent="0.25">
      <c r="A73" t="s">
        <v>71</v>
      </c>
      <c r="B73">
        <v>0</v>
      </c>
      <c r="C73">
        <v>0</v>
      </c>
    </row>
    <row r="74" spans="1:3" x14ac:dyDescent="0.25">
      <c r="A74" t="s">
        <v>72</v>
      </c>
      <c r="B74">
        <v>-7.1647000000000002E-2</v>
      </c>
      <c r="C74">
        <v>-7.2596099999999997E-2</v>
      </c>
    </row>
    <row r="75" spans="1:3" x14ac:dyDescent="0.25">
      <c r="A75" t="s">
        <v>73</v>
      </c>
      <c r="B75">
        <v>-0.23795479999999999</v>
      </c>
      <c r="C75">
        <v>-0.24303949999999999</v>
      </c>
    </row>
    <row r="76" spans="1:3" x14ac:dyDescent="0.25">
      <c r="A76" t="s">
        <v>74</v>
      </c>
      <c r="B76">
        <v>-0.40069349999999998</v>
      </c>
      <c r="C76">
        <v>-0.42718929999999999</v>
      </c>
    </row>
    <row r="77" spans="1:3" x14ac:dyDescent="0.25">
      <c r="A77" t="s">
        <v>75</v>
      </c>
      <c r="B77">
        <v>-0.52125529999999998</v>
      </c>
      <c r="C77">
        <v>-0.53465810000000002</v>
      </c>
    </row>
    <row r="78" spans="1:3" x14ac:dyDescent="0.25">
      <c r="A78" t="s">
        <v>76</v>
      </c>
      <c r="B78">
        <v>-0.61189340000000003</v>
      </c>
      <c r="C78">
        <v>-0.64173190000000002</v>
      </c>
    </row>
    <row r="79" spans="1:3" x14ac:dyDescent="0.25">
      <c r="A79" t="s">
        <v>77</v>
      </c>
      <c r="B79">
        <v>-0.5572762</v>
      </c>
      <c r="C79">
        <v>-0.59014789999999995</v>
      </c>
    </row>
    <row r="80" spans="1:3" x14ac:dyDescent="0.25">
      <c r="A80" t="s">
        <v>78</v>
      </c>
      <c r="B80">
        <v>0</v>
      </c>
      <c r="C80">
        <v>0</v>
      </c>
    </row>
    <row r="81" spans="1:3" x14ac:dyDescent="0.25">
      <c r="A81" t="s">
        <v>79</v>
      </c>
      <c r="B81">
        <v>0</v>
      </c>
      <c r="C81">
        <v>0</v>
      </c>
    </row>
    <row r="82" spans="1:3" x14ac:dyDescent="0.25">
      <c r="A82" t="s">
        <v>80</v>
      </c>
      <c r="B82">
        <v>0</v>
      </c>
      <c r="C82">
        <v>0</v>
      </c>
    </row>
    <row r="83" spans="1:3" x14ac:dyDescent="0.25">
      <c r="A83" t="s">
        <v>81</v>
      </c>
      <c r="B83">
        <v>0</v>
      </c>
      <c r="C83">
        <v>0</v>
      </c>
    </row>
    <row r="84" spans="1:3" x14ac:dyDescent="0.25">
      <c r="A84" t="s">
        <v>82</v>
      </c>
      <c r="B84">
        <v>0</v>
      </c>
      <c r="C84">
        <v>0</v>
      </c>
    </row>
    <row r="85" spans="1:3" x14ac:dyDescent="0.25">
      <c r="A85" t="s">
        <v>83</v>
      </c>
      <c r="B85">
        <v>0</v>
      </c>
      <c r="C85">
        <v>0</v>
      </c>
    </row>
    <row r="86" spans="1:3" x14ac:dyDescent="0.25">
      <c r="A86" t="s">
        <v>84</v>
      </c>
      <c r="B86">
        <v>0</v>
      </c>
      <c r="C86">
        <v>0</v>
      </c>
    </row>
    <row r="87" spans="1:3" x14ac:dyDescent="0.25">
      <c r="A87" t="s">
        <v>85</v>
      </c>
      <c r="B87">
        <v>0</v>
      </c>
      <c r="C87">
        <v>0</v>
      </c>
    </row>
    <row r="88" spans="1:3" x14ac:dyDescent="0.25">
      <c r="A88" t="s">
        <v>86</v>
      </c>
      <c r="B88">
        <v>8.9209700000000003E-2</v>
      </c>
      <c r="C88">
        <v>9.3914200000000003E-2</v>
      </c>
    </row>
    <row r="89" spans="1:3" x14ac:dyDescent="0.25">
      <c r="A89" t="s">
        <v>87</v>
      </c>
      <c r="B89">
        <v>0</v>
      </c>
      <c r="C89">
        <v>0</v>
      </c>
    </row>
    <row r="90" spans="1:3" x14ac:dyDescent="0.25">
      <c r="A90" t="s">
        <v>88</v>
      </c>
      <c r="B90">
        <v>-4.1251400000000001E-2</v>
      </c>
      <c r="C90">
        <v>-4.1577799999999998E-2</v>
      </c>
    </row>
    <row r="91" spans="1:3" x14ac:dyDescent="0.25">
      <c r="A91" t="s">
        <v>89</v>
      </c>
      <c r="B91">
        <v>-5.5856599999999999E-2</v>
      </c>
      <c r="C91">
        <v>-6.3892699999999997E-2</v>
      </c>
    </row>
    <row r="92" spans="1:3" x14ac:dyDescent="0.25">
      <c r="A92" t="s">
        <v>90</v>
      </c>
      <c r="B92">
        <v>9.12549E-2</v>
      </c>
      <c r="C92">
        <v>0.1041078</v>
      </c>
    </row>
    <row r="93" spans="1:3" x14ac:dyDescent="0.25">
      <c r="A93" t="s">
        <v>91</v>
      </c>
      <c r="B93">
        <v>0.19650989999999999</v>
      </c>
      <c r="C93">
        <v>0.21357689999999999</v>
      </c>
    </row>
    <row r="94" spans="1:3" x14ac:dyDescent="0.25">
      <c r="A94" t="s">
        <v>92</v>
      </c>
      <c r="B94">
        <v>0.26789570000000001</v>
      </c>
      <c r="C94">
        <v>0.288578</v>
      </c>
    </row>
    <row r="95" spans="1:3" x14ac:dyDescent="0.25">
      <c r="A95" t="s">
        <v>93</v>
      </c>
      <c r="B95">
        <v>0.31696980000000002</v>
      </c>
      <c r="C95">
        <v>0.35885889999999998</v>
      </c>
    </row>
    <row r="96" spans="1:3" x14ac:dyDescent="0.25">
      <c r="A96" t="s">
        <v>94</v>
      </c>
      <c r="B96">
        <v>-0.17190469999999999</v>
      </c>
      <c r="C96">
        <v>-0.1693423</v>
      </c>
    </row>
    <row r="97" spans="1:3" x14ac:dyDescent="0.25">
      <c r="A97" t="s">
        <v>95</v>
      </c>
      <c r="B97">
        <v>0</v>
      </c>
      <c r="C97">
        <v>0</v>
      </c>
    </row>
    <row r="98" spans="1:3" x14ac:dyDescent="0.25">
      <c r="A98" t="s">
        <v>96</v>
      </c>
      <c r="B98">
        <v>1.6548199999999999E-2</v>
      </c>
      <c r="C98">
        <v>1.8335899999999999E-2</v>
      </c>
    </row>
    <row r="99" spans="1:3" x14ac:dyDescent="0.25">
      <c r="A99" t="s">
        <v>97</v>
      </c>
      <c r="B99">
        <v>-3.3631099999999997E-2</v>
      </c>
      <c r="C99">
        <v>-4.2892699999999999E-2</v>
      </c>
    </row>
    <row r="100" spans="1:3" x14ac:dyDescent="0.25">
      <c r="A100" t="s">
        <v>98</v>
      </c>
      <c r="B100">
        <v>8.0899799999999994E-2</v>
      </c>
      <c r="C100">
        <v>8.6619199999999993E-2</v>
      </c>
    </row>
    <row r="101" spans="1:3" x14ac:dyDescent="0.25">
      <c r="A101" t="s">
        <v>99</v>
      </c>
      <c r="B101">
        <v>0.26189200000000001</v>
      </c>
      <c r="C101">
        <v>0.27460250000000003</v>
      </c>
    </row>
    <row r="102" spans="1:3" x14ac:dyDescent="0.25">
      <c r="A102" t="s">
        <v>100</v>
      </c>
      <c r="B102">
        <v>0.31304130000000002</v>
      </c>
      <c r="C102">
        <v>0.31910889999999997</v>
      </c>
    </row>
    <row r="103" spans="1:3" x14ac:dyDescent="0.25">
      <c r="A103" t="s">
        <v>101</v>
      </c>
      <c r="B103">
        <v>0.42167690000000002</v>
      </c>
      <c r="C103">
        <v>0.43282389999999998</v>
      </c>
    </row>
    <row r="104" spans="1:3" x14ac:dyDescent="0.25">
      <c r="A104" t="s">
        <v>102</v>
      </c>
      <c r="B104">
        <v>-0.40835379999999999</v>
      </c>
      <c r="C104">
        <v>-0.40663769999999999</v>
      </c>
    </row>
    <row r="105" spans="1:3" x14ac:dyDescent="0.25">
      <c r="A105" t="s">
        <v>103</v>
      </c>
      <c r="B105">
        <v>0</v>
      </c>
      <c r="C105">
        <v>0</v>
      </c>
    </row>
    <row r="106" spans="1:3" x14ac:dyDescent="0.25">
      <c r="A106" t="s">
        <v>104</v>
      </c>
      <c r="B106">
        <v>0.1075237</v>
      </c>
      <c r="C106">
        <v>0.112858</v>
      </c>
    </row>
    <row r="107" spans="1:3" x14ac:dyDescent="0.25">
      <c r="A107" t="s">
        <v>105</v>
      </c>
      <c r="B107">
        <v>0.1191311</v>
      </c>
      <c r="C107">
        <v>0.12805620000000001</v>
      </c>
    </row>
    <row r="108" spans="1:3" x14ac:dyDescent="0.25">
      <c r="A108" t="s">
        <v>106</v>
      </c>
      <c r="B108">
        <v>0.20878099999999999</v>
      </c>
      <c r="C108">
        <v>0.21889020000000001</v>
      </c>
    </row>
    <row r="109" spans="1:3" x14ac:dyDescent="0.25">
      <c r="A109" t="s">
        <v>107</v>
      </c>
      <c r="B109">
        <v>0.30688989999999999</v>
      </c>
      <c r="C109">
        <v>0.30183310000000002</v>
      </c>
    </row>
    <row r="110" spans="1:3" x14ac:dyDescent="0.25">
      <c r="A110" t="s">
        <v>108</v>
      </c>
      <c r="B110">
        <v>0.44594080000000003</v>
      </c>
      <c r="C110">
        <v>0.43469360000000001</v>
      </c>
    </row>
    <row r="111" spans="1:3" x14ac:dyDescent="0.25">
      <c r="A111" t="s">
        <v>109</v>
      </c>
      <c r="B111">
        <v>0.54648240000000003</v>
      </c>
      <c r="C111">
        <v>0.54519309999999999</v>
      </c>
    </row>
    <row r="112" spans="1:3" x14ac:dyDescent="0.25">
      <c r="A112" t="s">
        <v>110</v>
      </c>
      <c r="B112">
        <v>-0.58980929999999998</v>
      </c>
      <c r="C112">
        <v>-0.58595980000000003</v>
      </c>
    </row>
    <row r="113" spans="1:3" x14ac:dyDescent="0.25">
      <c r="A113" t="s">
        <v>111</v>
      </c>
      <c r="B113">
        <v>0</v>
      </c>
      <c r="C113">
        <v>0</v>
      </c>
    </row>
    <row r="114" spans="1:3" x14ac:dyDescent="0.25">
      <c r="A114" t="s">
        <v>112</v>
      </c>
      <c r="B114">
        <v>0.1337516</v>
      </c>
      <c r="C114">
        <v>0.14150160000000001</v>
      </c>
    </row>
    <row r="115" spans="1:3" x14ac:dyDescent="0.25">
      <c r="A115" t="s">
        <v>113</v>
      </c>
      <c r="B115">
        <v>0.13509930000000001</v>
      </c>
      <c r="C115">
        <v>0.15597459999999999</v>
      </c>
    </row>
    <row r="116" spans="1:3" x14ac:dyDescent="0.25">
      <c r="A116" t="s">
        <v>114</v>
      </c>
      <c r="B116">
        <v>0.27483099999999999</v>
      </c>
      <c r="C116">
        <v>0.29491590000000001</v>
      </c>
    </row>
    <row r="117" spans="1:3" x14ac:dyDescent="0.25">
      <c r="A117" t="s">
        <v>115</v>
      </c>
      <c r="B117">
        <v>0.31278420000000001</v>
      </c>
      <c r="C117">
        <v>0.3159267</v>
      </c>
    </row>
    <row r="118" spans="1:3" x14ac:dyDescent="0.25">
      <c r="A118" t="s">
        <v>116</v>
      </c>
      <c r="B118">
        <v>0.4509727</v>
      </c>
      <c r="C118">
        <v>0.44583660000000003</v>
      </c>
    </row>
    <row r="119" spans="1:3" x14ac:dyDescent="0.25">
      <c r="A119" t="s">
        <v>117</v>
      </c>
      <c r="B119">
        <v>0.62003549999999996</v>
      </c>
      <c r="C119">
        <v>0.61147079999999998</v>
      </c>
    </row>
    <row r="120" spans="1:3" x14ac:dyDescent="0.25">
      <c r="A120" t="s">
        <v>118</v>
      </c>
      <c r="B120">
        <v>-0.65293659999999998</v>
      </c>
      <c r="C120">
        <v>-0.64772700000000005</v>
      </c>
    </row>
    <row r="121" spans="1:3" x14ac:dyDescent="0.25">
      <c r="A121" t="s">
        <v>119</v>
      </c>
      <c r="B121">
        <v>0</v>
      </c>
      <c r="C121">
        <v>0</v>
      </c>
    </row>
    <row r="122" spans="1:3" x14ac:dyDescent="0.25">
      <c r="A122" t="s">
        <v>120</v>
      </c>
      <c r="B122">
        <v>0.1739812</v>
      </c>
      <c r="C122">
        <v>0.17861450000000001</v>
      </c>
    </row>
    <row r="123" spans="1:3" x14ac:dyDescent="0.25">
      <c r="A123" t="s">
        <v>121</v>
      </c>
      <c r="B123">
        <v>0.1371472</v>
      </c>
      <c r="C123">
        <v>0.15486459999999999</v>
      </c>
    </row>
    <row r="124" spans="1:3" x14ac:dyDescent="0.25">
      <c r="A124" t="s">
        <v>122</v>
      </c>
      <c r="B124">
        <v>0.27756589999999998</v>
      </c>
      <c r="C124">
        <v>0.29432429999999998</v>
      </c>
    </row>
    <row r="125" spans="1:3" x14ac:dyDescent="0.25">
      <c r="A125" t="s">
        <v>123</v>
      </c>
      <c r="B125">
        <v>0.34855580000000003</v>
      </c>
      <c r="C125">
        <v>0.35432209999999997</v>
      </c>
    </row>
    <row r="126" spans="1:3" x14ac:dyDescent="0.25">
      <c r="A126" t="s">
        <v>124</v>
      </c>
      <c r="B126">
        <v>0.4145915</v>
      </c>
      <c r="C126">
        <v>0.41588750000000002</v>
      </c>
    </row>
    <row r="127" spans="1:3" x14ac:dyDescent="0.25">
      <c r="A127" t="s">
        <v>125</v>
      </c>
      <c r="B127">
        <v>0.57944090000000004</v>
      </c>
      <c r="C127">
        <v>0.57152769999999997</v>
      </c>
    </row>
    <row r="128" spans="1:3" x14ac:dyDescent="0.25">
      <c r="A128" t="s">
        <v>126</v>
      </c>
      <c r="B128">
        <v>-0.68519330000000001</v>
      </c>
      <c r="C128">
        <v>-0.67887869999999995</v>
      </c>
    </row>
    <row r="129" spans="1:3" x14ac:dyDescent="0.25">
      <c r="A129" t="s">
        <v>127</v>
      </c>
      <c r="B129">
        <v>0</v>
      </c>
      <c r="C129">
        <v>0</v>
      </c>
    </row>
    <row r="130" spans="1:3" x14ac:dyDescent="0.25">
      <c r="A130" t="s">
        <v>128</v>
      </c>
      <c r="B130">
        <v>0.16260849999999999</v>
      </c>
      <c r="C130">
        <v>0.168904</v>
      </c>
    </row>
    <row r="131" spans="1:3" x14ac:dyDescent="0.25">
      <c r="A131" t="s">
        <v>129</v>
      </c>
      <c r="B131">
        <v>0.1352604</v>
      </c>
      <c r="C131">
        <v>0.1530318</v>
      </c>
    </row>
    <row r="132" spans="1:3" x14ac:dyDescent="0.25">
      <c r="A132" t="s">
        <v>130</v>
      </c>
      <c r="B132">
        <v>0.26693030000000001</v>
      </c>
      <c r="C132">
        <v>0.2801476</v>
      </c>
    </row>
    <row r="133" spans="1:3" x14ac:dyDescent="0.25">
      <c r="A133" t="s">
        <v>131</v>
      </c>
      <c r="B133">
        <v>0.33792660000000002</v>
      </c>
      <c r="C133">
        <v>0.3468948</v>
      </c>
    </row>
    <row r="134" spans="1:3" x14ac:dyDescent="0.25">
      <c r="A134" t="s">
        <v>132</v>
      </c>
      <c r="B134">
        <v>0.42522409999999999</v>
      </c>
      <c r="C134">
        <v>0.42889749999999999</v>
      </c>
    </row>
    <row r="135" spans="1:3" x14ac:dyDescent="0.25">
      <c r="A135" t="s">
        <v>133</v>
      </c>
      <c r="B135">
        <v>0.54153479999999998</v>
      </c>
      <c r="C135">
        <v>0.54094920000000002</v>
      </c>
    </row>
    <row r="136" spans="1:3" x14ac:dyDescent="0.25">
      <c r="A136" t="s">
        <v>134</v>
      </c>
      <c r="B136">
        <v>-0.68451870000000004</v>
      </c>
      <c r="C136">
        <v>-0.67839919999999998</v>
      </c>
    </row>
    <row r="137" spans="1:3" x14ac:dyDescent="0.25">
      <c r="A137" t="s">
        <v>135</v>
      </c>
      <c r="B137">
        <v>0</v>
      </c>
      <c r="C137">
        <v>0</v>
      </c>
    </row>
    <row r="138" spans="1:3" x14ac:dyDescent="0.25">
      <c r="A138" t="s">
        <v>136</v>
      </c>
      <c r="B138">
        <v>0.1611351</v>
      </c>
      <c r="C138">
        <v>0.16773489999999999</v>
      </c>
    </row>
    <row r="139" spans="1:3" x14ac:dyDescent="0.25">
      <c r="A139" t="s">
        <v>137</v>
      </c>
      <c r="B139">
        <v>0.13261809999999999</v>
      </c>
      <c r="C139">
        <v>0.153366</v>
      </c>
    </row>
    <row r="140" spans="1:3" x14ac:dyDescent="0.25">
      <c r="A140" t="s">
        <v>138</v>
      </c>
      <c r="B140">
        <v>0.29288649999999999</v>
      </c>
      <c r="C140">
        <v>0.31073669999999998</v>
      </c>
    </row>
    <row r="141" spans="1:3" x14ac:dyDescent="0.25">
      <c r="A141" t="s">
        <v>139</v>
      </c>
      <c r="B141">
        <v>0.37566759999999999</v>
      </c>
      <c r="C141">
        <v>0.38807429999999998</v>
      </c>
    </row>
    <row r="142" spans="1:3" x14ac:dyDescent="0.25">
      <c r="A142" t="s">
        <v>140</v>
      </c>
      <c r="B142">
        <v>0.4955136</v>
      </c>
      <c r="C142">
        <v>0.50444909999999998</v>
      </c>
    </row>
    <row r="143" spans="1:3" x14ac:dyDescent="0.25">
      <c r="A143" t="s">
        <v>141</v>
      </c>
      <c r="B143">
        <v>0.63526130000000003</v>
      </c>
      <c r="C143">
        <v>0.63536329999999996</v>
      </c>
    </row>
    <row r="144" spans="1:3" x14ac:dyDescent="0.25">
      <c r="A144" t="s">
        <v>142</v>
      </c>
      <c r="B144">
        <v>0</v>
      </c>
      <c r="C144">
        <v>0</v>
      </c>
    </row>
    <row r="145" spans="1:3" x14ac:dyDescent="0.25">
      <c r="A145" t="s">
        <v>143</v>
      </c>
      <c r="B145">
        <v>0</v>
      </c>
      <c r="C145">
        <v>0</v>
      </c>
    </row>
    <row r="146" spans="1:3" x14ac:dyDescent="0.25">
      <c r="A146" t="s">
        <v>144</v>
      </c>
      <c r="B146">
        <v>0</v>
      </c>
      <c r="C146">
        <v>0</v>
      </c>
    </row>
    <row r="147" spans="1:3" x14ac:dyDescent="0.25">
      <c r="A147" t="s">
        <v>145</v>
      </c>
      <c r="B147">
        <v>0</v>
      </c>
      <c r="C147">
        <v>0</v>
      </c>
    </row>
    <row r="148" spans="1:3" x14ac:dyDescent="0.25">
      <c r="A148" t="s">
        <v>146</v>
      </c>
      <c r="B148">
        <v>0</v>
      </c>
      <c r="C148">
        <v>0</v>
      </c>
    </row>
    <row r="149" spans="1:3" x14ac:dyDescent="0.25">
      <c r="A149" t="s">
        <v>147</v>
      </c>
      <c r="B149">
        <v>0</v>
      </c>
      <c r="C149">
        <v>0</v>
      </c>
    </row>
    <row r="150" spans="1:3" x14ac:dyDescent="0.25">
      <c r="A150" t="s">
        <v>148</v>
      </c>
      <c r="B150">
        <v>0</v>
      </c>
      <c r="C150">
        <v>0</v>
      </c>
    </row>
    <row r="151" spans="1:3" x14ac:dyDescent="0.25">
      <c r="A151" t="s">
        <v>149</v>
      </c>
      <c r="B151">
        <v>0</v>
      </c>
      <c r="C151">
        <v>0</v>
      </c>
    </row>
    <row r="152" spans="1:3" x14ac:dyDescent="0.25">
      <c r="A152" t="s">
        <v>150</v>
      </c>
      <c r="B152">
        <v>0</v>
      </c>
      <c r="C152">
        <v>0</v>
      </c>
    </row>
    <row r="153" spans="1:3" x14ac:dyDescent="0.25">
      <c r="A153" t="s">
        <v>151</v>
      </c>
      <c r="B153">
        <v>0</v>
      </c>
      <c r="C153">
        <v>0</v>
      </c>
    </row>
    <row r="154" spans="1:3" x14ac:dyDescent="0.25">
      <c r="A154" t="s">
        <v>152</v>
      </c>
      <c r="B154">
        <v>0</v>
      </c>
      <c r="C154">
        <v>0</v>
      </c>
    </row>
    <row r="155" spans="1:3" x14ac:dyDescent="0.25">
      <c r="A155" t="s">
        <v>153</v>
      </c>
      <c r="B155">
        <v>0</v>
      </c>
      <c r="C155">
        <v>0</v>
      </c>
    </row>
    <row r="156" spans="1:3" x14ac:dyDescent="0.25">
      <c r="A156" t="s">
        <v>154</v>
      </c>
      <c r="B156">
        <v>0</v>
      </c>
      <c r="C156">
        <v>0</v>
      </c>
    </row>
    <row r="157" spans="1:3" x14ac:dyDescent="0.25">
      <c r="A157" t="s">
        <v>155</v>
      </c>
      <c r="B157">
        <v>0</v>
      </c>
      <c r="C157">
        <v>0</v>
      </c>
    </row>
    <row r="158" spans="1:3" x14ac:dyDescent="0.25">
      <c r="A158" t="s">
        <v>156</v>
      </c>
      <c r="B158">
        <v>0</v>
      </c>
      <c r="C158">
        <v>0</v>
      </c>
    </row>
    <row r="159" spans="1:3" x14ac:dyDescent="0.25">
      <c r="A159" t="s">
        <v>157</v>
      </c>
      <c r="B159">
        <v>0</v>
      </c>
      <c r="C159">
        <v>0</v>
      </c>
    </row>
    <row r="160" spans="1:3" x14ac:dyDescent="0.25">
      <c r="A160" t="s">
        <v>158</v>
      </c>
      <c r="B160">
        <v>0</v>
      </c>
      <c r="C160">
        <v>0</v>
      </c>
    </row>
    <row r="161" spans="1:3" x14ac:dyDescent="0.25">
      <c r="A161" t="s">
        <v>159</v>
      </c>
      <c r="B161">
        <v>0</v>
      </c>
      <c r="C161">
        <v>0</v>
      </c>
    </row>
    <row r="162" spans="1:3" x14ac:dyDescent="0.25">
      <c r="A162" t="s">
        <v>160</v>
      </c>
      <c r="B162">
        <v>0</v>
      </c>
      <c r="C162">
        <v>0</v>
      </c>
    </row>
    <row r="163" spans="1:3" x14ac:dyDescent="0.25">
      <c r="A163" t="s">
        <v>161</v>
      </c>
      <c r="B163">
        <v>0</v>
      </c>
      <c r="C163">
        <v>0</v>
      </c>
    </row>
    <row r="164" spans="1:3" x14ac:dyDescent="0.25">
      <c r="A164" t="s">
        <v>162</v>
      </c>
      <c r="B164">
        <v>0</v>
      </c>
      <c r="C164">
        <v>0</v>
      </c>
    </row>
    <row r="165" spans="1:3" x14ac:dyDescent="0.25">
      <c r="A165" t="s">
        <v>163</v>
      </c>
      <c r="B165">
        <v>0</v>
      </c>
      <c r="C165">
        <v>0</v>
      </c>
    </row>
    <row r="166" spans="1:3" x14ac:dyDescent="0.25">
      <c r="A166" t="s">
        <v>164</v>
      </c>
      <c r="B166">
        <v>0</v>
      </c>
      <c r="C166">
        <v>0</v>
      </c>
    </row>
    <row r="167" spans="1:3" x14ac:dyDescent="0.25">
      <c r="A167" t="s">
        <v>165</v>
      </c>
      <c r="B167">
        <v>0</v>
      </c>
      <c r="C167">
        <v>0</v>
      </c>
    </row>
    <row r="168" spans="1:3" x14ac:dyDescent="0.25">
      <c r="A168" t="s">
        <v>166</v>
      </c>
      <c r="B168">
        <v>0</v>
      </c>
      <c r="C168">
        <v>0</v>
      </c>
    </row>
    <row r="169" spans="1:3" x14ac:dyDescent="0.25">
      <c r="A169" t="s">
        <v>167</v>
      </c>
      <c r="B169">
        <v>0</v>
      </c>
      <c r="C169">
        <v>0</v>
      </c>
    </row>
    <row r="170" spans="1:3" x14ac:dyDescent="0.25">
      <c r="A170" t="s">
        <v>168</v>
      </c>
      <c r="B170">
        <v>0</v>
      </c>
      <c r="C170">
        <v>0</v>
      </c>
    </row>
    <row r="171" spans="1:3" x14ac:dyDescent="0.25">
      <c r="A171" t="s">
        <v>169</v>
      </c>
      <c r="B171">
        <v>0</v>
      </c>
      <c r="C171">
        <v>0</v>
      </c>
    </row>
    <row r="172" spans="1:3" x14ac:dyDescent="0.25">
      <c r="A172" t="s">
        <v>170</v>
      </c>
      <c r="B172">
        <v>0</v>
      </c>
      <c r="C172">
        <v>0</v>
      </c>
    </row>
    <row r="173" spans="1:3" x14ac:dyDescent="0.25">
      <c r="A173" t="s">
        <v>171</v>
      </c>
      <c r="B173">
        <v>0</v>
      </c>
      <c r="C173">
        <v>0</v>
      </c>
    </row>
    <row r="174" spans="1:3" x14ac:dyDescent="0.25">
      <c r="A174" t="s">
        <v>172</v>
      </c>
      <c r="B174">
        <v>0</v>
      </c>
      <c r="C174">
        <v>0</v>
      </c>
    </row>
    <row r="175" spans="1:3" x14ac:dyDescent="0.25">
      <c r="A175" t="s">
        <v>173</v>
      </c>
      <c r="B175">
        <v>0</v>
      </c>
      <c r="C175">
        <v>0</v>
      </c>
    </row>
    <row r="176" spans="1:3" x14ac:dyDescent="0.25">
      <c r="A176" t="s">
        <v>174</v>
      </c>
      <c r="B176">
        <v>0</v>
      </c>
      <c r="C176">
        <v>0</v>
      </c>
    </row>
    <row r="177" spans="1:3" x14ac:dyDescent="0.25">
      <c r="A177" t="s">
        <v>175</v>
      </c>
      <c r="B177">
        <v>0</v>
      </c>
      <c r="C177">
        <v>0</v>
      </c>
    </row>
    <row r="178" spans="1:3" x14ac:dyDescent="0.25">
      <c r="A178" t="s">
        <v>176</v>
      </c>
      <c r="B178">
        <v>0</v>
      </c>
      <c r="C178">
        <v>0</v>
      </c>
    </row>
    <row r="179" spans="1:3" x14ac:dyDescent="0.25">
      <c r="A179" t="s">
        <v>177</v>
      </c>
      <c r="B179">
        <v>0</v>
      </c>
      <c r="C179">
        <v>0</v>
      </c>
    </row>
    <row r="180" spans="1:3" x14ac:dyDescent="0.25">
      <c r="A180" t="s">
        <v>178</v>
      </c>
      <c r="B180">
        <v>0</v>
      </c>
      <c r="C180">
        <v>0</v>
      </c>
    </row>
    <row r="181" spans="1:3" x14ac:dyDescent="0.25">
      <c r="A181" t="s">
        <v>179</v>
      </c>
      <c r="B181">
        <v>0</v>
      </c>
      <c r="C181">
        <v>0</v>
      </c>
    </row>
    <row r="182" spans="1:3" x14ac:dyDescent="0.25">
      <c r="A182" t="s">
        <v>180</v>
      </c>
      <c r="B182">
        <v>0</v>
      </c>
      <c r="C182">
        <v>0</v>
      </c>
    </row>
    <row r="183" spans="1:3" x14ac:dyDescent="0.25">
      <c r="A183" t="s">
        <v>181</v>
      </c>
      <c r="B183">
        <v>0</v>
      </c>
      <c r="C183">
        <v>0</v>
      </c>
    </row>
    <row r="184" spans="1:3" x14ac:dyDescent="0.25">
      <c r="A184" t="s">
        <v>182</v>
      </c>
      <c r="B184">
        <v>0</v>
      </c>
      <c r="C184">
        <v>0</v>
      </c>
    </row>
    <row r="185" spans="1:3" x14ac:dyDescent="0.25">
      <c r="A185" t="s">
        <v>183</v>
      </c>
      <c r="B185">
        <v>0</v>
      </c>
      <c r="C185">
        <v>0</v>
      </c>
    </row>
    <row r="186" spans="1:3" x14ac:dyDescent="0.25">
      <c r="A186" t="s">
        <v>184</v>
      </c>
      <c r="B186">
        <v>0</v>
      </c>
      <c r="C186">
        <v>0</v>
      </c>
    </row>
    <row r="187" spans="1:3" x14ac:dyDescent="0.25">
      <c r="A187" t="s">
        <v>185</v>
      </c>
      <c r="B187">
        <v>0</v>
      </c>
      <c r="C187">
        <v>0</v>
      </c>
    </row>
    <row r="188" spans="1:3" x14ac:dyDescent="0.25">
      <c r="A188" t="s">
        <v>186</v>
      </c>
      <c r="B188">
        <v>0</v>
      </c>
      <c r="C188">
        <v>0</v>
      </c>
    </row>
    <row r="189" spans="1:3" x14ac:dyDescent="0.25">
      <c r="A189" t="s">
        <v>187</v>
      </c>
      <c r="B189">
        <v>0</v>
      </c>
      <c r="C189">
        <v>0</v>
      </c>
    </row>
    <row r="190" spans="1:3" x14ac:dyDescent="0.25">
      <c r="A190" t="s">
        <v>188</v>
      </c>
      <c r="B190">
        <v>0</v>
      </c>
      <c r="C190">
        <v>0</v>
      </c>
    </row>
    <row r="191" spans="1:3" x14ac:dyDescent="0.25">
      <c r="A191" t="s">
        <v>189</v>
      </c>
      <c r="B191">
        <v>0</v>
      </c>
      <c r="C191">
        <v>0</v>
      </c>
    </row>
    <row r="192" spans="1:3" x14ac:dyDescent="0.25">
      <c r="A192" t="s">
        <v>190</v>
      </c>
      <c r="B192">
        <v>0</v>
      </c>
      <c r="C192">
        <v>0</v>
      </c>
    </row>
    <row r="193" spans="1:3" x14ac:dyDescent="0.25">
      <c r="A193" t="s">
        <v>191</v>
      </c>
      <c r="B193">
        <v>0</v>
      </c>
      <c r="C193">
        <v>0</v>
      </c>
    </row>
    <row r="194" spans="1:3" x14ac:dyDescent="0.25">
      <c r="A194" t="s">
        <v>192</v>
      </c>
      <c r="B194">
        <v>0</v>
      </c>
      <c r="C194">
        <v>0</v>
      </c>
    </row>
    <row r="195" spans="1:3" x14ac:dyDescent="0.25">
      <c r="A195" t="s">
        <v>193</v>
      </c>
      <c r="B195">
        <v>0</v>
      </c>
      <c r="C195">
        <v>0</v>
      </c>
    </row>
    <row r="196" spans="1:3" x14ac:dyDescent="0.25">
      <c r="A196" t="s">
        <v>194</v>
      </c>
      <c r="B196">
        <v>0</v>
      </c>
      <c r="C196">
        <v>0</v>
      </c>
    </row>
    <row r="197" spans="1:3" x14ac:dyDescent="0.25">
      <c r="A197" t="s">
        <v>195</v>
      </c>
      <c r="B197">
        <v>0</v>
      </c>
      <c r="C197">
        <v>0</v>
      </c>
    </row>
    <row r="198" spans="1:3" x14ac:dyDescent="0.25">
      <c r="A198" t="s">
        <v>196</v>
      </c>
      <c r="B198">
        <v>0</v>
      </c>
      <c r="C198">
        <v>0</v>
      </c>
    </row>
    <row r="199" spans="1:3" x14ac:dyDescent="0.25">
      <c r="A199" t="s">
        <v>197</v>
      </c>
      <c r="B199">
        <v>0</v>
      </c>
      <c r="C199">
        <v>0</v>
      </c>
    </row>
    <row r="200" spans="1:3" x14ac:dyDescent="0.25">
      <c r="A200" t="s">
        <v>198</v>
      </c>
      <c r="B200">
        <v>0</v>
      </c>
      <c r="C200">
        <v>0</v>
      </c>
    </row>
    <row r="201" spans="1:3" x14ac:dyDescent="0.25">
      <c r="A201" t="s">
        <v>199</v>
      </c>
      <c r="B201">
        <v>0</v>
      </c>
      <c r="C201">
        <v>0</v>
      </c>
    </row>
    <row r="202" spans="1:3" x14ac:dyDescent="0.25">
      <c r="A202" t="s">
        <v>200</v>
      </c>
      <c r="B202">
        <v>0</v>
      </c>
      <c r="C202">
        <v>0</v>
      </c>
    </row>
    <row r="203" spans="1:3" x14ac:dyDescent="0.25">
      <c r="A203" t="s">
        <v>201</v>
      </c>
      <c r="B203">
        <v>0</v>
      </c>
      <c r="C203">
        <v>0</v>
      </c>
    </row>
    <row r="204" spans="1:3" x14ac:dyDescent="0.25">
      <c r="A204" t="s">
        <v>202</v>
      </c>
      <c r="B204">
        <v>0</v>
      </c>
      <c r="C204">
        <v>0</v>
      </c>
    </row>
    <row r="205" spans="1:3" x14ac:dyDescent="0.25">
      <c r="A205" t="s">
        <v>203</v>
      </c>
      <c r="B205">
        <v>0</v>
      </c>
      <c r="C205">
        <v>0</v>
      </c>
    </row>
    <row r="206" spans="1:3" x14ac:dyDescent="0.25">
      <c r="A206" t="s">
        <v>204</v>
      </c>
      <c r="B206">
        <v>0</v>
      </c>
      <c r="C206">
        <v>0</v>
      </c>
    </row>
    <row r="207" spans="1:3" x14ac:dyDescent="0.25">
      <c r="A207" t="s">
        <v>205</v>
      </c>
      <c r="B207">
        <v>0</v>
      </c>
      <c r="C207">
        <v>0</v>
      </c>
    </row>
    <row r="208" spans="1:3" x14ac:dyDescent="0.25">
      <c r="A208" t="s">
        <v>206</v>
      </c>
      <c r="B208">
        <v>0</v>
      </c>
      <c r="C208">
        <v>0</v>
      </c>
    </row>
    <row r="209" spans="1:3" x14ac:dyDescent="0.25">
      <c r="A209" t="s">
        <v>207</v>
      </c>
      <c r="B209">
        <v>0</v>
      </c>
      <c r="C209">
        <v>0</v>
      </c>
    </row>
    <row r="210" spans="1:3" x14ac:dyDescent="0.25">
      <c r="A210" t="s">
        <v>208</v>
      </c>
      <c r="B210">
        <v>0</v>
      </c>
      <c r="C210">
        <v>0</v>
      </c>
    </row>
    <row r="211" spans="1:3" x14ac:dyDescent="0.25">
      <c r="A211" t="s">
        <v>209</v>
      </c>
      <c r="B211">
        <v>0</v>
      </c>
      <c r="C211">
        <v>0</v>
      </c>
    </row>
    <row r="212" spans="1:3" x14ac:dyDescent="0.25">
      <c r="A212" t="s">
        <v>210</v>
      </c>
      <c r="B212">
        <v>0</v>
      </c>
      <c r="C212">
        <v>0</v>
      </c>
    </row>
    <row r="213" spans="1:3" x14ac:dyDescent="0.25">
      <c r="A213" t="s">
        <v>211</v>
      </c>
      <c r="B213">
        <v>0</v>
      </c>
      <c r="C213">
        <v>0</v>
      </c>
    </row>
    <row r="214" spans="1:3" x14ac:dyDescent="0.25">
      <c r="A214" t="s">
        <v>212</v>
      </c>
      <c r="B214">
        <v>0</v>
      </c>
      <c r="C214">
        <v>0</v>
      </c>
    </row>
    <row r="215" spans="1:3" x14ac:dyDescent="0.25">
      <c r="A215" t="s">
        <v>213</v>
      </c>
      <c r="B215">
        <v>0</v>
      </c>
      <c r="C215">
        <v>0</v>
      </c>
    </row>
    <row r="216" spans="1:3" x14ac:dyDescent="0.25">
      <c r="A216" t="s">
        <v>214</v>
      </c>
      <c r="B216">
        <v>0.1127465</v>
      </c>
      <c r="C216">
        <v>0.1147262</v>
      </c>
    </row>
    <row r="217" spans="1:3" x14ac:dyDescent="0.25">
      <c r="A217" t="s">
        <v>215</v>
      </c>
      <c r="B217">
        <v>0</v>
      </c>
      <c r="C217">
        <v>0</v>
      </c>
    </row>
    <row r="218" spans="1:3" x14ac:dyDescent="0.25">
      <c r="A218" t="s">
        <v>216</v>
      </c>
      <c r="B218">
        <v>2.7399699999999999E-2</v>
      </c>
      <c r="C218">
        <v>2.83488E-2</v>
      </c>
    </row>
    <row r="219" spans="1:3" x14ac:dyDescent="0.25">
      <c r="A219" t="s">
        <v>217</v>
      </c>
      <c r="B219">
        <v>4.4478200000000002E-2</v>
      </c>
      <c r="C219">
        <v>4.95629E-2</v>
      </c>
    </row>
    <row r="220" spans="1:3" x14ac:dyDescent="0.25">
      <c r="A220" t="s">
        <v>218</v>
      </c>
      <c r="B220">
        <v>9.8731600000000003E-2</v>
      </c>
      <c r="C220">
        <v>0.12522739999999999</v>
      </c>
    </row>
    <row r="221" spans="1:3" x14ac:dyDescent="0.25">
      <c r="A221" t="s">
        <v>219</v>
      </c>
      <c r="B221">
        <v>4.7053999999999999E-2</v>
      </c>
      <c r="C221">
        <v>6.0456799999999998E-2</v>
      </c>
    </row>
    <row r="222" spans="1:3" x14ac:dyDescent="0.25">
      <c r="A222" t="s">
        <v>220</v>
      </c>
      <c r="B222">
        <v>0.1086983</v>
      </c>
      <c r="C222">
        <v>0.13853679999999999</v>
      </c>
    </row>
    <row r="223" spans="1:3" x14ac:dyDescent="0.25">
      <c r="A223" t="s">
        <v>221</v>
      </c>
      <c r="B223">
        <v>8.5196900000000006E-2</v>
      </c>
      <c r="C223">
        <v>0.1180687</v>
      </c>
    </row>
    <row r="224" spans="1:3" x14ac:dyDescent="0.25">
      <c r="A224" t="s">
        <v>222</v>
      </c>
      <c r="B224">
        <v>0</v>
      </c>
      <c r="C224">
        <v>0</v>
      </c>
    </row>
    <row r="225" spans="1:3" x14ac:dyDescent="0.25">
      <c r="A225" t="s">
        <v>223</v>
      </c>
      <c r="B225">
        <v>0</v>
      </c>
      <c r="C225">
        <v>0</v>
      </c>
    </row>
    <row r="226" spans="1:3" x14ac:dyDescent="0.25">
      <c r="A226" t="s">
        <v>224</v>
      </c>
      <c r="B226">
        <v>0</v>
      </c>
      <c r="C226">
        <v>0</v>
      </c>
    </row>
    <row r="227" spans="1:3" x14ac:dyDescent="0.25">
      <c r="A227" t="s">
        <v>225</v>
      </c>
      <c r="B227">
        <v>0</v>
      </c>
      <c r="C227">
        <v>0</v>
      </c>
    </row>
    <row r="228" spans="1:3" x14ac:dyDescent="0.25">
      <c r="A228" t="s">
        <v>226</v>
      </c>
      <c r="B228">
        <v>0</v>
      </c>
      <c r="C228">
        <v>0</v>
      </c>
    </row>
    <row r="229" spans="1:3" x14ac:dyDescent="0.25">
      <c r="A229" t="s">
        <v>227</v>
      </c>
      <c r="B229">
        <v>0</v>
      </c>
      <c r="C229">
        <v>0</v>
      </c>
    </row>
    <row r="230" spans="1:3" x14ac:dyDescent="0.25">
      <c r="A230" t="s">
        <v>228</v>
      </c>
      <c r="B230">
        <v>0</v>
      </c>
      <c r="C230">
        <v>0</v>
      </c>
    </row>
    <row r="231" spans="1:3" x14ac:dyDescent="0.25">
      <c r="A231" t="s">
        <v>229</v>
      </c>
      <c r="B231">
        <v>0</v>
      </c>
      <c r="C231">
        <v>0</v>
      </c>
    </row>
    <row r="232" spans="1:3" x14ac:dyDescent="0.25">
      <c r="A232" t="s">
        <v>230</v>
      </c>
      <c r="B232">
        <v>-5.4105399999999998E-2</v>
      </c>
      <c r="C232">
        <v>-5.8809899999999998E-2</v>
      </c>
    </row>
    <row r="233" spans="1:3" x14ac:dyDescent="0.25">
      <c r="A233" t="s">
        <v>231</v>
      </c>
      <c r="B233">
        <v>0</v>
      </c>
      <c r="C233">
        <v>0</v>
      </c>
    </row>
    <row r="234" spans="1:3" x14ac:dyDescent="0.25">
      <c r="A234" t="s">
        <v>232</v>
      </c>
      <c r="B234">
        <v>0.10502789999999999</v>
      </c>
      <c r="C234">
        <v>0.1053543</v>
      </c>
    </row>
    <row r="235" spans="1:3" x14ac:dyDescent="0.25">
      <c r="A235" t="s">
        <v>233</v>
      </c>
      <c r="B235">
        <v>0.17187340000000001</v>
      </c>
      <c r="C235">
        <v>0.1799095</v>
      </c>
    </row>
    <row r="236" spans="1:3" x14ac:dyDescent="0.25">
      <c r="A236" t="s">
        <v>234</v>
      </c>
      <c r="B236">
        <v>9.8397299999999993E-2</v>
      </c>
      <c r="C236">
        <v>8.5544499999999996E-2</v>
      </c>
    </row>
    <row r="237" spans="1:3" x14ac:dyDescent="0.25">
      <c r="A237" t="s">
        <v>235</v>
      </c>
      <c r="B237">
        <v>5.2808999999999998E-3</v>
      </c>
      <c r="C237">
        <v>-1.1786100000000001E-2</v>
      </c>
    </row>
    <row r="238" spans="1:3" x14ac:dyDescent="0.25">
      <c r="A238" t="s">
        <v>236</v>
      </c>
      <c r="B238">
        <v>0.12884619999999999</v>
      </c>
      <c r="C238">
        <v>0.10816389999999999</v>
      </c>
    </row>
    <row r="239" spans="1:3" x14ac:dyDescent="0.25">
      <c r="A239" t="s">
        <v>237</v>
      </c>
      <c r="B239">
        <v>0.30519619999999997</v>
      </c>
      <c r="C239">
        <v>0.26330710000000002</v>
      </c>
    </row>
    <row r="240" spans="1:3" x14ac:dyDescent="0.25">
      <c r="A240" t="s">
        <v>238</v>
      </c>
      <c r="B240">
        <v>0.16223270000000001</v>
      </c>
      <c r="C240">
        <v>0.15967029999999999</v>
      </c>
    </row>
    <row r="241" spans="1:3" x14ac:dyDescent="0.25">
      <c r="A241" t="s">
        <v>239</v>
      </c>
      <c r="B241">
        <v>0</v>
      </c>
      <c r="C241">
        <v>0</v>
      </c>
    </row>
    <row r="242" spans="1:3" x14ac:dyDescent="0.25">
      <c r="A242" t="s">
        <v>240</v>
      </c>
      <c r="B242">
        <v>6.3710600000000006E-2</v>
      </c>
      <c r="C242">
        <v>6.1922900000000003E-2</v>
      </c>
    </row>
    <row r="243" spans="1:3" x14ac:dyDescent="0.25">
      <c r="A243" t="s">
        <v>241</v>
      </c>
      <c r="B243">
        <v>5.0754599999999997E-2</v>
      </c>
      <c r="C243">
        <v>6.0016199999999999E-2</v>
      </c>
    </row>
    <row r="244" spans="1:3" x14ac:dyDescent="0.25">
      <c r="A244" t="s">
        <v>242</v>
      </c>
      <c r="B244">
        <v>1.7965800000000001E-2</v>
      </c>
      <c r="C244">
        <v>1.22465E-2</v>
      </c>
    </row>
    <row r="245" spans="1:3" x14ac:dyDescent="0.25">
      <c r="A245" t="s">
        <v>243</v>
      </c>
      <c r="B245">
        <v>-2.42134E-2</v>
      </c>
      <c r="C245">
        <v>-3.69238E-2</v>
      </c>
    </row>
    <row r="246" spans="1:3" x14ac:dyDescent="0.25">
      <c r="A246" t="s">
        <v>244</v>
      </c>
      <c r="B246">
        <v>4.6771E-3</v>
      </c>
      <c r="C246">
        <v>-1.3906000000000001E-3</v>
      </c>
    </row>
    <row r="247" spans="1:3" x14ac:dyDescent="0.25">
      <c r="A247" t="s">
        <v>245</v>
      </c>
      <c r="B247">
        <v>0.1625924</v>
      </c>
      <c r="C247">
        <v>0.15144540000000001</v>
      </c>
    </row>
    <row r="248" spans="1:3" x14ac:dyDescent="0.25">
      <c r="A248" t="s">
        <v>246</v>
      </c>
      <c r="B248">
        <v>0.2331153</v>
      </c>
      <c r="C248">
        <v>0.2313992</v>
      </c>
    </row>
    <row r="249" spans="1:3" x14ac:dyDescent="0.25">
      <c r="A249" t="s">
        <v>247</v>
      </c>
      <c r="B249">
        <v>0</v>
      </c>
      <c r="C249">
        <v>0</v>
      </c>
    </row>
    <row r="250" spans="1:3" x14ac:dyDescent="0.25">
      <c r="A250" t="s">
        <v>248</v>
      </c>
      <c r="B250">
        <v>-3.90432E-2</v>
      </c>
      <c r="C250">
        <v>-4.43775E-2</v>
      </c>
    </row>
    <row r="251" spans="1:3" x14ac:dyDescent="0.25">
      <c r="A251" t="s">
        <v>249</v>
      </c>
      <c r="B251">
        <v>-0.1210183</v>
      </c>
      <c r="C251">
        <v>-0.12994339999999999</v>
      </c>
    </row>
    <row r="252" spans="1:3" x14ac:dyDescent="0.25">
      <c r="A252" t="s">
        <v>250</v>
      </c>
      <c r="B252">
        <v>-0.22887160000000001</v>
      </c>
      <c r="C252">
        <v>-0.23898079999999999</v>
      </c>
    </row>
    <row r="253" spans="1:3" x14ac:dyDescent="0.25">
      <c r="A253" t="s">
        <v>251</v>
      </c>
      <c r="B253">
        <v>-0.2700034</v>
      </c>
      <c r="C253">
        <v>-0.26494649999999997</v>
      </c>
    </row>
    <row r="254" spans="1:3" x14ac:dyDescent="0.25">
      <c r="A254" t="s">
        <v>252</v>
      </c>
      <c r="B254">
        <v>-0.19432150000000001</v>
      </c>
      <c r="C254">
        <v>-0.1830743</v>
      </c>
    </row>
    <row r="255" spans="1:3" x14ac:dyDescent="0.25">
      <c r="A255" t="s">
        <v>253</v>
      </c>
      <c r="B255">
        <v>-0.1726684</v>
      </c>
      <c r="C255">
        <v>-0.17137910000000001</v>
      </c>
    </row>
    <row r="256" spans="1:3" x14ac:dyDescent="0.25">
      <c r="A256" t="s">
        <v>254</v>
      </c>
      <c r="B256">
        <v>0.33350340000000001</v>
      </c>
      <c r="C256">
        <v>0.3296539</v>
      </c>
    </row>
    <row r="257" spans="1:3" x14ac:dyDescent="0.25">
      <c r="A257" t="s">
        <v>255</v>
      </c>
      <c r="B257">
        <v>0</v>
      </c>
      <c r="C257">
        <v>0</v>
      </c>
    </row>
    <row r="258" spans="1:3" x14ac:dyDescent="0.25">
      <c r="A258" t="s">
        <v>256</v>
      </c>
      <c r="B258">
        <v>-7.8405600000000006E-2</v>
      </c>
      <c r="C258">
        <v>-8.6155499999999996E-2</v>
      </c>
    </row>
    <row r="259" spans="1:3" x14ac:dyDescent="0.25">
      <c r="A259" t="s">
        <v>257</v>
      </c>
      <c r="B259">
        <v>-0.15028459999999999</v>
      </c>
      <c r="C259">
        <v>-0.1711598</v>
      </c>
    </row>
    <row r="260" spans="1:3" x14ac:dyDescent="0.25">
      <c r="A260" t="s">
        <v>258</v>
      </c>
      <c r="B260">
        <v>-0.24266209999999999</v>
      </c>
      <c r="C260">
        <v>-0.26274700000000001</v>
      </c>
    </row>
    <row r="261" spans="1:3" x14ac:dyDescent="0.25">
      <c r="A261" t="s">
        <v>259</v>
      </c>
      <c r="B261">
        <v>-0.32228600000000002</v>
      </c>
      <c r="C261">
        <v>-0.32542860000000001</v>
      </c>
    </row>
    <row r="262" spans="1:3" x14ac:dyDescent="0.25">
      <c r="A262" t="s">
        <v>260</v>
      </c>
      <c r="B262">
        <v>-0.29566559999999997</v>
      </c>
      <c r="C262">
        <v>-0.29052939999999999</v>
      </c>
    </row>
    <row r="263" spans="1:3" x14ac:dyDescent="0.25">
      <c r="A263" t="s">
        <v>261</v>
      </c>
      <c r="B263">
        <v>-0.26431280000000001</v>
      </c>
      <c r="C263">
        <v>-0.25574799999999998</v>
      </c>
    </row>
    <row r="264" spans="1:3" x14ac:dyDescent="0.25">
      <c r="A264" t="s">
        <v>262</v>
      </c>
      <c r="B264">
        <v>0.33363429999999999</v>
      </c>
      <c r="C264">
        <v>0.32842470000000001</v>
      </c>
    </row>
    <row r="265" spans="1:3" x14ac:dyDescent="0.25">
      <c r="A265" t="s">
        <v>263</v>
      </c>
      <c r="B265">
        <v>0</v>
      </c>
      <c r="C265">
        <v>0</v>
      </c>
    </row>
    <row r="266" spans="1:3" x14ac:dyDescent="0.25">
      <c r="A266" t="s">
        <v>264</v>
      </c>
      <c r="B266">
        <v>-8.8722400000000007E-2</v>
      </c>
      <c r="C266">
        <v>-9.33557E-2</v>
      </c>
    </row>
    <row r="267" spans="1:3" x14ac:dyDescent="0.25">
      <c r="A267" t="s">
        <v>265</v>
      </c>
      <c r="B267">
        <v>-0.14099400000000001</v>
      </c>
      <c r="C267">
        <v>-0.1587113</v>
      </c>
    </row>
    <row r="268" spans="1:3" x14ac:dyDescent="0.25">
      <c r="A268" t="s">
        <v>266</v>
      </c>
      <c r="B268">
        <v>-0.18564320000000001</v>
      </c>
      <c r="C268">
        <v>-0.20240159999999999</v>
      </c>
    </row>
    <row r="269" spans="1:3" x14ac:dyDescent="0.25">
      <c r="A269" t="s">
        <v>267</v>
      </c>
      <c r="B269">
        <v>-0.26656669999999999</v>
      </c>
      <c r="C269">
        <v>-0.27233299999999999</v>
      </c>
    </row>
    <row r="270" spans="1:3" x14ac:dyDescent="0.25">
      <c r="A270" t="s">
        <v>268</v>
      </c>
      <c r="B270">
        <v>-0.23680319999999999</v>
      </c>
      <c r="C270">
        <v>-0.23809910000000001</v>
      </c>
    </row>
    <row r="271" spans="1:3" x14ac:dyDescent="0.25">
      <c r="A271" t="s">
        <v>269</v>
      </c>
      <c r="B271">
        <v>-0.28911890000000001</v>
      </c>
      <c r="C271">
        <v>-0.28120580000000001</v>
      </c>
    </row>
    <row r="272" spans="1:3" x14ac:dyDescent="0.25">
      <c r="A272" t="s">
        <v>270</v>
      </c>
      <c r="B272">
        <v>0.38224360000000002</v>
      </c>
      <c r="C272">
        <v>0.37592900000000001</v>
      </c>
    </row>
    <row r="273" spans="1:3" x14ac:dyDescent="0.25">
      <c r="A273" t="s">
        <v>271</v>
      </c>
      <c r="B273">
        <v>0</v>
      </c>
      <c r="C273">
        <v>0</v>
      </c>
    </row>
    <row r="274" spans="1:3" x14ac:dyDescent="0.25">
      <c r="A274" t="s">
        <v>272</v>
      </c>
      <c r="B274">
        <v>-9.5474299999999998E-2</v>
      </c>
      <c r="C274">
        <v>-0.10176979999999999</v>
      </c>
    </row>
    <row r="275" spans="1:3" x14ac:dyDescent="0.25">
      <c r="A275" t="s">
        <v>273</v>
      </c>
      <c r="B275">
        <v>-0.13803409999999999</v>
      </c>
      <c r="C275">
        <v>-0.15580550000000001</v>
      </c>
    </row>
    <row r="276" spans="1:3" x14ac:dyDescent="0.25">
      <c r="A276" t="s">
        <v>274</v>
      </c>
      <c r="B276">
        <v>-0.17517260000000001</v>
      </c>
      <c r="C276">
        <v>-0.18839</v>
      </c>
    </row>
    <row r="277" spans="1:3" x14ac:dyDescent="0.25">
      <c r="A277" t="s">
        <v>275</v>
      </c>
      <c r="B277">
        <v>-0.24078550000000001</v>
      </c>
      <c r="C277">
        <v>-0.2497537</v>
      </c>
    </row>
    <row r="278" spans="1:3" x14ac:dyDescent="0.25">
      <c r="A278" t="s">
        <v>276</v>
      </c>
      <c r="B278">
        <v>-0.2026125</v>
      </c>
      <c r="C278">
        <v>-0.20628589999999999</v>
      </c>
    </row>
    <row r="279" spans="1:3" x14ac:dyDescent="0.25">
      <c r="A279" t="s">
        <v>277</v>
      </c>
      <c r="B279">
        <v>-0.23135549999999999</v>
      </c>
      <c r="C279">
        <v>-0.23077</v>
      </c>
    </row>
    <row r="280" spans="1:3" x14ac:dyDescent="0.25">
      <c r="A280" t="s">
        <v>278</v>
      </c>
      <c r="B280">
        <v>0.35285529999999998</v>
      </c>
      <c r="C280">
        <v>0.34673569999999998</v>
      </c>
    </row>
    <row r="281" spans="1:3" x14ac:dyDescent="0.25">
      <c r="A281" t="s">
        <v>279</v>
      </c>
      <c r="B281">
        <v>0</v>
      </c>
      <c r="C281">
        <v>0</v>
      </c>
    </row>
    <row r="282" spans="1:3" x14ac:dyDescent="0.25">
      <c r="A282" t="s">
        <v>280</v>
      </c>
      <c r="B282">
        <v>-5.45075E-2</v>
      </c>
      <c r="C282">
        <v>-6.1107300000000003E-2</v>
      </c>
    </row>
    <row r="283" spans="1:3" x14ac:dyDescent="0.25">
      <c r="A283" t="s">
        <v>281</v>
      </c>
      <c r="B283">
        <v>-0.1223154</v>
      </c>
      <c r="C283">
        <v>-0.1430633</v>
      </c>
    </row>
    <row r="284" spans="1:3" x14ac:dyDescent="0.25">
      <c r="A284" t="s">
        <v>282</v>
      </c>
      <c r="B284">
        <v>-0.16598850000000001</v>
      </c>
      <c r="C284">
        <v>-0.1838388</v>
      </c>
    </row>
    <row r="285" spans="1:3" x14ac:dyDescent="0.25">
      <c r="A285" t="s">
        <v>283</v>
      </c>
      <c r="B285">
        <v>-0.21669279999999999</v>
      </c>
      <c r="C285">
        <v>-0.22909940000000001</v>
      </c>
    </row>
    <row r="286" spans="1:3" x14ac:dyDescent="0.25">
      <c r="A286" t="s">
        <v>284</v>
      </c>
      <c r="B286">
        <v>-0.19973679999999999</v>
      </c>
      <c r="C286">
        <v>-0.20867230000000001</v>
      </c>
    </row>
    <row r="287" spans="1:3" x14ac:dyDescent="0.25">
      <c r="A287" t="s">
        <v>285</v>
      </c>
      <c r="B287">
        <v>-0.25251750000000001</v>
      </c>
      <c r="C287">
        <v>-0.25261939999999999</v>
      </c>
    </row>
    <row r="288" spans="1:3" x14ac:dyDescent="0.25">
      <c r="A288" t="s">
        <v>286</v>
      </c>
      <c r="B288">
        <v>-7.3664769999999997</v>
      </c>
      <c r="C288">
        <v>-7.3606819999999997</v>
      </c>
    </row>
    <row r="289" spans="1:3" x14ac:dyDescent="0.25">
      <c r="A289" t="s">
        <v>287</v>
      </c>
      <c r="B289">
        <v>247326</v>
      </c>
      <c r="C289">
        <v>208794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opLeftCell="E7" workbookViewId="0">
      <selection activeCell="I30" sqref="I30:Q39"/>
    </sheetView>
  </sheetViews>
  <sheetFormatPr defaultRowHeight="15" x14ac:dyDescent="0.25"/>
  <cols>
    <col min="1" max="1" width="42.42578125" bestFit="1" customWidth="1"/>
    <col min="4" max="4" width="30.140625" bestFit="1" customWidth="1"/>
    <col min="9" max="9" width="37.5703125" bestFit="1" customWidth="1"/>
    <col min="19" max="26" width="30.140625" bestFit="1" customWidth="1"/>
  </cols>
  <sheetData>
    <row r="1" spans="1:26" x14ac:dyDescent="0.25">
      <c r="B1" t="s">
        <v>0</v>
      </c>
      <c r="D1" t="s">
        <v>17</v>
      </c>
      <c r="E1">
        <v>7.6835299999999995E-2</v>
      </c>
    </row>
    <row r="2" spans="1:26" x14ac:dyDescent="0.25">
      <c r="A2" t="s">
        <v>214</v>
      </c>
      <c r="B2">
        <v>0.1127465</v>
      </c>
      <c r="I2" s="3" t="s">
        <v>298</v>
      </c>
    </row>
    <row r="3" spans="1:26" x14ac:dyDescent="0.25">
      <c r="A3" t="s">
        <v>215</v>
      </c>
      <c r="B3">
        <v>0</v>
      </c>
      <c r="I3" t="s">
        <v>288</v>
      </c>
      <c r="J3">
        <v>1940</v>
      </c>
      <c r="K3">
        <v>1950</v>
      </c>
      <c r="L3">
        <v>1960</v>
      </c>
      <c r="M3">
        <v>1970</v>
      </c>
      <c r="N3">
        <v>1980</v>
      </c>
      <c r="O3">
        <v>1990</v>
      </c>
      <c r="P3">
        <v>2000</v>
      </c>
      <c r="Q3">
        <v>2010</v>
      </c>
    </row>
    <row r="4" spans="1:26" x14ac:dyDescent="0.25">
      <c r="A4" t="s">
        <v>216</v>
      </c>
      <c r="B4">
        <v>2.7399699999999999E-2</v>
      </c>
      <c r="I4" t="s">
        <v>297</v>
      </c>
      <c r="J4">
        <f>B2</f>
        <v>0.1127465</v>
      </c>
      <c r="K4">
        <f>B3</f>
        <v>0</v>
      </c>
      <c r="L4">
        <f>B4</f>
        <v>2.7399699999999999E-2</v>
      </c>
      <c r="M4">
        <f>B5</f>
        <v>4.4478200000000002E-2</v>
      </c>
      <c r="N4">
        <f>B6</f>
        <v>9.8731600000000003E-2</v>
      </c>
      <c r="O4">
        <f>B7</f>
        <v>4.7053999999999999E-2</v>
      </c>
      <c r="P4">
        <f>B8</f>
        <v>0.1086983</v>
      </c>
      <c r="Q4">
        <f>B9</f>
        <v>8.5196900000000006E-2</v>
      </c>
    </row>
    <row r="5" spans="1:26" x14ac:dyDescent="0.25">
      <c r="A5" t="s">
        <v>217</v>
      </c>
      <c r="B5">
        <v>4.4478200000000002E-2</v>
      </c>
      <c r="D5" t="s">
        <v>37</v>
      </c>
      <c r="E5">
        <v>-0.25154029999999999</v>
      </c>
      <c r="I5" t="s">
        <v>289</v>
      </c>
      <c r="J5">
        <v>0</v>
      </c>
      <c r="K5">
        <v>0</v>
      </c>
      <c r="L5">
        <v>0</v>
      </c>
      <c r="M5">
        <v>0</v>
      </c>
      <c r="N5">
        <v>0</v>
      </c>
      <c r="P5">
        <v>0</v>
      </c>
      <c r="Q5">
        <v>0</v>
      </c>
    </row>
    <row r="6" spans="1:26" x14ac:dyDescent="0.25">
      <c r="A6" t="s">
        <v>218</v>
      </c>
      <c r="B6">
        <v>9.8731600000000003E-2</v>
      </c>
      <c r="D6" t="s">
        <v>38</v>
      </c>
      <c r="E6">
        <v>0</v>
      </c>
      <c r="I6" t="s">
        <v>290</v>
      </c>
      <c r="J6">
        <f>B18</f>
        <v>-5.4105399999999998E-2</v>
      </c>
      <c r="K6">
        <f>B19</f>
        <v>0</v>
      </c>
      <c r="L6">
        <f>B20</f>
        <v>0.10502789999999999</v>
      </c>
      <c r="M6">
        <f>B21</f>
        <v>0.17187340000000001</v>
      </c>
      <c r="N6">
        <f>B22</f>
        <v>9.8397299999999993E-2</v>
      </c>
      <c r="O6">
        <f>B23</f>
        <v>5.2808999999999998E-3</v>
      </c>
      <c r="P6">
        <f>B24</f>
        <v>0.12884619999999999</v>
      </c>
      <c r="Q6">
        <f>B25</f>
        <v>0.30519619999999997</v>
      </c>
    </row>
    <row r="7" spans="1:26" x14ac:dyDescent="0.25">
      <c r="A7" t="s">
        <v>219</v>
      </c>
      <c r="B7">
        <v>4.7053999999999999E-2</v>
      </c>
      <c r="D7" t="s">
        <v>39</v>
      </c>
      <c r="E7">
        <v>1.8254099999999999E-2</v>
      </c>
      <c r="I7" t="s">
        <v>291</v>
      </c>
      <c r="J7">
        <f>B26</f>
        <v>0.16223270000000001</v>
      </c>
      <c r="K7">
        <f>B27</f>
        <v>0</v>
      </c>
      <c r="L7">
        <f>B28</f>
        <v>6.3710600000000006E-2</v>
      </c>
      <c r="M7" s="2">
        <f>B29</f>
        <v>5.0754599999999997E-2</v>
      </c>
      <c r="N7">
        <f>B30</f>
        <v>1.7965800000000001E-2</v>
      </c>
      <c r="O7">
        <f>B31</f>
        <v>-2.42134E-2</v>
      </c>
      <c r="P7">
        <f>B32</f>
        <v>4.6771E-3</v>
      </c>
      <c r="Q7">
        <f>B33</f>
        <v>0.1625924</v>
      </c>
    </row>
    <row r="8" spans="1:26" x14ac:dyDescent="0.25">
      <c r="A8" t="s">
        <v>220</v>
      </c>
      <c r="B8">
        <v>0.1086983</v>
      </c>
      <c r="D8" t="s">
        <v>40</v>
      </c>
      <c r="E8">
        <v>5.5686899999999998E-2</v>
      </c>
      <c r="I8" t="s">
        <v>292</v>
      </c>
      <c r="J8">
        <f>B34</f>
        <v>0.2331153</v>
      </c>
      <c r="K8">
        <f>B35</f>
        <v>0</v>
      </c>
      <c r="L8">
        <f>B36</f>
        <v>-3.90432E-2</v>
      </c>
      <c r="M8">
        <f>B37</f>
        <v>-0.1210183</v>
      </c>
      <c r="N8">
        <f>B38</f>
        <v>-0.22887160000000001</v>
      </c>
      <c r="O8">
        <f>B39</f>
        <v>-0.2700034</v>
      </c>
      <c r="P8">
        <f>B40</f>
        <v>-0.19432150000000001</v>
      </c>
      <c r="Q8">
        <f>B41</f>
        <v>-0.1726684</v>
      </c>
    </row>
    <row r="9" spans="1:26" x14ac:dyDescent="0.25">
      <c r="A9" t="s">
        <v>221</v>
      </c>
      <c r="B9">
        <v>8.5196900000000006E-2</v>
      </c>
      <c r="D9" t="s">
        <v>41</v>
      </c>
      <c r="E9">
        <v>0.1770864</v>
      </c>
      <c r="I9" t="s">
        <v>293</v>
      </c>
      <c r="J9">
        <f>B42</f>
        <v>0.33350340000000001</v>
      </c>
      <c r="K9">
        <f>B43</f>
        <v>0</v>
      </c>
      <c r="L9">
        <f>B44</f>
        <v>-7.8405600000000006E-2</v>
      </c>
      <c r="M9">
        <f>B45</f>
        <v>-0.15028459999999999</v>
      </c>
      <c r="N9">
        <f>B46</f>
        <v>-0.24266209999999999</v>
      </c>
      <c r="O9">
        <f>B47</f>
        <v>-0.32228600000000002</v>
      </c>
      <c r="P9">
        <f>B48</f>
        <v>-0.29566559999999997</v>
      </c>
      <c r="Q9">
        <f>B49</f>
        <v>-0.26431280000000001</v>
      </c>
    </row>
    <row r="10" spans="1:26" x14ac:dyDescent="0.25">
      <c r="A10" t="s">
        <v>222</v>
      </c>
      <c r="B10">
        <v>0</v>
      </c>
      <c r="D10" t="s">
        <v>42</v>
      </c>
      <c r="E10">
        <v>0.15123800000000001</v>
      </c>
      <c r="I10" t="s">
        <v>294</v>
      </c>
      <c r="J10">
        <f>B50</f>
        <v>0.33363429999999999</v>
      </c>
      <c r="K10">
        <f>B51</f>
        <v>0</v>
      </c>
      <c r="L10">
        <f>B52</f>
        <v>-8.8722400000000007E-2</v>
      </c>
      <c r="M10">
        <f>B53</f>
        <v>-0.14099400000000001</v>
      </c>
      <c r="N10">
        <f>B54</f>
        <v>-0.18564320000000001</v>
      </c>
      <c r="O10">
        <f>B55</f>
        <v>-0.26656669999999999</v>
      </c>
      <c r="P10">
        <f>B56</f>
        <v>-0.23680319999999999</v>
      </c>
      <c r="Q10">
        <f>B57</f>
        <v>-0.28911890000000001</v>
      </c>
    </row>
    <row r="11" spans="1:26" x14ac:dyDescent="0.25">
      <c r="A11" t="s">
        <v>223</v>
      </c>
      <c r="B11">
        <v>0</v>
      </c>
      <c r="D11" t="s">
        <v>43</v>
      </c>
      <c r="E11">
        <v>3.0337900000000001E-2</v>
      </c>
      <c r="I11" t="s">
        <v>295</v>
      </c>
      <c r="J11">
        <f>B58</f>
        <v>0.38224360000000002</v>
      </c>
      <c r="K11">
        <f>B59</f>
        <v>0</v>
      </c>
      <c r="L11">
        <f>B60</f>
        <v>-9.5474299999999998E-2</v>
      </c>
      <c r="M11">
        <f>B61</f>
        <v>-0.13803409999999999</v>
      </c>
      <c r="N11">
        <f>B62</f>
        <v>-0.17517260000000001</v>
      </c>
      <c r="O11">
        <f>B63</f>
        <v>-0.24078550000000001</v>
      </c>
      <c r="P11">
        <f>B64</f>
        <v>-0.2026125</v>
      </c>
      <c r="Q11">
        <f>B65</f>
        <v>-0.23135549999999999</v>
      </c>
    </row>
    <row r="12" spans="1:26" x14ac:dyDescent="0.25">
      <c r="A12" t="s">
        <v>224</v>
      </c>
      <c r="B12">
        <v>0</v>
      </c>
      <c r="D12" t="s">
        <v>44</v>
      </c>
      <c r="E12">
        <v>-0.13762940000000001</v>
      </c>
      <c r="I12" t="s">
        <v>296</v>
      </c>
      <c r="J12">
        <f>B66</f>
        <v>0.35285529999999998</v>
      </c>
      <c r="K12">
        <f>B67</f>
        <v>0</v>
      </c>
      <c r="L12">
        <f>B68</f>
        <v>-5.45075E-2</v>
      </c>
      <c r="M12">
        <f>B69</f>
        <v>-0.1223154</v>
      </c>
      <c r="N12">
        <f>B70</f>
        <v>-0.16598850000000001</v>
      </c>
      <c r="O12">
        <f>B71</f>
        <v>-0.21669279999999999</v>
      </c>
      <c r="P12">
        <f>B72</f>
        <v>-0.19973679999999999</v>
      </c>
      <c r="Q12">
        <f>B73</f>
        <v>-0.25251750000000001</v>
      </c>
    </row>
    <row r="13" spans="1:26" x14ac:dyDescent="0.25">
      <c r="A13" t="s">
        <v>225</v>
      </c>
      <c r="B13">
        <v>0</v>
      </c>
      <c r="D13" t="s">
        <v>45</v>
      </c>
      <c r="E13">
        <v>-0.21985479999999999</v>
      </c>
    </row>
    <row r="14" spans="1:26" x14ac:dyDescent="0.25">
      <c r="A14" t="s">
        <v>226</v>
      </c>
      <c r="B14">
        <v>0</v>
      </c>
    </row>
    <row r="15" spans="1:26" x14ac:dyDescent="0.25">
      <c r="A15" t="s">
        <v>227</v>
      </c>
      <c r="B15">
        <v>0</v>
      </c>
    </row>
    <row r="16" spans="1:26" x14ac:dyDescent="0.25">
      <c r="A16" t="s">
        <v>228</v>
      </c>
      <c r="B16">
        <v>0</v>
      </c>
      <c r="I16" s="4" t="s">
        <v>288</v>
      </c>
      <c r="J16">
        <v>1940</v>
      </c>
      <c r="K16">
        <v>1950</v>
      </c>
      <c r="L16">
        <v>1960</v>
      </c>
      <c r="M16">
        <v>1970</v>
      </c>
      <c r="N16">
        <v>1980</v>
      </c>
      <c r="O16">
        <v>1990</v>
      </c>
      <c r="P16">
        <v>2000</v>
      </c>
      <c r="Q16">
        <v>2010</v>
      </c>
      <c r="S16" t="s">
        <v>62</v>
      </c>
      <c r="T16" t="s">
        <v>63</v>
      </c>
      <c r="U16" t="s">
        <v>64</v>
      </c>
      <c r="V16" t="s">
        <v>65</v>
      </c>
      <c r="W16" t="s">
        <v>66</v>
      </c>
      <c r="X16" t="s">
        <v>67</v>
      </c>
      <c r="Y16" t="s">
        <v>68</v>
      </c>
      <c r="Z16" t="s">
        <v>69</v>
      </c>
    </row>
    <row r="17" spans="1:26" x14ac:dyDescent="0.25">
      <c r="A17" t="s">
        <v>229</v>
      </c>
      <c r="B17">
        <v>0</v>
      </c>
      <c r="D17" t="s">
        <v>62</v>
      </c>
      <c r="E17">
        <v>-0.34890379999999999</v>
      </c>
      <c r="I17" t="s">
        <v>297</v>
      </c>
      <c r="J17">
        <v>0.1127465</v>
      </c>
      <c r="K17">
        <v>0</v>
      </c>
      <c r="L17">
        <v>2.7399699999999999E-2</v>
      </c>
      <c r="M17">
        <v>4.4478200000000002E-2</v>
      </c>
      <c r="N17">
        <v>9.8731600000000003E-2</v>
      </c>
      <c r="O17">
        <v>4.7053999999999999E-2</v>
      </c>
      <c r="P17">
        <v>0.1086983</v>
      </c>
      <c r="Q17">
        <v>8.5196900000000006E-2</v>
      </c>
      <c r="S17">
        <v>-0.34890379999999999</v>
      </c>
      <c r="T17">
        <v>0</v>
      </c>
      <c r="U17">
        <v>0.1091843</v>
      </c>
      <c r="V17">
        <v>0.1563504</v>
      </c>
      <c r="W17">
        <v>0.2265189</v>
      </c>
      <c r="X17">
        <v>0.3466902</v>
      </c>
      <c r="Y17">
        <v>0.39327220000000002</v>
      </c>
      <c r="Z17">
        <v>0.48149589999999998</v>
      </c>
    </row>
    <row r="18" spans="1:26" x14ac:dyDescent="0.25">
      <c r="A18" t="s">
        <v>230</v>
      </c>
      <c r="B18">
        <v>-5.4105399999999998E-2</v>
      </c>
      <c r="D18" t="s">
        <v>63</v>
      </c>
      <c r="E18">
        <v>0</v>
      </c>
      <c r="I18" t="s">
        <v>289</v>
      </c>
      <c r="J18">
        <v>0</v>
      </c>
      <c r="K18">
        <v>0</v>
      </c>
      <c r="L18">
        <v>0</v>
      </c>
      <c r="M18">
        <v>0</v>
      </c>
      <c r="N18">
        <v>0</v>
      </c>
      <c r="P18">
        <v>0</v>
      </c>
      <c r="Q18">
        <v>0</v>
      </c>
      <c r="S18">
        <v>-0.34890379999999999</v>
      </c>
      <c r="T18">
        <v>0</v>
      </c>
      <c r="U18">
        <v>0.1091843</v>
      </c>
      <c r="V18">
        <v>0.1563504</v>
      </c>
      <c r="W18">
        <v>0.2265189</v>
      </c>
      <c r="X18">
        <v>0.3466902</v>
      </c>
      <c r="Y18">
        <v>0.39327220000000002</v>
      </c>
      <c r="Z18">
        <v>0.48149589999999998</v>
      </c>
    </row>
    <row r="19" spans="1:26" x14ac:dyDescent="0.25">
      <c r="A19" t="s">
        <v>231</v>
      </c>
      <c r="B19">
        <v>0</v>
      </c>
      <c r="D19" t="s">
        <v>64</v>
      </c>
      <c r="E19">
        <v>0.1091843</v>
      </c>
      <c r="I19" t="s">
        <v>290</v>
      </c>
      <c r="J19">
        <v>-5.4105399999999998E-2</v>
      </c>
      <c r="K19">
        <v>0</v>
      </c>
      <c r="L19">
        <v>0.10502789999999999</v>
      </c>
      <c r="M19">
        <v>0.17187340000000001</v>
      </c>
      <c r="N19">
        <v>9.8397299999999993E-2</v>
      </c>
      <c r="O19">
        <v>5.2808999999999998E-3</v>
      </c>
      <c r="P19">
        <v>0.12884619999999999</v>
      </c>
      <c r="Q19">
        <v>0.30519619999999997</v>
      </c>
      <c r="S19">
        <v>-0.34890379999999999</v>
      </c>
      <c r="T19">
        <v>0</v>
      </c>
      <c r="U19">
        <v>0.1091843</v>
      </c>
      <c r="V19">
        <v>0.1563504</v>
      </c>
      <c r="W19">
        <v>0.2265189</v>
      </c>
      <c r="X19">
        <v>0.3466902</v>
      </c>
      <c r="Y19">
        <v>0.39327220000000002</v>
      </c>
      <c r="Z19">
        <v>0.48149589999999998</v>
      </c>
    </row>
    <row r="20" spans="1:26" x14ac:dyDescent="0.25">
      <c r="A20" t="s">
        <v>232</v>
      </c>
      <c r="B20">
        <v>0.10502789999999999</v>
      </c>
      <c r="D20" t="s">
        <v>65</v>
      </c>
      <c r="E20">
        <v>0.1563504</v>
      </c>
      <c r="I20" t="s">
        <v>291</v>
      </c>
      <c r="J20">
        <v>0.16223270000000001</v>
      </c>
      <c r="K20">
        <v>0</v>
      </c>
      <c r="L20">
        <v>6.3710600000000006E-2</v>
      </c>
      <c r="M20">
        <v>5.0754599999999997E-2</v>
      </c>
      <c r="N20">
        <v>1.7965800000000001E-2</v>
      </c>
      <c r="O20">
        <v>-2.42134E-2</v>
      </c>
      <c r="P20">
        <v>4.6771E-3</v>
      </c>
      <c r="Q20">
        <v>0.1625924</v>
      </c>
      <c r="S20">
        <v>-0.34890379999999999</v>
      </c>
      <c r="T20">
        <v>0</v>
      </c>
      <c r="U20">
        <v>0.1091843</v>
      </c>
      <c r="V20">
        <v>0.1563504</v>
      </c>
      <c r="W20">
        <v>0.2265189</v>
      </c>
      <c r="X20">
        <v>0.3466902</v>
      </c>
      <c r="Y20">
        <v>0.39327220000000002</v>
      </c>
      <c r="Z20">
        <v>0.48149589999999998</v>
      </c>
    </row>
    <row r="21" spans="1:26" x14ac:dyDescent="0.25">
      <c r="A21" t="s">
        <v>233</v>
      </c>
      <c r="B21">
        <v>0.17187340000000001</v>
      </c>
      <c r="D21" t="s">
        <v>66</v>
      </c>
      <c r="E21">
        <v>0.2265189</v>
      </c>
      <c r="I21" t="s">
        <v>292</v>
      </c>
      <c r="J21">
        <v>0.2331153</v>
      </c>
      <c r="K21">
        <v>0</v>
      </c>
      <c r="L21">
        <v>-3.90432E-2</v>
      </c>
      <c r="M21">
        <v>-0.1210183</v>
      </c>
      <c r="N21">
        <v>-0.22887160000000001</v>
      </c>
      <c r="O21">
        <v>-0.2700034</v>
      </c>
      <c r="P21">
        <v>-0.19432150000000001</v>
      </c>
      <c r="Q21">
        <v>-0.1726684</v>
      </c>
      <c r="S21">
        <v>-0.34890379999999999</v>
      </c>
      <c r="T21">
        <v>0</v>
      </c>
      <c r="U21">
        <v>0.1091843</v>
      </c>
      <c r="V21">
        <v>0.1563504</v>
      </c>
      <c r="W21">
        <v>0.2265189</v>
      </c>
      <c r="X21">
        <v>0.3466902</v>
      </c>
      <c r="Y21">
        <v>0.39327220000000002</v>
      </c>
      <c r="Z21">
        <v>0.48149589999999998</v>
      </c>
    </row>
    <row r="22" spans="1:26" x14ac:dyDescent="0.25">
      <c r="A22" t="s">
        <v>234</v>
      </c>
      <c r="B22">
        <v>9.8397299999999993E-2</v>
      </c>
      <c r="D22" t="s">
        <v>67</v>
      </c>
      <c r="E22">
        <v>0.3466902</v>
      </c>
      <c r="I22" t="s">
        <v>293</v>
      </c>
      <c r="J22">
        <v>0.33350340000000001</v>
      </c>
      <c r="K22">
        <v>0</v>
      </c>
      <c r="L22">
        <v>-7.8405600000000006E-2</v>
      </c>
      <c r="M22">
        <v>-0.15028459999999999</v>
      </c>
      <c r="N22">
        <v>-0.24266209999999999</v>
      </c>
      <c r="O22">
        <v>-0.32228600000000002</v>
      </c>
      <c r="P22">
        <v>-0.29566559999999997</v>
      </c>
      <c r="Q22">
        <v>-0.26431280000000001</v>
      </c>
      <c r="S22">
        <v>-0.34890379999999999</v>
      </c>
      <c r="T22">
        <v>0</v>
      </c>
      <c r="U22">
        <v>0.1091843</v>
      </c>
      <c r="V22">
        <v>0.1563504</v>
      </c>
      <c r="W22">
        <v>0.2265189</v>
      </c>
      <c r="X22">
        <v>0.3466902</v>
      </c>
      <c r="Y22">
        <v>0.39327220000000002</v>
      </c>
      <c r="Z22">
        <v>0.48149589999999998</v>
      </c>
    </row>
    <row r="23" spans="1:26" x14ac:dyDescent="0.25">
      <c r="A23" t="s">
        <v>235</v>
      </c>
      <c r="B23">
        <v>5.2808999999999998E-3</v>
      </c>
      <c r="D23" t="s">
        <v>68</v>
      </c>
      <c r="E23">
        <v>0.39327220000000002</v>
      </c>
      <c r="I23" t="s">
        <v>294</v>
      </c>
      <c r="J23">
        <v>0.33363429999999999</v>
      </c>
      <c r="K23">
        <v>0</v>
      </c>
      <c r="L23">
        <v>-8.8722400000000007E-2</v>
      </c>
      <c r="M23">
        <v>-0.14099400000000001</v>
      </c>
      <c r="N23">
        <v>-0.18564320000000001</v>
      </c>
      <c r="O23">
        <v>-0.26656669999999999</v>
      </c>
      <c r="P23">
        <v>-0.23680319999999999</v>
      </c>
      <c r="Q23">
        <v>-0.28911890000000001</v>
      </c>
      <c r="S23">
        <v>-0.34890379999999999</v>
      </c>
      <c r="T23">
        <v>0</v>
      </c>
      <c r="U23">
        <v>0.1091843</v>
      </c>
      <c r="V23">
        <v>0.1563504</v>
      </c>
      <c r="W23">
        <v>0.2265189</v>
      </c>
      <c r="X23">
        <v>0.3466902</v>
      </c>
      <c r="Y23">
        <v>0.39327220000000002</v>
      </c>
      <c r="Z23">
        <v>0.48149589999999998</v>
      </c>
    </row>
    <row r="24" spans="1:26" x14ac:dyDescent="0.25">
      <c r="A24" t="s">
        <v>236</v>
      </c>
      <c r="B24">
        <v>0.12884619999999999</v>
      </c>
      <c r="D24" t="s">
        <v>69</v>
      </c>
      <c r="E24">
        <v>0.48149589999999998</v>
      </c>
      <c r="I24" t="s">
        <v>295</v>
      </c>
      <c r="J24">
        <v>0.38224360000000002</v>
      </c>
      <c r="K24">
        <v>0</v>
      </c>
      <c r="L24">
        <v>-9.5474299999999998E-2</v>
      </c>
      <c r="M24">
        <v>-0.13803409999999999</v>
      </c>
      <c r="N24">
        <v>-0.17517260000000001</v>
      </c>
      <c r="O24">
        <v>-0.24078550000000001</v>
      </c>
      <c r="P24">
        <v>-0.2026125</v>
      </c>
      <c r="Q24">
        <v>-0.23135549999999999</v>
      </c>
      <c r="S24">
        <v>-0.34890379999999999</v>
      </c>
      <c r="T24">
        <v>0</v>
      </c>
      <c r="U24">
        <v>0.1091843</v>
      </c>
      <c r="V24">
        <v>0.1563504</v>
      </c>
      <c r="W24">
        <v>0.2265189</v>
      </c>
      <c r="X24">
        <v>0.3466902</v>
      </c>
      <c r="Y24">
        <v>0.39327220000000002</v>
      </c>
      <c r="Z24">
        <v>0.48149589999999998</v>
      </c>
    </row>
    <row r="25" spans="1:26" x14ac:dyDescent="0.25">
      <c r="A25" t="s">
        <v>237</v>
      </c>
      <c r="B25">
        <v>0.30519619999999997</v>
      </c>
      <c r="I25" t="s">
        <v>296</v>
      </c>
      <c r="J25">
        <v>0.35285529999999998</v>
      </c>
      <c r="K25">
        <v>0</v>
      </c>
      <c r="L25">
        <v>-5.45075E-2</v>
      </c>
      <c r="M25">
        <v>-0.1223154</v>
      </c>
      <c r="N25">
        <v>-0.16598850000000001</v>
      </c>
      <c r="O25">
        <v>-0.21669279999999999</v>
      </c>
      <c r="P25">
        <v>-0.19973679999999999</v>
      </c>
      <c r="Q25">
        <v>-0.25251750000000001</v>
      </c>
      <c r="S25">
        <v>-0.34890379999999999</v>
      </c>
      <c r="T25">
        <v>0</v>
      </c>
      <c r="U25">
        <v>0.1091843</v>
      </c>
      <c r="V25">
        <v>0.1563504</v>
      </c>
      <c r="W25">
        <v>0.2265189</v>
      </c>
      <c r="X25">
        <v>0.3466902</v>
      </c>
      <c r="Y25">
        <v>0.39327220000000002</v>
      </c>
      <c r="Z25">
        <v>0.48149589999999998</v>
      </c>
    </row>
    <row r="26" spans="1:26" x14ac:dyDescent="0.25">
      <c r="A26" t="s">
        <v>238</v>
      </c>
      <c r="B26">
        <v>0.16223270000000001</v>
      </c>
    </row>
    <row r="27" spans="1:26" x14ac:dyDescent="0.25">
      <c r="A27" t="s">
        <v>239</v>
      </c>
      <c r="B27">
        <v>0</v>
      </c>
    </row>
    <row r="28" spans="1:26" x14ac:dyDescent="0.25">
      <c r="A28" t="s">
        <v>240</v>
      </c>
      <c r="B28">
        <v>6.3710600000000006E-2</v>
      </c>
      <c r="I28" t="s">
        <v>300</v>
      </c>
    </row>
    <row r="29" spans="1:26" x14ac:dyDescent="0.25">
      <c r="A29" t="s">
        <v>241</v>
      </c>
      <c r="B29">
        <v>5.0754599999999997E-2</v>
      </c>
    </row>
    <row r="30" spans="1:26" x14ac:dyDescent="0.25">
      <c r="A30" t="s">
        <v>242</v>
      </c>
      <c r="B30">
        <v>1.7965800000000001E-2</v>
      </c>
      <c r="I30" s="4" t="s">
        <v>288</v>
      </c>
      <c r="J30">
        <v>1940</v>
      </c>
      <c r="K30">
        <v>1950</v>
      </c>
      <c r="L30">
        <v>1960</v>
      </c>
      <c r="M30">
        <v>1970</v>
      </c>
      <c r="N30">
        <v>1980</v>
      </c>
      <c r="O30">
        <v>1990</v>
      </c>
      <c r="P30">
        <v>2000</v>
      </c>
      <c r="Q30">
        <v>2010</v>
      </c>
    </row>
    <row r="31" spans="1:26" x14ac:dyDescent="0.25">
      <c r="A31" t="s">
        <v>243</v>
      </c>
      <c r="B31">
        <v>-2.42134E-2</v>
      </c>
      <c r="I31" t="s">
        <v>297</v>
      </c>
      <c r="J31">
        <f>J17+$E$5+$E$1+S17</f>
        <v>-0.41086230000000001</v>
      </c>
      <c r="K31">
        <f t="shared" ref="K31:Q31" si="0">K17+$E$5+$E$1+T17</f>
        <v>-0.174705</v>
      </c>
      <c r="L31">
        <f t="shared" si="0"/>
        <v>-3.8121000000000002E-2</v>
      </c>
      <c r="M31">
        <f t="shared" si="0"/>
        <v>2.6123599999999997E-2</v>
      </c>
      <c r="N31">
        <f t="shared" si="0"/>
        <v>0.1505455</v>
      </c>
      <c r="O31">
        <f t="shared" si="0"/>
        <v>0.21903919999999999</v>
      </c>
      <c r="P31">
        <f t="shared" si="0"/>
        <v>0.32726549999999999</v>
      </c>
      <c r="Q31">
        <f t="shared" si="0"/>
        <v>0.3919878</v>
      </c>
    </row>
    <row r="32" spans="1:26" x14ac:dyDescent="0.25">
      <c r="A32" t="s">
        <v>244</v>
      </c>
      <c r="B32">
        <v>4.6771E-3</v>
      </c>
      <c r="I32" t="s">
        <v>289</v>
      </c>
      <c r="J32">
        <f>J18+$E$6+$E$1+S18</f>
        <v>-0.27206849999999999</v>
      </c>
      <c r="K32">
        <f t="shared" ref="K32:Q32" si="1">K18+$E$6+$E$1+T18</f>
        <v>7.6835299999999995E-2</v>
      </c>
      <c r="L32">
        <f t="shared" si="1"/>
        <v>0.18601960000000001</v>
      </c>
      <c r="M32">
        <f t="shared" si="1"/>
        <v>0.2331857</v>
      </c>
      <c r="N32">
        <f t="shared" si="1"/>
        <v>0.30335420000000002</v>
      </c>
      <c r="O32">
        <f t="shared" si="1"/>
        <v>0.4235255</v>
      </c>
      <c r="P32">
        <f t="shared" si="1"/>
        <v>0.47010750000000001</v>
      </c>
      <c r="Q32">
        <f t="shared" si="1"/>
        <v>0.55833120000000003</v>
      </c>
    </row>
    <row r="33" spans="1:17" x14ac:dyDescent="0.25">
      <c r="A33" t="s">
        <v>245</v>
      </c>
      <c r="B33">
        <v>0.1625924</v>
      </c>
      <c r="I33" t="s">
        <v>290</v>
      </c>
      <c r="J33">
        <f>J19+$E$7+$E$1+S19</f>
        <v>-0.30791979999999997</v>
      </c>
      <c r="K33">
        <f t="shared" ref="K33:Q33" si="2">K19+$E$7+$E$1+T19</f>
        <v>9.5089399999999991E-2</v>
      </c>
      <c r="L33">
        <f t="shared" si="2"/>
        <v>0.30930160000000001</v>
      </c>
      <c r="M33">
        <f t="shared" si="2"/>
        <v>0.4233132</v>
      </c>
      <c r="N33">
        <f t="shared" si="2"/>
        <v>0.42000559999999998</v>
      </c>
      <c r="O33">
        <f t="shared" si="2"/>
        <v>0.44706049999999997</v>
      </c>
      <c r="P33">
        <f t="shared" si="2"/>
        <v>0.61720779999999997</v>
      </c>
      <c r="Q33">
        <f t="shared" si="2"/>
        <v>0.8817815</v>
      </c>
    </row>
    <row r="34" spans="1:17" x14ac:dyDescent="0.25">
      <c r="A34" t="s">
        <v>246</v>
      </c>
      <c r="B34">
        <v>0.2331153</v>
      </c>
      <c r="I34" t="s">
        <v>291</v>
      </c>
      <c r="J34">
        <f>J20+$E$8+$E$1+S20</f>
        <v>-5.41489E-2</v>
      </c>
      <c r="K34">
        <f t="shared" ref="K34:Q34" si="3">K20+$E$8+$E$1+T20</f>
        <v>0.13252219999999998</v>
      </c>
      <c r="L34">
        <f t="shared" si="3"/>
        <v>0.3054171</v>
      </c>
      <c r="M34">
        <f t="shared" si="3"/>
        <v>0.33962720000000002</v>
      </c>
      <c r="N34">
        <f t="shared" si="3"/>
        <v>0.37700690000000003</v>
      </c>
      <c r="O34">
        <f t="shared" si="3"/>
        <v>0.45499899999999999</v>
      </c>
      <c r="P34">
        <f t="shared" si="3"/>
        <v>0.53047149999999998</v>
      </c>
      <c r="Q34">
        <f t="shared" si="3"/>
        <v>0.77661049999999998</v>
      </c>
    </row>
    <row r="35" spans="1:17" x14ac:dyDescent="0.25">
      <c r="A35" t="s">
        <v>247</v>
      </c>
      <c r="B35">
        <v>0</v>
      </c>
      <c r="I35" t="s">
        <v>292</v>
      </c>
      <c r="J35">
        <f>J21+$E$9+$E$1+S21</f>
        <v>0.13813320000000001</v>
      </c>
      <c r="K35">
        <f t="shared" ref="K35:Q35" si="4">K21+$E$9+$E$1+T21</f>
        <v>0.25392170000000003</v>
      </c>
      <c r="L35">
        <f t="shared" si="4"/>
        <v>0.32406279999999998</v>
      </c>
      <c r="M35">
        <f t="shared" si="4"/>
        <v>0.28925380000000001</v>
      </c>
      <c r="N35">
        <f t="shared" si="4"/>
        <v>0.25156899999999999</v>
      </c>
      <c r="O35">
        <f t="shared" si="4"/>
        <v>0.33060849999999997</v>
      </c>
      <c r="P35">
        <f t="shared" si="4"/>
        <v>0.45287240000000001</v>
      </c>
      <c r="Q35">
        <f t="shared" si="4"/>
        <v>0.56274919999999995</v>
      </c>
    </row>
    <row r="36" spans="1:17" x14ac:dyDescent="0.25">
      <c r="A36" t="s">
        <v>248</v>
      </c>
      <c r="B36">
        <v>-3.90432E-2</v>
      </c>
      <c r="I36" t="s">
        <v>293</v>
      </c>
      <c r="J36">
        <f>J22+$E$10+$E$1+S22</f>
        <v>0.21267290000000005</v>
      </c>
      <c r="K36">
        <f t="shared" ref="K36:Q36" si="5">K22+$E$10+$E$1+T22</f>
        <v>0.22807330000000001</v>
      </c>
      <c r="L36">
        <f t="shared" si="5"/>
        <v>0.25885200000000003</v>
      </c>
      <c r="M36">
        <f t="shared" si="5"/>
        <v>0.23413910000000002</v>
      </c>
      <c r="N36">
        <f t="shared" si="5"/>
        <v>0.21193010000000001</v>
      </c>
      <c r="O36">
        <f t="shared" si="5"/>
        <v>0.25247750000000002</v>
      </c>
      <c r="P36">
        <f t="shared" si="5"/>
        <v>0.32567990000000002</v>
      </c>
      <c r="Q36">
        <f t="shared" si="5"/>
        <v>0.4452564</v>
      </c>
    </row>
    <row r="37" spans="1:17" x14ac:dyDescent="0.25">
      <c r="A37" t="s">
        <v>249</v>
      </c>
      <c r="B37">
        <v>-0.1210183</v>
      </c>
      <c r="I37" t="s">
        <v>294</v>
      </c>
      <c r="J37">
        <f>J23+$E$11+$E$1+S23</f>
        <v>9.1903699999999977E-2</v>
      </c>
      <c r="K37">
        <f t="shared" ref="K37:Q37" si="6">K23+$E$11+$E$1+T23</f>
        <v>0.1071732</v>
      </c>
      <c r="L37">
        <f t="shared" si="6"/>
        <v>0.1276351</v>
      </c>
      <c r="M37">
        <f t="shared" si="6"/>
        <v>0.12252959999999999</v>
      </c>
      <c r="N37">
        <f t="shared" si="6"/>
        <v>0.14804889999999998</v>
      </c>
      <c r="O37">
        <f t="shared" si="6"/>
        <v>0.18729670000000001</v>
      </c>
      <c r="P37">
        <f t="shared" si="6"/>
        <v>0.26364220000000005</v>
      </c>
      <c r="Q37">
        <f t="shared" si="6"/>
        <v>0.29955019999999993</v>
      </c>
    </row>
    <row r="38" spans="1:17" x14ac:dyDescent="0.25">
      <c r="A38" t="s">
        <v>250</v>
      </c>
      <c r="B38">
        <v>-0.22887160000000001</v>
      </c>
      <c r="I38" t="s">
        <v>295</v>
      </c>
      <c r="J38">
        <f>J24+$E$12+$E$1+S24</f>
        <v>-2.7454299999999987E-2</v>
      </c>
      <c r="K38">
        <f t="shared" ref="K38:Q38" si="7">K24+$E$12+$E$1+T24</f>
        <v>-6.0794100000000018E-2</v>
      </c>
      <c r="L38">
        <f t="shared" si="7"/>
        <v>-4.7084100000000031E-2</v>
      </c>
      <c r="M38">
        <f t="shared" si="7"/>
        <v>-4.247780000000001E-2</v>
      </c>
      <c r="N38">
        <f t="shared" si="7"/>
        <v>-9.4478000000000339E-3</v>
      </c>
      <c r="O38">
        <f t="shared" si="7"/>
        <v>4.5110600000000001E-2</v>
      </c>
      <c r="P38">
        <f t="shared" si="7"/>
        <v>0.12986560000000003</v>
      </c>
      <c r="Q38">
        <f t="shared" si="7"/>
        <v>0.18934629999999997</v>
      </c>
    </row>
    <row r="39" spans="1:17" x14ac:dyDescent="0.25">
      <c r="A39" t="s">
        <v>251</v>
      </c>
      <c r="B39">
        <v>-0.2700034</v>
      </c>
      <c r="I39" t="s">
        <v>296</v>
      </c>
      <c r="J39">
        <f>J25+$E$13+$E$1+S25</f>
        <v>-0.139068</v>
      </c>
      <c r="K39">
        <f t="shared" ref="K39:Q39" si="8">K25+$E$13+$E$1+T25</f>
        <v>-0.14301949999999999</v>
      </c>
      <c r="L39">
        <f t="shared" si="8"/>
        <v>-8.834270000000001E-2</v>
      </c>
      <c r="M39">
        <f t="shared" si="8"/>
        <v>-0.10898449999999998</v>
      </c>
      <c r="N39">
        <f t="shared" si="8"/>
        <v>-8.248910000000001E-2</v>
      </c>
      <c r="O39">
        <f t="shared" si="8"/>
        <v>-1.3022099999999981E-2</v>
      </c>
      <c r="P39">
        <f t="shared" si="8"/>
        <v>5.0515900000000058E-2</v>
      </c>
      <c r="Q39">
        <f t="shared" si="8"/>
        <v>8.5958900000000005E-2</v>
      </c>
    </row>
    <row r="40" spans="1:17" x14ac:dyDescent="0.25">
      <c r="A40" t="s">
        <v>252</v>
      </c>
      <c r="B40">
        <v>-0.19432150000000001</v>
      </c>
    </row>
    <row r="41" spans="1:17" x14ac:dyDescent="0.25">
      <c r="A41" t="s">
        <v>253</v>
      </c>
      <c r="B41">
        <v>-0.1726684</v>
      </c>
    </row>
    <row r="42" spans="1:17" x14ac:dyDescent="0.25">
      <c r="A42" t="s">
        <v>254</v>
      </c>
      <c r="B42">
        <v>0.33350340000000001</v>
      </c>
    </row>
    <row r="43" spans="1:17" x14ac:dyDescent="0.25">
      <c r="A43" t="s">
        <v>255</v>
      </c>
      <c r="B43">
        <v>0</v>
      </c>
    </row>
    <row r="44" spans="1:17" x14ac:dyDescent="0.25">
      <c r="A44" t="s">
        <v>256</v>
      </c>
      <c r="B44">
        <v>-7.8405600000000006E-2</v>
      </c>
    </row>
    <row r="45" spans="1:17" x14ac:dyDescent="0.25">
      <c r="A45" t="s">
        <v>257</v>
      </c>
      <c r="B45">
        <v>-0.15028459999999999</v>
      </c>
    </row>
    <row r="46" spans="1:17" x14ac:dyDescent="0.25">
      <c r="A46" t="s">
        <v>258</v>
      </c>
      <c r="B46">
        <v>-0.24266209999999999</v>
      </c>
    </row>
    <row r="47" spans="1:17" x14ac:dyDescent="0.25">
      <c r="A47" t="s">
        <v>259</v>
      </c>
      <c r="B47">
        <v>-0.32228600000000002</v>
      </c>
    </row>
    <row r="48" spans="1:17" x14ac:dyDescent="0.25">
      <c r="A48" t="s">
        <v>260</v>
      </c>
      <c r="B48">
        <v>-0.29566559999999997</v>
      </c>
    </row>
    <row r="49" spans="1:2" x14ac:dyDescent="0.25">
      <c r="A49" t="s">
        <v>261</v>
      </c>
      <c r="B49">
        <v>-0.26431280000000001</v>
      </c>
    </row>
    <row r="50" spans="1:2" x14ac:dyDescent="0.25">
      <c r="A50" t="s">
        <v>262</v>
      </c>
      <c r="B50">
        <v>0.33363429999999999</v>
      </c>
    </row>
    <row r="51" spans="1:2" x14ac:dyDescent="0.25">
      <c r="A51" t="s">
        <v>263</v>
      </c>
      <c r="B51">
        <v>0</v>
      </c>
    </row>
    <row r="52" spans="1:2" x14ac:dyDescent="0.25">
      <c r="A52" t="s">
        <v>264</v>
      </c>
      <c r="B52">
        <v>-8.8722400000000007E-2</v>
      </c>
    </row>
    <row r="53" spans="1:2" x14ac:dyDescent="0.25">
      <c r="A53" t="s">
        <v>265</v>
      </c>
      <c r="B53">
        <v>-0.14099400000000001</v>
      </c>
    </row>
    <row r="54" spans="1:2" x14ac:dyDescent="0.25">
      <c r="A54" t="s">
        <v>266</v>
      </c>
      <c r="B54">
        <v>-0.18564320000000001</v>
      </c>
    </row>
    <row r="55" spans="1:2" x14ac:dyDescent="0.25">
      <c r="A55" t="s">
        <v>267</v>
      </c>
      <c r="B55">
        <v>-0.26656669999999999</v>
      </c>
    </row>
    <row r="56" spans="1:2" x14ac:dyDescent="0.25">
      <c r="A56" t="s">
        <v>268</v>
      </c>
      <c r="B56">
        <v>-0.23680319999999999</v>
      </c>
    </row>
    <row r="57" spans="1:2" x14ac:dyDescent="0.25">
      <c r="A57" t="s">
        <v>269</v>
      </c>
      <c r="B57">
        <v>-0.28911890000000001</v>
      </c>
    </row>
    <row r="58" spans="1:2" x14ac:dyDescent="0.25">
      <c r="A58" t="s">
        <v>270</v>
      </c>
      <c r="B58">
        <v>0.38224360000000002</v>
      </c>
    </row>
    <row r="59" spans="1:2" x14ac:dyDescent="0.25">
      <c r="A59" t="s">
        <v>271</v>
      </c>
      <c r="B59">
        <v>0</v>
      </c>
    </row>
    <row r="60" spans="1:2" x14ac:dyDescent="0.25">
      <c r="A60" t="s">
        <v>272</v>
      </c>
      <c r="B60">
        <v>-9.5474299999999998E-2</v>
      </c>
    </row>
    <row r="61" spans="1:2" x14ac:dyDescent="0.25">
      <c r="A61" t="s">
        <v>273</v>
      </c>
      <c r="B61">
        <v>-0.13803409999999999</v>
      </c>
    </row>
    <row r="62" spans="1:2" x14ac:dyDescent="0.25">
      <c r="A62" t="s">
        <v>274</v>
      </c>
      <c r="B62">
        <v>-0.17517260000000001</v>
      </c>
    </row>
    <row r="63" spans="1:2" x14ac:dyDescent="0.25">
      <c r="A63" t="s">
        <v>275</v>
      </c>
      <c r="B63">
        <v>-0.24078550000000001</v>
      </c>
    </row>
    <row r="64" spans="1:2" x14ac:dyDescent="0.25">
      <c r="A64" t="s">
        <v>276</v>
      </c>
      <c r="B64">
        <v>-0.2026125</v>
      </c>
    </row>
    <row r="65" spans="1:2" x14ac:dyDescent="0.25">
      <c r="A65" t="s">
        <v>277</v>
      </c>
      <c r="B65">
        <v>-0.23135549999999999</v>
      </c>
    </row>
    <row r="66" spans="1:2" x14ac:dyDescent="0.25">
      <c r="A66" t="s">
        <v>278</v>
      </c>
      <c r="B66">
        <v>0.35285529999999998</v>
      </c>
    </row>
    <row r="67" spans="1:2" x14ac:dyDescent="0.25">
      <c r="A67" t="s">
        <v>279</v>
      </c>
      <c r="B67">
        <v>0</v>
      </c>
    </row>
    <row r="68" spans="1:2" x14ac:dyDescent="0.25">
      <c r="A68" t="s">
        <v>280</v>
      </c>
      <c r="B68">
        <v>-5.45075E-2</v>
      </c>
    </row>
    <row r="69" spans="1:2" x14ac:dyDescent="0.25">
      <c r="A69" t="s">
        <v>281</v>
      </c>
      <c r="B69">
        <v>-0.1223154</v>
      </c>
    </row>
    <row r="70" spans="1:2" x14ac:dyDescent="0.25">
      <c r="A70" t="s">
        <v>282</v>
      </c>
      <c r="B70">
        <v>-0.16598850000000001</v>
      </c>
    </row>
    <row r="71" spans="1:2" x14ac:dyDescent="0.25">
      <c r="A71" t="s">
        <v>283</v>
      </c>
      <c r="B71">
        <v>-0.21669279999999999</v>
      </c>
    </row>
    <row r="72" spans="1:2" x14ac:dyDescent="0.25">
      <c r="A72" t="s">
        <v>284</v>
      </c>
      <c r="B72">
        <v>-0.19973679999999999</v>
      </c>
    </row>
    <row r="73" spans="1:2" x14ac:dyDescent="0.25">
      <c r="A73" t="s">
        <v>285</v>
      </c>
      <c r="B73">
        <v>-0.25251750000000001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X24"/>
  <sheetViews>
    <sheetView topLeftCell="A4" workbookViewId="0">
      <selection activeCell="N33" sqref="N33"/>
    </sheetView>
  </sheetViews>
  <sheetFormatPr defaultRowHeight="15" x14ac:dyDescent="0.25"/>
  <sheetData>
    <row r="15" spans="1:24" x14ac:dyDescent="0.25">
      <c r="A15" t="s">
        <v>288</v>
      </c>
      <c r="B15">
        <v>1940</v>
      </c>
      <c r="C15">
        <v>1950</v>
      </c>
      <c r="D15">
        <v>1960</v>
      </c>
      <c r="E15">
        <v>1970</v>
      </c>
      <c r="F15">
        <v>1980</v>
      </c>
      <c r="G15">
        <v>1990</v>
      </c>
      <c r="H15">
        <v>2000</v>
      </c>
      <c r="I15">
        <v>2010</v>
      </c>
      <c r="O15" t="s">
        <v>288</v>
      </c>
      <c r="P15" t="s">
        <v>301</v>
      </c>
      <c r="Q15" t="str">
        <f>"10-19"</f>
        <v>10-19</v>
      </c>
      <c r="R15" t="str">
        <f>"20-29"</f>
        <v>20-29</v>
      </c>
      <c r="S15" t="str">
        <f>"30-39"</f>
        <v>30-39</v>
      </c>
      <c r="T15" t="str">
        <f>"40-49"</f>
        <v>40-49</v>
      </c>
      <c r="U15" t="str">
        <f>"50-59"</f>
        <v>50-59</v>
      </c>
      <c r="V15" t="str">
        <f>"60-69"</f>
        <v>60-69</v>
      </c>
      <c r="W15" t="str">
        <f>"70-79"</f>
        <v>70-79</v>
      </c>
      <c r="X15" t="str">
        <f>"80"</f>
        <v>80</v>
      </c>
    </row>
    <row r="16" spans="1:24" x14ac:dyDescent="0.25">
      <c r="A16" t="s">
        <v>297</v>
      </c>
      <c r="B16">
        <v>-0.41086230000000001</v>
      </c>
      <c r="C16">
        <v>-0.174705</v>
      </c>
      <c r="D16">
        <v>-3.8121000000000002E-2</v>
      </c>
      <c r="E16">
        <v>2.6123599999999997E-2</v>
      </c>
      <c r="F16">
        <v>0.1505455</v>
      </c>
      <c r="G16">
        <v>0.21903919999999999</v>
      </c>
      <c r="H16">
        <v>0.32726549999999999</v>
      </c>
      <c r="I16">
        <v>0.3919878</v>
      </c>
      <c r="O16">
        <v>1940</v>
      </c>
      <c r="P16">
        <v>-0.41086230000000001</v>
      </c>
      <c r="Q16">
        <v>-0.27206849999999999</v>
      </c>
      <c r="R16">
        <v>-0.30791979999999997</v>
      </c>
      <c r="S16">
        <v>-5.41489E-2</v>
      </c>
      <c r="T16">
        <v>0.13813320000000001</v>
      </c>
      <c r="U16">
        <v>0.21267290000000005</v>
      </c>
      <c r="V16">
        <v>9.1903699999999977E-2</v>
      </c>
      <c r="W16">
        <v>-2.7454299999999987E-2</v>
      </c>
      <c r="X16">
        <v>-0.139068</v>
      </c>
    </row>
    <row r="17" spans="1:24" x14ac:dyDescent="0.25">
      <c r="A17" t="s">
        <v>289</v>
      </c>
      <c r="B17">
        <v>-0.27206849999999999</v>
      </c>
      <c r="C17">
        <v>7.6835299999999995E-2</v>
      </c>
      <c r="D17">
        <v>0.18601960000000001</v>
      </c>
      <c r="E17">
        <v>0.2331857</v>
      </c>
      <c r="F17">
        <v>0.30335420000000002</v>
      </c>
      <c r="G17">
        <v>0.4235255</v>
      </c>
      <c r="H17">
        <v>0.47010750000000001</v>
      </c>
      <c r="I17">
        <v>0.55833120000000003</v>
      </c>
      <c r="O17">
        <v>1950</v>
      </c>
      <c r="P17">
        <v>-0.174705</v>
      </c>
      <c r="Q17">
        <v>7.6835299999999995E-2</v>
      </c>
      <c r="R17">
        <v>9.5089399999999991E-2</v>
      </c>
      <c r="S17">
        <v>0.13252219999999998</v>
      </c>
      <c r="T17">
        <v>0.25392170000000003</v>
      </c>
      <c r="U17">
        <v>0.22807330000000001</v>
      </c>
      <c r="V17">
        <v>0.1071732</v>
      </c>
      <c r="W17">
        <v>-6.0794100000000018E-2</v>
      </c>
      <c r="X17">
        <v>-0.14301949999999999</v>
      </c>
    </row>
    <row r="18" spans="1:24" x14ac:dyDescent="0.25">
      <c r="A18" t="s">
        <v>290</v>
      </c>
      <c r="B18">
        <v>-0.30791979999999997</v>
      </c>
      <c r="C18">
        <v>9.5089399999999991E-2</v>
      </c>
      <c r="D18">
        <v>0.30930160000000001</v>
      </c>
      <c r="E18">
        <v>0.4233132</v>
      </c>
      <c r="F18">
        <v>0.42000559999999998</v>
      </c>
      <c r="G18">
        <v>0.44706049999999997</v>
      </c>
      <c r="H18">
        <v>0.61720779999999997</v>
      </c>
      <c r="I18">
        <v>0.8817815</v>
      </c>
      <c r="O18">
        <v>1960</v>
      </c>
      <c r="P18">
        <v>-3.8121000000000002E-2</v>
      </c>
      <c r="Q18">
        <v>0.18601960000000001</v>
      </c>
      <c r="R18">
        <v>0.30930160000000001</v>
      </c>
      <c r="S18">
        <v>0.3054171</v>
      </c>
      <c r="T18">
        <v>0.32406279999999998</v>
      </c>
      <c r="U18">
        <v>0.25885200000000003</v>
      </c>
      <c r="V18">
        <v>0.1276351</v>
      </c>
      <c r="W18">
        <v>-4.7084100000000031E-2</v>
      </c>
      <c r="X18">
        <v>-8.834270000000001E-2</v>
      </c>
    </row>
    <row r="19" spans="1:24" x14ac:dyDescent="0.25">
      <c r="A19" t="s">
        <v>291</v>
      </c>
      <c r="B19">
        <v>-5.41489E-2</v>
      </c>
      <c r="C19">
        <v>0.13252219999999998</v>
      </c>
      <c r="D19">
        <v>0.3054171</v>
      </c>
      <c r="E19">
        <v>0.33962720000000002</v>
      </c>
      <c r="F19">
        <v>0.37700690000000003</v>
      </c>
      <c r="G19">
        <v>0.45499899999999999</v>
      </c>
      <c r="H19">
        <v>0.53047149999999998</v>
      </c>
      <c r="I19">
        <v>0.77661049999999998</v>
      </c>
      <c r="O19">
        <v>1970</v>
      </c>
      <c r="P19">
        <v>2.6123599999999997E-2</v>
      </c>
      <c r="Q19">
        <v>0.2331857</v>
      </c>
      <c r="R19">
        <v>0.4233132</v>
      </c>
      <c r="S19">
        <v>0.33962720000000002</v>
      </c>
      <c r="T19">
        <v>0.28925380000000001</v>
      </c>
      <c r="U19">
        <v>0.23413910000000002</v>
      </c>
      <c r="V19">
        <v>0.12252959999999999</v>
      </c>
      <c r="W19">
        <v>-4.247780000000001E-2</v>
      </c>
      <c r="X19">
        <v>-0.10898449999999998</v>
      </c>
    </row>
    <row r="20" spans="1:24" x14ac:dyDescent="0.25">
      <c r="A20" t="s">
        <v>292</v>
      </c>
      <c r="B20">
        <v>0.13813320000000001</v>
      </c>
      <c r="C20">
        <v>0.25392170000000003</v>
      </c>
      <c r="D20">
        <v>0.32406279999999998</v>
      </c>
      <c r="E20">
        <v>0.28925380000000001</v>
      </c>
      <c r="F20">
        <v>0.25156899999999999</v>
      </c>
      <c r="G20">
        <v>0.33060849999999997</v>
      </c>
      <c r="H20">
        <v>0.45287240000000001</v>
      </c>
      <c r="I20">
        <v>0.56274919999999995</v>
      </c>
      <c r="O20">
        <v>1980</v>
      </c>
      <c r="P20">
        <v>0.1505455</v>
      </c>
      <c r="Q20">
        <v>0.30335420000000002</v>
      </c>
      <c r="R20">
        <v>0.42000559999999998</v>
      </c>
      <c r="S20">
        <v>0.37700690000000003</v>
      </c>
      <c r="T20">
        <v>0.25156899999999999</v>
      </c>
      <c r="U20">
        <v>0.21193010000000001</v>
      </c>
      <c r="V20">
        <v>0.14804889999999998</v>
      </c>
      <c r="W20">
        <v>-9.4478000000000339E-3</v>
      </c>
      <c r="X20">
        <v>-8.248910000000001E-2</v>
      </c>
    </row>
    <row r="21" spans="1:24" x14ac:dyDescent="0.25">
      <c r="A21" t="s">
        <v>293</v>
      </c>
      <c r="B21">
        <v>0.21267290000000005</v>
      </c>
      <c r="C21">
        <v>0.22807330000000001</v>
      </c>
      <c r="D21">
        <v>0.25885200000000003</v>
      </c>
      <c r="E21">
        <v>0.23413910000000002</v>
      </c>
      <c r="F21">
        <v>0.21193010000000001</v>
      </c>
      <c r="G21">
        <v>0.25247750000000002</v>
      </c>
      <c r="H21">
        <v>0.32567990000000002</v>
      </c>
      <c r="I21">
        <v>0.4452564</v>
      </c>
      <c r="O21">
        <v>1990</v>
      </c>
      <c r="P21">
        <v>0.21903919999999999</v>
      </c>
      <c r="Q21">
        <v>0.4235255</v>
      </c>
      <c r="R21">
        <v>0.44706049999999997</v>
      </c>
      <c r="S21">
        <v>0.45499899999999999</v>
      </c>
      <c r="T21">
        <v>0.33060849999999997</v>
      </c>
      <c r="U21">
        <v>0.25247750000000002</v>
      </c>
      <c r="V21">
        <v>0.18729670000000001</v>
      </c>
      <c r="W21">
        <v>4.5110600000000001E-2</v>
      </c>
      <c r="X21">
        <v>-1.3022099999999981E-2</v>
      </c>
    </row>
    <row r="22" spans="1:24" x14ac:dyDescent="0.25">
      <c r="A22" t="s">
        <v>294</v>
      </c>
      <c r="B22">
        <v>9.1903699999999977E-2</v>
      </c>
      <c r="C22">
        <v>0.1071732</v>
      </c>
      <c r="D22">
        <v>0.1276351</v>
      </c>
      <c r="E22">
        <v>0.12252959999999999</v>
      </c>
      <c r="F22">
        <v>0.14804889999999998</v>
      </c>
      <c r="G22">
        <v>0.18729670000000001</v>
      </c>
      <c r="H22">
        <v>0.26364220000000005</v>
      </c>
      <c r="I22">
        <v>0.29955019999999993</v>
      </c>
      <c r="O22">
        <v>2000</v>
      </c>
      <c r="P22">
        <v>0.32726549999999999</v>
      </c>
      <c r="Q22">
        <v>0.47010750000000001</v>
      </c>
      <c r="R22">
        <v>0.61720779999999997</v>
      </c>
      <c r="S22">
        <v>0.53047149999999998</v>
      </c>
      <c r="T22">
        <v>0.45287240000000001</v>
      </c>
      <c r="U22">
        <v>0.32567990000000002</v>
      </c>
      <c r="V22">
        <v>0.26364220000000005</v>
      </c>
      <c r="W22">
        <v>0.12986560000000003</v>
      </c>
      <c r="X22">
        <v>5.0515900000000058E-2</v>
      </c>
    </row>
    <row r="23" spans="1:24" x14ac:dyDescent="0.25">
      <c r="A23" t="s">
        <v>295</v>
      </c>
      <c r="B23">
        <v>-2.7454299999999987E-2</v>
      </c>
      <c r="C23">
        <v>-6.0794100000000018E-2</v>
      </c>
      <c r="D23">
        <v>-4.7084100000000031E-2</v>
      </c>
      <c r="E23">
        <v>-4.247780000000001E-2</v>
      </c>
      <c r="F23">
        <v>-9.4478000000000339E-3</v>
      </c>
      <c r="G23">
        <v>4.5110600000000001E-2</v>
      </c>
      <c r="H23">
        <v>0.12986560000000003</v>
      </c>
      <c r="I23">
        <v>0.18934629999999997</v>
      </c>
      <c r="O23">
        <v>2010</v>
      </c>
      <c r="P23">
        <v>0.3919878</v>
      </c>
      <c r="Q23">
        <v>0.55833120000000003</v>
      </c>
      <c r="R23">
        <v>0.8817815</v>
      </c>
      <c r="S23">
        <v>0.77661049999999998</v>
      </c>
      <c r="T23">
        <v>0.56274919999999995</v>
      </c>
      <c r="U23">
        <v>0.4452564</v>
      </c>
      <c r="V23">
        <v>0.29955019999999993</v>
      </c>
      <c r="W23">
        <v>0.18934629999999997</v>
      </c>
      <c r="X23">
        <v>8.5958900000000005E-2</v>
      </c>
    </row>
    <row r="24" spans="1:24" x14ac:dyDescent="0.25">
      <c r="A24" t="s">
        <v>296</v>
      </c>
      <c r="B24">
        <v>-0.139068</v>
      </c>
      <c r="C24">
        <v>-0.14301949999999999</v>
      </c>
      <c r="D24">
        <v>-8.834270000000001E-2</v>
      </c>
      <c r="E24">
        <v>-0.10898449999999998</v>
      </c>
      <c r="F24">
        <v>-8.248910000000001E-2</v>
      </c>
      <c r="G24">
        <v>-1.3022099999999981E-2</v>
      </c>
      <c r="H24">
        <v>5.0515900000000058E-2</v>
      </c>
      <c r="I24">
        <v>8.5958900000000005E-2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opLeftCell="C4" workbookViewId="0">
      <selection activeCell="I29" sqref="I29:Q38"/>
    </sheetView>
  </sheetViews>
  <sheetFormatPr defaultRowHeight="15" x14ac:dyDescent="0.25"/>
  <cols>
    <col min="1" max="1" width="42.42578125" bestFit="1" customWidth="1"/>
    <col min="2" max="2" width="17.5703125" bestFit="1" customWidth="1"/>
    <col min="4" max="4" width="30.140625" bestFit="1" customWidth="1"/>
    <col min="9" max="9" width="37.5703125" bestFit="1" customWidth="1"/>
    <col min="19" max="26" width="30.140625" bestFit="1" customWidth="1"/>
  </cols>
  <sheetData>
    <row r="1" spans="1:26" x14ac:dyDescent="0.25">
      <c r="B1" t="s">
        <v>1</v>
      </c>
      <c r="D1" t="s">
        <v>17</v>
      </c>
      <c r="E1">
        <v>7.1039900000000003E-2</v>
      </c>
    </row>
    <row r="2" spans="1:26" x14ac:dyDescent="0.25">
      <c r="A2" t="s">
        <v>214</v>
      </c>
      <c r="B2">
        <v>0.1147262</v>
      </c>
      <c r="I2" s="3" t="s">
        <v>299</v>
      </c>
    </row>
    <row r="3" spans="1:26" x14ac:dyDescent="0.25">
      <c r="A3" t="s">
        <v>215</v>
      </c>
      <c r="B3">
        <v>0</v>
      </c>
      <c r="I3" t="s">
        <v>288</v>
      </c>
      <c r="J3">
        <v>1940</v>
      </c>
      <c r="K3">
        <v>1950</v>
      </c>
      <c r="L3">
        <v>1960</v>
      </c>
      <c r="M3">
        <v>1970</v>
      </c>
      <c r="N3">
        <v>1980</v>
      </c>
      <c r="O3">
        <v>1990</v>
      </c>
      <c r="P3">
        <v>2000</v>
      </c>
      <c r="Q3">
        <v>2010</v>
      </c>
    </row>
    <row r="4" spans="1:26" x14ac:dyDescent="0.25">
      <c r="A4" t="s">
        <v>216</v>
      </c>
      <c r="B4">
        <v>2.83488E-2</v>
      </c>
      <c r="I4" t="s">
        <v>297</v>
      </c>
      <c r="J4">
        <f>B2</f>
        <v>0.1147262</v>
      </c>
      <c r="K4">
        <f>B3</f>
        <v>0</v>
      </c>
      <c r="L4">
        <f>B4</f>
        <v>2.83488E-2</v>
      </c>
      <c r="M4">
        <f>B5</f>
        <v>4.95629E-2</v>
      </c>
      <c r="N4">
        <f>B6</f>
        <v>0.12522739999999999</v>
      </c>
      <c r="O4">
        <f>B7</f>
        <v>6.0456799999999998E-2</v>
      </c>
      <c r="P4">
        <f>B8</f>
        <v>0.13853679999999999</v>
      </c>
      <c r="Q4">
        <f>B9</f>
        <v>0.1180687</v>
      </c>
    </row>
    <row r="5" spans="1:26" x14ac:dyDescent="0.25">
      <c r="A5" t="s">
        <v>217</v>
      </c>
      <c r="B5">
        <v>4.95629E-2</v>
      </c>
      <c r="D5" t="s">
        <v>37</v>
      </c>
      <c r="E5">
        <v>-0.25352010000000003</v>
      </c>
      <c r="I5" t="s">
        <v>289</v>
      </c>
      <c r="J5">
        <v>0</v>
      </c>
      <c r="K5">
        <v>0</v>
      </c>
      <c r="L5">
        <v>0</v>
      </c>
      <c r="M5">
        <v>0</v>
      </c>
      <c r="N5">
        <v>0</v>
      </c>
      <c r="P5">
        <v>0</v>
      </c>
      <c r="Q5">
        <v>0</v>
      </c>
    </row>
    <row r="6" spans="1:26" x14ac:dyDescent="0.25">
      <c r="A6" t="s">
        <v>218</v>
      </c>
      <c r="B6">
        <v>0.12522739999999999</v>
      </c>
      <c r="D6" t="s">
        <v>38</v>
      </c>
      <c r="E6">
        <v>0</v>
      </c>
      <c r="I6" t="s">
        <v>290</v>
      </c>
      <c r="J6">
        <f>B18</f>
        <v>-5.8809899999999998E-2</v>
      </c>
      <c r="K6">
        <f>B19</f>
        <v>0</v>
      </c>
      <c r="L6">
        <f>B20</f>
        <v>0.1053543</v>
      </c>
      <c r="M6">
        <f>B21</f>
        <v>0.1799095</v>
      </c>
      <c r="N6">
        <f>B22</f>
        <v>8.5544499999999996E-2</v>
      </c>
      <c r="O6">
        <f>B23</f>
        <v>-1.1786100000000001E-2</v>
      </c>
      <c r="P6">
        <f>B24</f>
        <v>0.10816389999999999</v>
      </c>
      <c r="Q6">
        <f>B25</f>
        <v>0.26330710000000002</v>
      </c>
    </row>
    <row r="7" spans="1:26" x14ac:dyDescent="0.25">
      <c r="A7" t="s">
        <v>219</v>
      </c>
      <c r="B7">
        <v>6.0456799999999998E-2</v>
      </c>
      <c r="D7" t="s">
        <v>39</v>
      </c>
      <c r="E7">
        <v>2.2958599999999999E-2</v>
      </c>
      <c r="I7" t="s">
        <v>291</v>
      </c>
      <c r="J7">
        <f>B26</f>
        <v>0.15967029999999999</v>
      </c>
      <c r="K7">
        <f>B27</f>
        <v>0</v>
      </c>
      <c r="L7">
        <f>B28</f>
        <v>6.1922900000000003E-2</v>
      </c>
      <c r="M7" s="2">
        <f>B29</f>
        <v>6.0016199999999999E-2</v>
      </c>
      <c r="N7">
        <f>B30</f>
        <v>1.22465E-2</v>
      </c>
      <c r="O7">
        <f>B31</f>
        <v>-3.69238E-2</v>
      </c>
      <c r="P7">
        <f>B32</f>
        <v>-1.3906000000000001E-3</v>
      </c>
      <c r="Q7">
        <f>B33</f>
        <v>0.15144540000000001</v>
      </c>
    </row>
    <row r="8" spans="1:26" x14ac:dyDescent="0.25">
      <c r="A8" t="s">
        <v>220</v>
      </c>
      <c r="B8">
        <v>0.13853679999999999</v>
      </c>
      <c r="D8" t="s">
        <v>40</v>
      </c>
      <c r="E8">
        <v>5.8249299999999997E-2</v>
      </c>
      <c r="I8" t="s">
        <v>292</v>
      </c>
      <c r="J8">
        <f>B34</f>
        <v>0.2313992</v>
      </c>
      <c r="K8">
        <f>B35</f>
        <v>0</v>
      </c>
      <c r="L8">
        <f>B36</f>
        <v>-4.43775E-2</v>
      </c>
      <c r="M8">
        <f>B37</f>
        <v>-0.12994339999999999</v>
      </c>
      <c r="N8">
        <f>B38</f>
        <v>-0.23898079999999999</v>
      </c>
      <c r="O8">
        <f>B39</f>
        <v>-0.26494649999999997</v>
      </c>
      <c r="P8">
        <f>B40</f>
        <v>-0.1830743</v>
      </c>
      <c r="Q8">
        <f>B41</f>
        <v>-0.17137910000000001</v>
      </c>
    </row>
    <row r="9" spans="1:26" x14ac:dyDescent="0.25">
      <c r="A9" t="s">
        <v>221</v>
      </c>
      <c r="B9">
        <v>0.1180687</v>
      </c>
      <c r="D9" t="s">
        <v>41</v>
      </c>
      <c r="E9">
        <v>0.1788025</v>
      </c>
      <c r="I9" t="s">
        <v>293</v>
      </c>
      <c r="J9">
        <f>B42</f>
        <v>0.3296539</v>
      </c>
      <c r="K9">
        <f>B43</f>
        <v>0</v>
      </c>
      <c r="L9">
        <f>B44</f>
        <v>-8.6155499999999996E-2</v>
      </c>
      <c r="M9">
        <f>B45</f>
        <v>-0.1711598</v>
      </c>
      <c r="N9">
        <f>B46</f>
        <v>-0.26274700000000001</v>
      </c>
      <c r="O9">
        <f>B47</f>
        <v>-0.32542860000000001</v>
      </c>
      <c r="P9">
        <f>B48</f>
        <v>-0.29052939999999999</v>
      </c>
      <c r="Q9">
        <f>B49</f>
        <v>-0.25574799999999998</v>
      </c>
    </row>
    <row r="10" spans="1:26" x14ac:dyDescent="0.25">
      <c r="A10" t="s">
        <v>222</v>
      </c>
      <c r="B10">
        <v>0</v>
      </c>
      <c r="D10" t="s">
        <v>42</v>
      </c>
      <c r="E10">
        <v>0.15508749999999999</v>
      </c>
      <c r="I10" t="s">
        <v>294</v>
      </c>
      <c r="J10">
        <f>B50</f>
        <v>0.32842470000000001</v>
      </c>
      <c r="K10">
        <f>B51</f>
        <v>0</v>
      </c>
      <c r="L10">
        <f>B52</f>
        <v>-9.33557E-2</v>
      </c>
      <c r="M10">
        <f>B53</f>
        <v>-0.1587113</v>
      </c>
      <c r="N10">
        <f>B54</f>
        <v>-0.20240159999999999</v>
      </c>
      <c r="O10">
        <f>B55</f>
        <v>-0.27233299999999999</v>
      </c>
      <c r="P10">
        <f>B56</f>
        <v>-0.23809910000000001</v>
      </c>
      <c r="Q10">
        <f>B57</f>
        <v>-0.28120580000000001</v>
      </c>
    </row>
    <row r="11" spans="1:26" x14ac:dyDescent="0.25">
      <c r="A11" t="s">
        <v>223</v>
      </c>
      <c r="B11">
        <v>0</v>
      </c>
      <c r="D11" t="s">
        <v>43</v>
      </c>
      <c r="E11">
        <v>3.5547599999999999E-2</v>
      </c>
      <c r="I11" t="s">
        <v>295</v>
      </c>
      <c r="J11">
        <f>B58</f>
        <v>0.37592900000000001</v>
      </c>
      <c r="K11">
        <f>B59</f>
        <v>0</v>
      </c>
      <c r="L11">
        <f>B60</f>
        <v>-0.10176979999999999</v>
      </c>
      <c r="M11">
        <f>B61</f>
        <v>-0.15580550000000001</v>
      </c>
      <c r="N11">
        <f>B62</f>
        <v>-0.18839</v>
      </c>
      <c r="O11">
        <f>B63</f>
        <v>-0.2497537</v>
      </c>
      <c r="P11">
        <f>B64</f>
        <v>-0.20628589999999999</v>
      </c>
      <c r="Q11">
        <f>B65</f>
        <v>-0.23077</v>
      </c>
    </row>
    <row r="12" spans="1:26" x14ac:dyDescent="0.25">
      <c r="A12" t="s">
        <v>224</v>
      </c>
      <c r="B12">
        <v>0</v>
      </c>
      <c r="D12" t="s">
        <v>44</v>
      </c>
      <c r="E12">
        <v>-0.13131480000000001</v>
      </c>
      <c r="I12" t="s">
        <v>296</v>
      </c>
      <c r="J12">
        <f>B66</f>
        <v>0.34673569999999998</v>
      </c>
      <c r="K12">
        <f>B67</f>
        <v>0</v>
      </c>
      <c r="L12">
        <f>B68</f>
        <v>-6.1107300000000003E-2</v>
      </c>
      <c r="M12">
        <f>B69</f>
        <v>-0.1430633</v>
      </c>
      <c r="N12">
        <f>B70</f>
        <v>-0.1838388</v>
      </c>
      <c r="O12">
        <f>B71</f>
        <v>-0.22909940000000001</v>
      </c>
      <c r="P12">
        <f>B72</f>
        <v>-0.20867230000000001</v>
      </c>
      <c r="Q12">
        <f>B73</f>
        <v>-0.25261939999999999</v>
      </c>
    </row>
    <row r="13" spans="1:26" x14ac:dyDescent="0.25">
      <c r="A13" t="s">
        <v>225</v>
      </c>
      <c r="B13">
        <v>0</v>
      </c>
      <c r="D13" t="s">
        <v>45</v>
      </c>
      <c r="E13">
        <v>-0.21373529999999999</v>
      </c>
    </row>
    <row r="14" spans="1:26" x14ac:dyDescent="0.25">
      <c r="A14" t="s">
        <v>226</v>
      </c>
      <c r="B14">
        <v>0</v>
      </c>
      <c r="I14" s="3" t="s">
        <v>299</v>
      </c>
    </row>
    <row r="15" spans="1:26" x14ac:dyDescent="0.25">
      <c r="A15" t="s">
        <v>227</v>
      </c>
      <c r="B15">
        <v>0</v>
      </c>
      <c r="I15" s="4" t="s">
        <v>288</v>
      </c>
      <c r="J15">
        <v>1940</v>
      </c>
      <c r="K15">
        <v>1950</v>
      </c>
      <c r="L15">
        <v>1960</v>
      </c>
      <c r="M15">
        <v>1970</v>
      </c>
      <c r="N15">
        <v>1980</v>
      </c>
      <c r="O15">
        <v>1990</v>
      </c>
      <c r="P15">
        <v>2000</v>
      </c>
      <c r="Q15">
        <v>2010</v>
      </c>
    </row>
    <row r="16" spans="1:26" x14ac:dyDescent="0.25">
      <c r="A16" t="s">
        <v>228</v>
      </c>
      <c r="B16">
        <v>0</v>
      </c>
      <c r="I16" t="s">
        <v>297</v>
      </c>
      <c r="J16">
        <v>0.1147262</v>
      </c>
      <c r="K16">
        <v>0</v>
      </c>
      <c r="L16">
        <v>2.83488E-2</v>
      </c>
      <c r="M16">
        <v>4.95629E-2</v>
      </c>
      <c r="N16">
        <v>0.12522739999999999</v>
      </c>
      <c r="O16">
        <v>6.0456799999999998E-2</v>
      </c>
      <c r="P16">
        <v>0.13853679999999999</v>
      </c>
      <c r="Q16">
        <v>0.1180687</v>
      </c>
      <c r="S16" t="s">
        <v>62</v>
      </c>
      <c r="T16" t="s">
        <v>63</v>
      </c>
      <c r="U16" t="s">
        <v>64</v>
      </c>
      <c r="V16" t="s">
        <v>65</v>
      </c>
      <c r="W16" t="s">
        <v>66</v>
      </c>
      <c r="X16" t="s">
        <v>67</v>
      </c>
      <c r="Y16" t="s">
        <v>68</v>
      </c>
      <c r="Z16" t="s">
        <v>69</v>
      </c>
    </row>
    <row r="17" spans="1:26" x14ac:dyDescent="0.25">
      <c r="A17" t="s">
        <v>229</v>
      </c>
      <c r="B17">
        <v>0</v>
      </c>
      <c r="D17" t="s">
        <v>62</v>
      </c>
      <c r="E17">
        <v>-0.34310289999999999</v>
      </c>
      <c r="I17" t="s">
        <v>289</v>
      </c>
      <c r="J17">
        <v>0</v>
      </c>
      <c r="K17">
        <v>0</v>
      </c>
      <c r="L17">
        <v>0</v>
      </c>
      <c r="M17">
        <v>0</v>
      </c>
      <c r="N17">
        <v>0</v>
      </c>
      <c r="P17">
        <v>0</v>
      </c>
      <c r="Q17">
        <v>0</v>
      </c>
      <c r="S17">
        <v>-0.34310289999999999</v>
      </c>
      <c r="T17">
        <v>0</v>
      </c>
      <c r="U17">
        <v>0.1183534</v>
      </c>
      <c r="V17">
        <v>0.1694224</v>
      </c>
      <c r="W17">
        <v>0.23903730000000001</v>
      </c>
      <c r="X17">
        <v>0.35450350000000003</v>
      </c>
      <c r="Y17">
        <v>0.39189200000000002</v>
      </c>
      <c r="Z17">
        <v>0.48394549999999997</v>
      </c>
    </row>
    <row r="18" spans="1:26" x14ac:dyDescent="0.25">
      <c r="A18" t="s">
        <v>230</v>
      </c>
      <c r="B18">
        <v>-5.8809899999999998E-2</v>
      </c>
      <c r="D18" t="s">
        <v>63</v>
      </c>
      <c r="E18">
        <v>0</v>
      </c>
      <c r="I18" t="s">
        <v>290</v>
      </c>
      <c r="J18">
        <v>-5.8809899999999998E-2</v>
      </c>
      <c r="K18">
        <v>0</v>
      </c>
      <c r="L18">
        <v>0.1053543</v>
      </c>
      <c r="M18">
        <v>0.1799095</v>
      </c>
      <c r="N18">
        <v>8.5544499999999996E-2</v>
      </c>
      <c r="O18">
        <v>-1.1786100000000001E-2</v>
      </c>
      <c r="P18">
        <v>0.10816389999999999</v>
      </c>
      <c r="Q18">
        <v>0.26330710000000002</v>
      </c>
      <c r="S18">
        <v>-0.34310289999999999</v>
      </c>
      <c r="T18">
        <v>0</v>
      </c>
      <c r="U18">
        <v>0.1183534</v>
      </c>
      <c r="V18">
        <v>0.1694224</v>
      </c>
      <c r="W18">
        <v>0.23903730000000001</v>
      </c>
      <c r="X18">
        <v>0.35450350000000003</v>
      </c>
      <c r="Y18">
        <v>0.39189200000000002</v>
      </c>
      <c r="Z18">
        <v>0.48394549999999997</v>
      </c>
    </row>
    <row r="19" spans="1:26" x14ac:dyDescent="0.25">
      <c r="A19" t="s">
        <v>231</v>
      </c>
      <c r="B19">
        <v>0</v>
      </c>
      <c r="D19" t="s">
        <v>64</v>
      </c>
      <c r="E19">
        <v>0.1183534</v>
      </c>
      <c r="I19" t="s">
        <v>291</v>
      </c>
      <c r="J19">
        <v>0.15967029999999999</v>
      </c>
      <c r="K19">
        <v>0</v>
      </c>
      <c r="L19">
        <v>6.1922900000000003E-2</v>
      </c>
      <c r="M19">
        <v>6.0016199999999999E-2</v>
      </c>
      <c r="N19">
        <v>1.22465E-2</v>
      </c>
      <c r="O19">
        <v>-3.69238E-2</v>
      </c>
      <c r="P19">
        <v>-1.3906000000000001E-3</v>
      </c>
      <c r="Q19">
        <v>0.15144540000000001</v>
      </c>
      <c r="S19">
        <v>-0.34310289999999999</v>
      </c>
      <c r="T19">
        <v>0</v>
      </c>
      <c r="U19">
        <v>0.1183534</v>
      </c>
      <c r="V19">
        <v>0.1694224</v>
      </c>
      <c r="W19">
        <v>0.23903730000000001</v>
      </c>
      <c r="X19">
        <v>0.35450350000000003</v>
      </c>
      <c r="Y19">
        <v>0.39189200000000002</v>
      </c>
      <c r="Z19">
        <v>0.48394549999999997</v>
      </c>
    </row>
    <row r="20" spans="1:26" x14ac:dyDescent="0.25">
      <c r="A20" t="s">
        <v>232</v>
      </c>
      <c r="B20">
        <v>0.1053543</v>
      </c>
      <c r="D20" t="s">
        <v>65</v>
      </c>
      <c r="E20">
        <v>0.1694224</v>
      </c>
      <c r="I20" t="s">
        <v>292</v>
      </c>
      <c r="J20">
        <v>0.2313992</v>
      </c>
      <c r="K20">
        <v>0</v>
      </c>
      <c r="L20">
        <v>-4.43775E-2</v>
      </c>
      <c r="M20">
        <v>-0.12994339999999999</v>
      </c>
      <c r="N20">
        <v>-0.23898079999999999</v>
      </c>
      <c r="O20">
        <v>-0.26494649999999997</v>
      </c>
      <c r="P20">
        <v>-0.1830743</v>
      </c>
      <c r="Q20">
        <v>-0.17137910000000001</v>
      </c>
      <c r="S20">
        <v>-0.34310289999999999</v>
      </c>
      <c r="T20">
        <v>0</v>
      </c>
      <c r="U20">
        <v>0.1183534</v>
      </c>
      <c r="V20">
        <v>0.1694224</v>
      </c>
      <c r="W20">
        <v>0.23903730000000001</v>
      </c>
      <c r="X20">
        <v>0.35450350000000003</v>
      </c>
      <c r="Y20">
        <v>0.39189200000000002</v>
      </c>
      <c r="Z20">
        <v>0.48394549999999997</v>
      </c>
    </row>
    <row r="21" spans="1:26" x14ac:dyDescent="0.25">
      <c r="A21" t="s">
        <v>233</v>
      </c>
      <c r="B21">
        <v>0.1799095</v>
      </c>
      <c r="D21" t="s">
        <v>66</v>
      </c>
      <c r="E21">
        <v>0.23903730000000001</v>
      </c>
      <c r="I21" t="s">
        <v>293</v>
      </c>
      <c r="J21">
        <v>0.3296539</v>
      </c>
      <c r="K21">
        <v>0</v>
      </c>
      <c r="L21">
        <v>-8.6155499999999996E-2</v>
      </c>
      <c r="M21">
        <v>-0.1711598</v>
      </c>
      <c r="N21">
        <v>-0.26274700000000001</v>
      </c>
      <c r="O21">
        <v>-0.32542860000000001</v>
      </c>
      <c r="P21">
        <v>-0.29052939999999999</v>
      </c>
      <c r="Q21">
        <v>-0.25574799999999998</v>
      </c>
      <c r="S21">
        <v>-0.34310289999999999</v>
      </c>
      <c r="T21">
        <v>0</v>
      </c>
      <c r="U21">
        <v>0.1183534</v>
      </c>
      <c r="V21">
        <v>0.1694224</v>
      </c>
      <c r="W21">
        <v>0.23903730000000001</v>
      </c>
      <c r="X21">
        <v>0.35450350000000003</v>
      </c>
      <c r="Y21">
        <v>0.39189200000000002</v>
      </c>
      <c r="Z21">
        <v>0.48394549999999997</v>
      </c>
    </row>
    <row r="22" spans="1:26" x14ac:dyDescent="0.25">
      <c r="A22" t="s">
        <v>234</v>
      </c>
      <c r="B22">
        <v>8.5544499999999996E-2</v>
      </c>
      <c r="D22" t="s">
        <v>67</v>
      </c>
      <c r="E22">
        <v>0.35450350000000003</v>
      </c>
      <c r="I22" t="s">
        <v>294</v>
      </c>
      <c r="J22">
        <v>0.32842470000000001</v>
      </c>
      <c r="K22">
        <v>0</v>
      </c>
      <c r="L22">
        <v>-9.33557E-2</v>
      </c>
      <c r="M22">
        <v>-0.1587113</v>
      </c>
      <c r="N22">
        <v>-0.20240159999999999</v>
      </c>
      <c r="O22">
        <v>-0.27233299999999999</v>
      </c>
      <c r="P22">
        <v>-0.23809910000000001</v>
      </c>
      <c r="Q22">
        <v>-0.28120580000000001</v>
      </c>
      <c r="S22">
        <v>-0.34310289999999999</v>
      </c>
      <c r="T22">
        <v>0</v>
      </c>
      <c r="U22">
        <v>0.1183534</v>
      </c>
      <c r="V22">
        <v>0.1694224</v>
      </c>
      <c r="W22">
        <v>0.23903730000000001</v>
      </c>
      <c r="X22">
        <v>0.35450350000000003</v>
      </c>
      <c r="Y22">
        <v>0.39189200000000002</v>
      </c>
      <c r="Z22">
        <v>0.48394549999999997</v>
      </c>
    </row>
    <row r="23" spans="1:26" x14ac:dyDescent="0.25">
      <c r="A23" t="s">
        <v>235</v>
      </c>
      <c r="B23">
        <v>-1.1786100000000001E-2</v>
      </c>
      <c r="D23" t="s">
        <v>68</v>
      </c>
      <c r="E23">
        <v>0.39189200000000002</v>
      </c>
      <c r="I23" t="s">
        <v>295</v>
      </c>
      <c r="J23">
        <v>0.37592900000000001</v>
      </c>
      <c r="K23">
        <v>0</v>
      </c>
      <c r="L23">
        <v>-0.10176979999999999</v>
      </c>
      <c r="M23">
        <v>-0.15580550000000001</v>
      </c>
      <c r="N23">
        <v>-0.18839</v>
      </c>
      <c r="O23">
        <v>-0.2497537</v>
      </c>
      <c r="P23">
        <v>-0.20628589999999999</v>
      </c>
      <c r="Q23">
        <v>-0.23077</v>
      </c>
      <c r="S23">
        <v>-0.34310289999999999</v>
      </c>
      <c r="T23">
        <v>0</v>
      </c>
      <c r="U23">
        <v>0.1183534</v>
      </c>
      <c r="V23">
        <v>0.1694224</v>
      </c>
      <c r="W23">
        <v>0.23903730000000001</v>
      </c>
      <c r="X23">
        <v>0.35450350000000003</v>
      </c>
      <c r="Y23">
        <v>0.39189200000000002</v>
      </c>
      <c r="Z23">
        <v>0.48394549999999997</v>
      </c>
    </row>
    <row r="24" spans="1:26" x14ac:dyDescent="0.25">
      <c r="A24" t="s">
        <v>236</v>
      </c>
      <c r="B24">
        <v>0.10816389999999999</v>
      </c>
      <c r="D24" t="s">
        <v>69</v>
      </c>
      <c r="E24">
        <v>0.48394549999999997</v>
      </c>
      <c r="I24" t="s">
        <v>296</v>
      </c>
      <c r="J24">
        <v>0.34673569999999998</v>
      </c>
      <c r="K24">
        <v>0</v>
      </c>
      <c r="L24">
        <v>-6.1107300000000003E-2</v>
      </c>
      <c r="M24">
        <v>-0.1430633</v>
      </c>
      <c r="N24">
        <v>-0.1838388</v>
      </c>
      <c r="O24">
        <v>-0.22909940000000001</v>
      </c>
      <c r="P24">
        <v>-0.20867230000000001</v>
      </c>
      <c r="Q24">
        <v>-0.25261939999999999</v>
      </c>
      <c r="S24">
        <v>-0.34310289999999999</v>
      </c>
      <c r="T24">
        <v>0</v>
      </c>
      <c r="U24">
        <v>0.1183534</v>
      </c>
      <c r="V24">
        <v>0.1694224</v>
      </c>
      <c r="W24">
        <v>0.23903730000000001</v>
      </c>
      <c r="X24">
        <v>0.35450350000000003</v>
      </c>
      <c r="Y24">
        <v>0.39189200000000002</v>
      </c>
      <c r="Z24">
        <v>0.48394549999999997</v>
      </c>
    </row>
    <row r="25" spans="1:26" x14ac:dyDescent="0.25">
      <c r="A25" t="s">
        <v>237</v>
      </c>
      <c r="B25">
        <v>0.26330710000000002</v>
      </c>
      <c r="S25">
        <v>-0.34310289999999999</v>
      </c>
      <c r="T25">
        <v>0</v>
      </c>
      <c r="U25">
        <v>0.1183534</v>
      </c>
      <c r="V25">
        <v>0.1694224</v>
      </c>
      <c r="W25">
        <v>0.23903730000000001</v>
      </c>
      <c r="X25">
        <v>0.35450350000000003</v>
      </c>
      <c r="Y25">
        <v>0.39189200000000002</v>
      </c>
      <c r="Z25">
        <v>0.48394549999999997</v>
      </c>
    </row>
    <row r="26" spans="1:26" x14ac:dyDescent="0.25">
      <c r="A26" t="s">
        <v>238</v>
      </c>
      <c r="B26">
        <v>0.15967029999999999</v>
      </c>
      <c r="S26">
        <v>-0.34310289999999999</v>
      </c>
      <c r="T26">
        <v>0</v>
      </c>
      <c r="U26">
        <v>0.1183534</v>
      </c>
      <c r="V26">
        <v>0.1694224</v>
      </c>
      <c r="W26">
        <v>0.23903730000000001</v>
      </c>
      <c r="X26">
        <v>0.35450350000000003</v>
      </c>
      <c r="Y26">
        <v>0.39189200000000002</v>
      </c>
      <c r="Z26">
        <v>0.48394549999999997</v>
      </c>
    </row>
    <row r="27" spans="1:26" x14ac:dyDescent="0.25">
      <c r="A27" t="s">
        <v>239</v>
      </c>
      <c r="B27">
        <v>0</v>
      </c>
      <c r="S27">
        <v>-0.34310289999999999</v>
      </c>
      <c r="T27">
        <v>0</v>
      </c>
      <c r="U27">
        <v>0.1183534</v>
      </c>
      <c r="V27">
        <v>0.1694224</v>
      </c>
      <c r="W27">
        <v>0.23903730000000001</v>
      </c>
      <c r="X27">
        <v>0.35450350000000003</v>
      </c>
      <c r="Y27">
        <v>0.39189200000000002</v>
      </c>
      <c r="Z27">
        <v>0.48394549999999997</v>
      </c>
    </row>
    <row r="28" spans="1:26" x14ac:dyDescent="0.25">
      <c r="A28" t="s">
        <v>240</v>
      </c>
      <c r="B28">
        <v>6.1922900000000003E-2</v>
      </c>
    </row>
    <row r="29" spans="1:26" x14ac:dyDescent="0.25">
      <c r="A29" t="s">
        <v>241</v>
      </c>
      <c r="B29">
        <v>6.0016199999999999E-2</v>
      </c>
      <c r="I29" s="4" t="s">
        <v>288</v>
      </c>
      <c r="J29">
        <v>1940</v>
      </c>
      <c r="K29">
        <v>1950</v>
      </c>
      <c r="L29">
        <v>1960</v>
      </c>
      <c r="M29">
        <v>1970</v>
      </c>
      <c r="N29">
        <v>1980</v>
      </c>
      <c r="O29">
        <v>1990</v>
      </c>
      <c r="P29">
        <v>2000</v>
      </c>
      <c r="Q29">
        <v>2010</v>
      </c>
    </row>
    <row r="30" spans="1:26" x14ac:dyDescent="0.25">
      <c r="A30" t="s">
        <v>242</v>
      </c>
      <c r="B30">
        <v>1.22465E-2</v>
      </c>
      <c r="I30" t="s">
        <v>297</v>
      </c>
      <c r="J30">
        <f>$E$1+J16+$E$5+S17</f>
        <v>-0.41085690000000002</v>
      </c>
      <c r="K30">
        <f t="shared" ref="K30:Q30" si="0">$E$1+K16+$E$5+T17</f>
        <v>-0.18248020000000004</v>
      </c>
      <c r="L30">
        <f t="shared" si="0"/>
        <v>-3.5778000000000032E-2</v>
      </c>
      <c r="M30">
        <f t="shared" si="0"/>
        <v>3.6505099999999985E-2</v>
      </c>
      <c r="N30">
        <f t="shared" si="0"/>
        <v>0.18178449999999996</v>
      </c>
      <c r="O30">
        <f t="shared" si="0"/>
        <v>0.2324801</v>
      </c>
      <c r="P30">
        <f t="shared" si="0"/>
        <v>0.3479486</v>
      </c>
      <c r="Q30">
        <f t="shared" si="0"/>
        <v>0.41953399999999996</v>
      </c>
    </row>
    <row r="31" spans="1:26" x14ac:dyDescent="0.25">
      <c r="A31" t="s">
        <v>243</v>
      </c>
      <c r="B31">
        <v>-3.69238E-2</v>
      </c>
      <c r="I31" t="s">
        <v>289</v>
      </c>
      <c r="J31">
        <f>$E$1+J17+$E$6+S18</f>
        <v>-0.272063</v>
      </c>
      <c r="K31">
        <f t="shared" ref="K31:Q31" si="1">$E$1+K17+$E$6+T18</f>
        <v>7.1039900000000003E-2</v>
      </c>
      <c r="L31">
        <f t="shared" si="1"/>
        <v>0.18939329999999999</v>
      </c>
      <c r="M31">
        <f t="shared" si="1"/>
        <v>0.24046230000000002</v>
      </c>
      <c r="N31">
        <f t="shared" si="1"/>
        <v>0.3100772</v>
      </c>
      <c r="O31">
        <f t="shared" si="1"/>
        <v>0.42554340000000002</v>
      </c>
      <c r="P31">
        <f t="shared" si="1"/>
        <v>0.46293190000000001</v>
      </c>
      <c r="Q31">
        <f t="shared" si="1"/>
        <v>0.55498539999999996</v>
      </c>
    </row>
    <row r="32" spans="1:26" x14ac:dyDescent="0.25">
      <c r="A32" t="s">
        <v>244</v>
      </c>
      <c r="B32">
        <v>-1.3906000000000001E-3</v>
      </c>
      <c r="I32" t="s">
        <v>290</v>
      </c>
      <c r="J32">
        <f>$E$1+J18+$E$7+S19</f>
        <v>-0.30791429999999997</v>
      </c>
      <c r="K32">
        <f t="shared" ref="K32:Q32" si="2">$E$1+K18+$E$7+T19</f>
        <v>9.3998499999999999E-2</v>
      </c>
      <c r="L32">
        <f t="shared" si="2"/>
        <v>0.31770619999999999</v>
      </c>
      <c r="M32">
        <f t="shared" si="2"/>
        <v>0.44333040000000001</v>
      </c>
      <c r="N32">
        <f t="shared" si="2"/>
        <v>0.41858030000000002</v>
      </c>
      <c r="O32">
        <f t="shared" si="2"/>
        <v>0.43671590000000005</v>
      </c>
      <c r="P32">
        <f t="shared" si="2"/>
        <v>0.59405439999999998</v>
      </c>
      <c r="Q32">
        <f t="shared" si="2"/>
        <v>0.84125110000000003</v>
      </c>
    </row>
    <row r="33" spans="1:17" x14ac:dyDescent="0.25">
      <c r="A33" t="s">
        <v>245</v>
      </c>
      <c r="B33">
        <v>0.15144540000000001</v>
      </c>
      <c r="I33" t="s">
        <v>291</v>
      </c>
      <c r="J33">
        <f>$E$1+J19+$E$8+S20</f>
        <v>-5.4143400000000008E-2</v>
      </c>
      <c r="K33">
        <f t="shared" ref="K33:Q33" si="3">$E$1+K19+$E$8+T20</f>
        <v>0.12928919999999999</v>
      </c>
      <c r="L33">
        <f t="shared" si="3"/>
        <v>0.30956549999999999</v>
      </c>
      <c r="M33">
        <f t="shared" si="3"/>
        <v>0.35872780000000004</v>
      </c>
      <c r="N33">
        <f t="shared" si="3"/>
        <v>0.38057300000000005</v>
      </c>
      <c r="O33">
        <f t="shared" si="3"/>
        <v>0.44686890000000001</v>
      </c>
      <c r="P33">
        <f t="shared" si="3"/>
        <v>0.51979059999999999</v>
      </c>
      <c r="Q33">
        <f t="shared" si="3"/>
        <v>0.76468009999999997</v>
      </c>
    </row>
    <row r="34" spans="1:17" x14ac:dyDescent="0.25">
      <c r="A34" t="s">
        <v>246</v>
      </c>
      <c r="B34">
        <v>0.2313992</v>
      </c>
      <c r="I34" t="s">
        <v>292</v>
      </c>
      <c r="J34">
        <f>$E$1+J20+$E$9+S21</f>
        <v>0.13813870000000006</v>
      </c>
      <c r="K34">
        <f t="shared" ref="K34:Q34" si="4">$E$1+K20+$E$9+T21</f>
        <v>0.24984240000000002</v>
      </c>
      <c r="L34">
        <f t="shared" si="4"/>
        <v>0.3238183</v>
      </c>
      <c r="M34">
        <f t="shared" si="4"/>
        <v>0.28932140000000001</v>
      </c>
      <c r="N34">
        <f t="shared" si="4"/>
        <v>0.24989890000000001</v>
      </c>
      <c r="O34">
        <f t="shared" si="4"/>
        <v>0.33939940000000002</v>
      </c>
      <c r="P34">
        <f t="shared" si="4"/>
        <v>0.45866010000000002</v>
      </c>
      <c r="Q34">
        <f t="shared" si="4"/>
        <v>0.56240879999999993</v>
      </c>
    </row>
    <row r="35" spans="1:17" x14ac:dyDescent="0.25">
      <c r="A35" t="s">
        <v>247</v>
      </c>
      <c r="B35">
        <v>0</v>
      </c>
      <c r="I35" t="s">
        <v>293</v>
      </c>
      <c r="J35">
        <f>$E$1+J21+$E$10+S22</f>
        <v>0.21267840000000005</v>
      </c>
      <c r="K35">
        <f t="shared" ref="K35:Q35" si="5">$E$1+K21+$E$10+T22</f>
        <v>0.22612739999999998</v>
      </c>
      <c r="L35">
        <f t="shared" si="5"/>
        <v>0.25832529999999998</v>
      </c>
      <c r="M35">
        <f t="shared" si="5"/>
        <v>0.22438999999999998</v>
      </c>
      <c r="N35">
        <f t="shared" si="5"/>
        <v>0.20241769999999998</v>
      </c>
      <c r="O35">
        <f t="shared" si="5"/>
        <v>0.25520229999999999</v>
      </c>
      <c r="P35">
        <f t="shared" si="5"/>
        <v>0.32749</v>
      </c>
      <c r="Q35">
        <f t="shared" si="5"/>
        <v>0.45432489999999998</v>
      </c>
    </row>
    <row r="36" spans="1:17" x14ac:dyDescent="0.25">
      <c r="A36" t="s">
        <v>248</v>
      </c>
      <c r="B36">
        <v>-4.43775E-2</v>
      </c>
      <c r="I36" t="s">
        <v>294</v>
      </c>
      <c r="J36">
        <f>$E$1+J22+$E$11+S23</f>
        <v>9.1909300000000027E-2</v>
      </c>
      <c r="K36">
        <f t="shared" ref="K36:Q36" si="6">$E$1+K22+$E$11+T23</f>
        <v>0.1065875</v>
      </c>
      <c r="L36">
        <f t="shared" si="6"/>
        <v>0.13158520000000001</v>
      </c>
      <c r="M36">
        <f t="shared" si="6"/>
        <v>0.1172986</v>
      </c>
      <c r="N36">
        <f t="shared" si="6"/>
        <v>0.14322320000000005</v>
      </c>
      <c r="O36">
        <f t="shared" si="6"/>
        <v>0.18875800000000004</v>
      </c>
      <c r="P36">
        <f t="shared" si="6"/>
        <v>0.26038040000000001</v>
      </c>
      <c r="Q36">
        <f t="shared" si="6"/>
        <v>0.30932719999999997</v>
      </c>
    </row>
    <row r="37" spans="1:17" x14ac:dyDescent="0.25">
      <c r="A37" t="s">
        <v>249</v>
      </c>
      <c r="B37">
        <v>-0.12994339999999999</v>
      </c>
      <c r="I37" t="s">
        <v>295</v>
      </c>
      <c r="J37">
        <f>$E$1+J23+$E$12+S24</f>
        <v>-2.7448799999999995E-2</v>
      </c>
      <c r="K37">
        <f t="shared" ref="K37:Q37" si="7">$E$1+K23+$E$12+T24</f>
        <v>-6.0274900000000006E-2</v>
      </c>
      <c r="L37">
        <f t="shared" si="7"/>
        <v>-4.3691299999999988E-2</v>
      </c>
      <c r="M37">
        <f t="shared" si="7"/>
        <v>-4.6658000000000005E-2</v>
      </c>
      <c r="N37">
        <f t="shared" si="7"/>
        <v>-9.6276000000000139E-3</v>
      </c>
      <c r="O37">
        <f t="shared" si="7"/>
        <v>4.4474900000000039E-2</v>
      </c>
      <c r="P37">
        <f t="shared" si="7"/>
        <v>0.12533120000000003</v>
      </c>
      <c r="Q37">
        <f t="shared" si="7"/>
        <v>0.19290059999999998</v>
      </c>
    </row>
    <row r="38" spans="1:17" x14ac:dyDescent="0.25">
      <c r="A38" t="s">
        <v>250</v>
      </c>
      <c r="B38">
        <v>-0.23898079999999999</v>
      </c>
      <c r="I38" t="s">
        <v>296</v>
      </c>
      <c r="J38">
        <f>$E$1+J24+$E$13+S25</f>
        <v>-0.13906260000000001</v>
      </c>
      <c r="K38">
        <f t="shared" ref="K38:Q38" si="8">$E$1+K24+$E$13+T25</f>
        <v>-0.14269539999999997</v>
      </c>
      <c r="L38">
        <f t="shared" si="8"/>
        <v>-8.5449300000000006E-2</v>
      </c>
      <c r="M38">
        <f t="shared" si="8"/>
        <v>-0.11633629999999998</v>
      </c>
      <c r="N38">
        <f t="shared" si="8"/>
        <v>-8.7496899999999989E-2</v>
      </c>
      <c r="O38">
        <f t="shared" si="8"/>
        <v>-1.7291299999999954E-2</v>
      </c>
      <c r="P38">
        <f t="shared" si="8"/>
        <v>4.0524300000000069E-2</v>
      </c>
      <c r="Q38">
        <f t="shared" si="8"/>
        <v>8.8630700000000007E-2</v>
      </c>
    </row>
    <row r="39" spans="1:17" x14ac:dyDescent="0.25">
      <c r="A39" t="s">
        <v>251</v>
      </c>
      <c r="B39">
        <v>-0.26494649999999997</v>
      </c>
    </row>
    <row r="40" spans="1:17" x14ac:dyDescent="0.25">
      <c r="A40" t="s">
        <v>252</v>
      </c>
      <c r="B40">
        <v>-0.1830743</v>
      </c>
    </row>
    <row r="41" spans="1:17" x14ac:dyDescent="0.25">
      <c r="A41" t="s">
        <v>253</v>
      </c>
      <c r="B41">
        <v>-0.17137910000000001</v>
      </c>
    </row>
    <row r="42" spans="1:17" x14ac:dyDescent="0.25">
      <c r="A42" t="s">
        <v>254</v>
      </c>
      <c r="B42">
        <v>0.3296539</v>
      </c>
    </row>
    <row r="43" spans="1:17" x14ac:dyDescent="0.25">
      <c r="A43" t="s">
        <v>255</v>
      </c>
      <c r="B43">
        <v>0</v>
      </c>
    </row>
    <row r="44" spans="1:17" x14ac:dyDescent="0.25">
      <c r="A44" t="s">
        <v>256</v>
      </c>
      <c r="B44">
        <v>-8.6155499999999996E-2</v>
      </c>
    </row>
    <row r="45" spans="1:17" x14ac:dyDescent="0.25">
      <c r="A45" t="s">
        <v>257</v>
      </c>
      <c r="B45">
        <v>-0.1711598</v>
      </c>
    </row>
    <row r="46" spans="1:17" x14ac:dyDescent="0.25">
      <c r="A46" t="s">
        <v>258</v>
      </c>
      <c r="B46">
        <v>-0.26274700000000001</v>
      </c>
    </row>
    <row r="47" spans="1:17" x14ac:dyDescent="0.25">
      <c r="A47" t="s">
        <v>259</v>
      </c>
      <c r="B47">
        <v>-0.32542860000000001</v>
      </c>
    </row>
    <row r="48" spans="1:17" x14ac:dyDescent="0.25">
      <c r="A48" t="s">
        <v>260</v>
      </c>
      <c r="B48">
        <v>-0.29052939999999999</v>
      </c>
    </row>
    <row r="49" spans="1:2" x14ac:dyDescent="0.25">
      <c r="A49" t="s">
        <v>261</v>
      </c>
      <c r="B49">
        <v>-0.25574799999999998</v>
      </c>
    </row>
    <row r="50" spans="1:2" x14ac:dyDescent="0.25">
      <c r="A50" t="s">
        <v>262</v>
      </c>
      <c r="B50">
        <v>0.32842470000000001</v>
      </c>
    </row>
    <row r="51" spans="1:2" x14ac:dyDescent="0.25">
      <c r="A51" t="s">
        <v>263</v>
      </c>
      <c r="B51">
        <v>0</v>
      </c>
    </row>
    <row r="52" spans="1:2" x14ac:dyDescent="0.25">
      <c r="A52" t="s">
        <v>264</v>
      </c>
      <c r="B52">
        <v>-9.33557E-2</v>
      </c>
    </row>
    <row r="53" spans="1:2" x14ac:dyDescent="0.25">
      <c r="A53" t="s">
        <v>265</v>
      </c>
      <c r="B53">
        <v>-0.1587113</v>
      </c>
    </row>
    <row r="54" spans="1:2" x14ac:dyDescent="0.25">
      <c r="A54" t="s">
        <v>266</v>
      </c>
      <c r="B54">
        <v>-0.20240159999999999</v>
      </c>
    </row>
    <row r="55" spans="1:2" x14ac:dyDescent="0.25">
      <c r="A55" t="s">
        <v>267</v>
      </c>
      <c r="B55">
        <v>-0.27233299999999999</v>
      </c>
    </row>
    <row r="56" spans="1:2" x14ac:dyDescent="0.25">
      <c r="A56" t="s">
        <v>268</v>
      </c>
      <c r="B56">
        <v>-0.23809910000000001</v>
      </c>
    </row>
    <row r="57" spans="1:2" x14ac:dyDescent="0.25">
      <c r="A57" t="s">
        <v>269</v>
      </c>
      <c r="B57">
        <v>-0.28120580000000001</v>
      </c>
    </row>
    <row r="58" spans="1:2" x14ac:dyDescent="0.25">
      <c r="A58" t="s">
        <v>270</v>
      </c>
      <c r="B58">
        <v>0.37592900000000001</v>
      </c>
    </row>
    <row r="59" spans="1:2" x14ac:dyDescent="0.25">
      <c r="A59" t="s">
        <v>271</v>
      </c>
      <c r="B59">
        <v>0</v>
      </c>
    </row>
    <row r="60" spans="1:2" x14ac:dyDescent="0.25">
      <c r="A60" t="s">
        <v>272</v>
      </c>
      <c r="B60">
        <v>-0.10176979999999999</v>
      </c>
    </row>
    <row r="61" spans="1:2" x14ac:dyDescent="0.25">
      <c r="A61" t="s">
        <v>273</v>
      </c>
      <c r="B61">
        <v>-0.15580550000000001</v>
      </c>
    </row>
    <row r="62" spans="1:2" x14ac:dyDescent="0.25">
      <c r="A62" t="s">
        <v>274</v>
      </c>
      <c r="B62">
        <v>-0.18839</v>
      </c>
    </row>
    <row r="63" spans="1:2" x14ac:dyDescent="0.25">
      <c r="A63" t="s">
        <v>275</v>
      </c>
      <c r="B63">
        <v>-0.2497537</v>
      </c>
    </row>
    <row r="64" spans="1:2" x14ac:dyDescent="0.25">
      <c r="A64" t="s">
        <v>276</v>
      </c>
      <c r="B64">
        <v>-0.20628589999999999</v>
      </c>
    </row>
    <row r="65" spans="1:2" x14ac:dyDescent="0.25">
      <c r="A65" t="s">
        <v>277</v>
      </c>
      <c r="B65">
        <v>-0.23077</v>
      </c>
    </row>
    <row r="66" spans="1:2" x14ac:dyDescent="0.25">
      <c r="A66" t="s">
        <v>278</v>
      </c>
      <c r="B66">
        <v>0.34673569999999998</v>
      </c>
    </row>
    <row r="67" spans="1:2" x14ac:dyDescent="0.25">
      <c r="A67" t="s">
        <v>279</v>
      </c>
      <c r="B67">
        <v>0</v>
      </c>
    </row>
    <row r="68" spans="1:2" x14ac:dyDescent="0.25">
      <c r="A68" t="s">
        <v>280</v>
      </c>
      <c r="B68">
        <v>-6.1107300000000003E-2</v>
      </c>
    </row>
    <row r="69" spans="1:2" x14ac:dyDescent="0.25">
      <c r="A69" t="s">
        <v>281</v>
      </c>
      <c r="B69">
        <v>-0.1430633</v>
      </c>
    </row>
    <row r="70" spans="1:2" x14ac:dyDescent="0.25">
      <c r="A70" t="s">
        <v>282</v>
      </c>
      <c r="B70">
        <v>-0.1838388</v>
      </c>
    </row>
    <row r="71" spans="1:2" x14ac:dyDescent="0.25">
      <c r="A71" t="s">
        <v>283</v>
      </c>
      <c r="B71">
        <v>-0.22909940000000001</v>
      </c>
    </row>
    <row r="72" spans="1:2" x14ac:dyDescent="0.25">
      <c r="A72" t="s">
        <v>284</v>
      </c>
      <c r="B72">
        <v>-0.20867230000000001</v>
      </c>
    </row>
    <row r="73" spans="1:2" x14ac:dyDescent="0.25">
      <c r="A73" t="s">
        <v>285</v>
      </c>
      <c r="B73">
        <v>-0.25261939999999999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W24"/>
  <sheetViews>
    <sheetView tabSelected="1" topLeftCell="B19" workbookViewId="0">
      <selection activeCell="N54" sqref="N54"/>
    </sheetView>
  </sheetViews>
  <sheetFormatPr defaultRowHeight="15" x14ac:dyDescent="0.25"/>
  <sheetData>
    <row r="15" spans="1:23" x14ac:dyDescent="0.25">
      <c r="A15" t="s">
        <v>288</v>
      </c>
      <c r="B15">
        <v>1940</v>
      </c>
      <c r="C15">
        <v>1950</v>
      </c>
      <c r="D15">
        <v>1960</v>
      </c>
      <c r="E15">
        <v>1970</v>
      </c>
      <c r="F15">
        <v>1980</v>
      </c>
      <c r="G15">
        <v>1990</v>
      </c>
      <c r="H15">
        <v>2000</v>
      </c>
      <c r="I15">
        <v>2010</v>
      </c>
      <c r="N15" t="s">
        <v>288</v>
      </c>
      <c r="O15" t="s">
        <v>301</v>
      </c>
      <c r="P15" t="str">
        <f>"10-19"</f>
        <v>10-19</v>
      </c>
      <c r="Q15" t="str">
        <f>"20-29"</f>
        <v>20-29</v>
      </c>
      <c r="R15" t="str">
        <f>"30-39"</f>
        <v>30-39</v>
      </c>
      <c r="S15" t="str">
        <f>"40-49"</f>
        <v>40-49</v>
      </c>
      <c r="T15" t="str">
        <f>"50-59"</f>
        <v>50-59</v>
      </c>
      <c r="U15" t="str">
        <f>"60-69"</f>
        <v>60-69</v>
      </c>
      <c r="V15" t="str">
        <f>"70-79"</f>
        <v>70-79</v>
      </c>
      <c r="W15" t="str">
        <f>"80"</f>
        <v>80</v>
      </c>
    </row>
    <row r="16" spans="1:23" x14ac:dyDescent="0.25">
      <c r="A16" t="s">
        <v>297</v>
      </c>
      <c r="B16">
        <v>-0.41085690000000002</v>
      </c>
      <c r="C16">
        <v>-0.18248020000000004</v>
      </c>
      <c r="D16">
        <v>-3.5778000000000032E-2</v>
      </c>
      <c r="E16">
        <v>3.6505099999999985E-2</v>
      </c>
      <c r="F16">
        <v>0.18178449999999996</v>
      </c>
      <c r="G16">
        <v>0.2324801</v>
      </c>
      <c r="H16">
        <v>0.3479486</v>
      </c>
      <c r="I16">
        <v>0.41953399999999996</v>
      </c>
      <c r="N16">
        <v>1940</v>
      </c>
      <c r="O16">
        <v>-0.41085690000000002</v>
      </c>
      <c r="P16">
        <v>-0.272063</v>
      </c>
      <c r="Q16">
        <v>-0.30791429999999997</v>
      </c>
      <c r="R16">
        <v>-5.4143400000000008E-2</v>
      </c>
      <c r="S16">
        <v>0.13813870000000006</v>
      </c>
      <c r="T16">
        <v>0.21267840000000005</v>
      </c>
      <c r="U16">
        <v>9.1909300000000027E-2</v>
      </c>
      <c r="V16">
        <v>-2.7448799999999995E-2</v>
      </c>
      <c r="W16">
        <v>-0.13906260000000001</v>
      </c>
    </row>
    <row r="17" spans="1:23" x14ac:dyDescent="0.25">
      <c r="A17" t="s">
        <v>289</v>
      </c>
      <c r="B17">
        <v>-0.272063</v>
      </c>
      <c r="C17">
        <v>7.1039900000000003E-2</v>
      </c>
      <c r="D17">
        <v>0.18939329999999999</v>
      </c>
      <c r="E17">
        <v>0.24046230000000002</v>
      </c>
      <c r="F17">
        <v>0.3100772</v>
      </c>
      <c r="G17">
        <v>0.42554340000000002</v>
      </c>
      <c r="H17">
        <v>0.46293190000000001</v>
      </c>
      <c r="I17">
        <v>0.55498539999999996</v>
      </c>
      <c r="N17">
        <v>1950</v>
      </c>
      <c r="O17">
        <v>-0.18248020000000004</v>
      </c>
      <c r="P17">
        <v>7.1039900000000003E-2</v>
      </c>
      <c r="Q17">
        <v>9.3998499999999999E-2</v>
      </c>
      <c r="R17">
        <v>0.12928919999999999</v>
      </c>
      <c r="S17">
        <v>0.24984240000000002</v>
      </c>
      <c r="T17">
        <v>0.22612739999999998</v>
      </c>
      <c r="U17">
        <v>0.1065875</v>
      </c>
      <c r="V17">
        <v>-6.0274900000000006E-2</v>
      </c>
      <c r="W17">
        <v>-0.14269539999999997</v>
      </c>
    </row>
    <row r="18" spans="1:23" x14ac:dyDescent="0.25">
      <c r="A18" t="s">
        <v>290</v>
      </c>
      <c r="B18">
        <v>-0.30791429999999997</v>
      </c>
      <c r="C18">
        <v>9.3998499999999999E-2</v>
      </c>
      <c r="D18">
        <v>0.31770619999999999</v>
      </c>
      <c r="E18">
        <v>0.44333040000000001</v>
      </c>
      <c r="F18">
        <v>0.41858030000000002</v>
      </c>
      <c r="G18">
        <v>0.43671590000000005</v>
      </c>
      <c r="H18">
        <v>0.59405439999999998</v>
      </c>
      <c r="I18">
        <v>0.84125110000000003</v>
      </c>
      <c r="N18">
        <v>1960</v>
      </c>
      <c r="O18">
        <v>-3.5778000000000032E-2</v>
      </c>
      <c r="P18">
        <v>0.18939329999999999</v>
      </c>
      <c r="Q18">
        <v>0.31770619999999999</v>
      </c>
      <c r="R18">
        <v>0.30956549999999999</v>
      </c>
      <c r="S18">
        <v>0.3238183</v>
      </c>
      <c r="T18">
        <v>0.25832529999999998</v>
      </c>
      <c r="U18">
        <v>0.13158520000000001</v>
      </c>
      <c r="V18">
        <v>-4.3691299999999988E-2</v>
      </c>
      <c r="W18">
        <v>-8.5449300000000006E-2</v>
      </c>
    </row>
    <row r="19" spans="1:23" x14ac:dyDescent="0.25">
      <c r="A19" t="s">
        <v>291</v>
      </c>
      <c r="B19">
        <v>-5.4143400000000008E-2</v>
      </c>
      <c r="C19">
        <v>0.12928919999999999</v>
      </c>
      <c r="D19">
        <v>0.30956549999999999</v>
      </c>
      <c r="E19">
        <v>0.35872780000000004</v>
      </c>
      <c r="F19">
        <v>0.38057300000000005</v>
      </c>
      <c r="G19">
        <v>0.44686890000000001</v>
      </c>
      <c r="H19">
        <v>0.51979059999999999</v>
      </c>
      <c r="I19">
        <v>0.76468009999999997</v>
      </c>
      <c r="N19">
        <v>1970</v>
      </c>
      <c r="O19">
        <v>3.6505099999999985E-2</v>
      </c>
      <c r="P19">
        <v>0.24046230000000002</v>
      </c>
      <c r="Q19">
        <v>0.44333040000000001</v>
      </c>
      <c r="R19">
        <v>0.35872780000000004</v>
      </c>
      <c r="S19">
        <v>0.28932140000000001</v>
      </c>
      <c r="T19">
        <v>0.22438999999999998</v>
      </c>
      <c r="U19">
        <v>0.1172986</v>
      </c>
      <c r="V19">
        <v>-4.6658000000000005E-2</v>
      </c>
      <c r="W19">
        <v>-0.11633629999999998</v>
      </c>
    </row>
    <row r="20" spans="1:23" x14ac:dyDescent="0.25">
      <c r="A20" t="s">
        <v>292</v>
      </c>
      <c r="B20">
        <v>0.13813870000000006</v>
      </c>
      <c r="C20">
        <v>0.24984240000000002</v>
      </c>
      <c r="D20">
        <v>0.3238183</v>
      </c>
      <c r="E20">
        <v>0.28932140000000001</v>
      </c>
      <c r="F20">
        <v>0.24989890000000001</v>
      </c>
      <c r="G20">
        <v>0.33939940000000002</v>
      </c>
      <c r="H20">
        <v>0.45866010000000002</v>
      </c>
      <c r="I20">
        <v>0.56240879999999993</v>
      </c>
      <c r="N20">
        <v>1980</v>
      </c>
      <c r="O20">
        <v>0.18178449999999996</v>
      </c>
      <c r="P20">
        <v>0.3100772</v>
      </c>
      <c r="Q20">
        <v>0.41858030000000002</v>
      </c>
      <c r="R20">
        <v>0.38057300000000005</v>
      </c>
      <c r="S20">
        <v>0.24989890000000001</v>
      </c>
      <c r="T20">
        <v>0.20241769999999998</v>
      </c>
      <c r="U20">
        <v>0.14322320000000005</v>
      </c>
      <c r="V20">
        <v>-9.6276000000000139E-3</v>
      </c>
      <c r="W20">
        <v>-8.7496899999999989E-2</v>
      </c>
    </row>
    <row r="21" spans="1:23" x14ac:dyDescent="0.25">
      <c r="A21" t="s">
        <v>293</v>
      </c>
      <c r="B21">
        <v>0.21267840000000005</v>
      </c>
      <c r="C21">
        <v>0.22612739999999998</v>
      </c>
      <c r="D21">
        <v>0.25832529999999998</v>
      </c>
      <c r="E21">
        <v>0.22438999999999998</v>
      </c>
      <c r="F21">
        <v>0.20241769999999998</v>
      </c>
      <c r="G21">
        <v>0.25520229999999999</v>
      </c>
      <c r="H21">
        <v>0.32749</v>
      </c>
      <c r="I21">
        <v>0.45432489999999998</v>
      </c>
      <c r="N21">
        <v>1990</v>
      </c>
      <c r="O21">
        <v>0.2324801</v>
      </c>
      <c r="P21">
        <v>0.42554340000000002</v>
      </c>
      <c r="Q21">
        <v>0.43671590000000005</v>
      </c>
      <c r="R21">
        <v>0.44686890000000001</v>
      </c>
      <c r="S21">
        <v>0.33939940000000002</v>
      </c>
      <c r="T21">
        <v>0.25520229999999999</v>
      </c>
      <c r="U21">
        <v>0.18875800000000004</v>
      </c>
      <c r="V21">
        <v>4.4474900000000039E-2</v>
      </c>
      <c r="W21">
        <v>-1.7291299999999954E-2</v>
      </c>
    </row>
    <row r="22" spans="1:23" x14ac:dyDescent="0.25">
      <c r="A22" t="s">
        <v>294</v>
      </c>
      <c r="B22">
        <v>9.1909300000000027E-2</v>
      </c>
      <c r="C22">
        <v>0.1065875</v>
      </c>
      <c r="D22">
        <v>0.13158520000000001</v>
      </c>
      <c r="E22">
        <v>0.1172986</v>
      </c>
      <c r="F22">
        <v>0.14322320000000005</v>
      </c>
      <c r="G22">
        <v>0.18875800000000004</v>
      </c>
      <c r="H22">
        <v>0.26038040000000001</v>
      </c>
      <c r="I22">
        <v>0.30932719999999997</v>
      </c>
      <c r="N22">
        <v>2000</v>
      </c>
      <c r="O22">
        <v>0.3479486</v>
      </c>
      <c r="P22">
        <v>0.46293190000000001</v>
      </c>
      <c r="Q22">
        <v>0.59405439999999998</v>
      </c>
      <c r="R22">
        <v>0.51979059999999999</v>
      </c>
      <c r="S22">
        <v>0.45866010000000002</v>
      </c>
      <c r="T22">
        <v>0.32749</v>
      </c>
      <c r="U22">
        <v>0.26038040000000001</v>
      </c>
      <c r="V22">
        <v>0.12533120000000003</v>
      </c>
      <c r="W22">
        <v>4.0524300000000069E-2</v>
      </c>
    </row>
    <row r="23" spans="1:23" x14ac:dyDescent="0.25">
      <c r="A23" t="s">
        <v>295</v>
      </c>
      <c r="B23">
        <v>-2.7448799999999995E-2</v>
      </c>
      <c r="C23">
        <v>-6.0274900000000006E-2</v>
      </c>
      <c r="D23">
        <v>-4.3691299999999988E-2</v>
      </c>
      <c r="E23">
        <v>-4.6658000000000005E-2</v>
      </c>
      <c r="F23">
        <v>-9.6276000000000139E-3</v>
      </c>
      <c r="G23">
        <v>4.4474900000000039E-2</v>
      </c>
      <c r="H23">
        <v>0.12533120000000003</v>
      </c>
      <c r="I23">
        <v>0.19290059999999998</v>
      </c>
      <c r="N23">
        <v>2010</v>
      </c>
      <c r="O23">
        <v>0.41953399999999996</v>
      </c>
      <c r="P23">
        <v>0.55498539999999996</v>
      </c>
      <c r="Q23">
        <v>0.84125110000000003</v>
      </c>
      <c r="R23">
        <v>0.76468009999999997</v>
      </c>
      <c r="S23">
        <v>0.56240879999999993</v>
      </c>
      <c r="T23">
        <v>0.45432489999999998</v>
      </c>
      <c r="U23">
        <v>0.30932719999999997</v>
      </c>
      <c r="V23">
        <v>0.19290059999999998</v>
      </c>
      <c r="W23">
        <v>8.8630700000000007E-2</v>
      </c>
    </row>
    <row r="24" spans="1:23" x14ac:dyDescent="0.25">
      <c r="A24" t="s">
        <v>296</v>
      </c>
      <c r="B24">
        <v>-0.13906260000000001</v>
      </c>
      <c r="C24">
        <v>-0.14269539999999997</v>
      </c>
      <c r="D24">
        <v>-8.5449300000000006E-2</v>
      </c>
      <c r="E24">
        <v>-0.11633629999999998</v>
      </c>
      <c r="F24">
        <v>-8.7496899999999989E-2</v>
      </c>
      <c r="G24">
        <v>-1.7291299999999954E-2</v>
      </c>
      <c r="H24">
        <v>4.0524300000000069E-2</v>
      </c>
      <c r="I24">
        <v>8.8630700000000007E-2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lnUSDummyModelTripleInteraction</vt:lpstr>
      <vt:lpstr>All Countries</vt:lpstr>
      <vt:lpstr>AllCountriesCoefAdd</vt:lpstr>
      <vt:lpstr>Less 4 Countries</vt:lpstr>
      <vt:lpstr>Less4CountriesCoefAdd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2019-07-09T18:05:03Z</dcterms:created>
  <dcterms:modified xsi:type="dcterms:W3CDTF">2019-07-09T18:58:59Z</dcterms:modified>
</cp:coreProperties>
</file>