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Dan\Downloads\"/>
    </mc:Choice>
  </mc:AlternateContent>
  <bookViews>
    <workbookView xWindow="480" yWindow="120" windowWidth="27795" windowHeight="14370" firstSheet="1"/>
  </bookViews>
  <sheets>
    <sheet name="Example Screen View" sheetId="1" r:id="rId1"/>
    <sheet name="Pivot" sheetId="5" r:id="rId2"/>
    <sheet name="Sample Data Set" sheetId="2" r:id="rId3"/>
    <sheet name="Ex_Code" sheetId="3" r:id="rId4"/>
    <sheet name="Cost Code" sheetId="4" r:id="rId5"/>
  </sheets>
  <definedNames>
    <definedName name="_xlnm._FilterDatabase" localSheetId="4" hidden="1">'Cost Code'!$A$1:$I$1127</definedName>
    <definedName name="_xlnm._FilterDatabase" localSheetId="3" hidden="1">Ex_Code!$A$1:$J$1763</definedName>
    <definedName name="_xlnm._FilterDatabase" localSheetId="2" hidden="1">'Sample Data Set'!$A$3:$W$1240</definedName>
    <definedName name="Slicer_Cost_Centre">#N/A</definedName>
    <definedName name="Slicer_PeriodandMonth">#N/A</definedName>
  </definedNames>
  <calcPr calcId="171027"/>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5" i="2" l="1"/>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4" i="2"/>
  <c r="S5" i="2"/>
  <c r="T5" i="2"/>
  <c r="S6" i="2"/>
  <c r="T6" i="2"/>
  <c r="S7" i="2"/>
  <c r="T7" i="2"/>
  <c r="S8" i="2"/>
  <c r="T8" i="2"/>
  <c r="S9" i="2"/>
  <c r="T9" i="2"/>
  <c r="S10" i="2"/>
  <c r="T10" i="2"/>
  <c r="S11" i="2"/>
  <c r="T11" i="2"/>
  <c r="S12" i="2"/>
  <c r="T12" i="2"/>
  <c r="S13" i="2"/>
  <c r="T13" i="2"/>
  <c r="S14" i="2"/>
  <c r="T14" i="2"/>
  <c r="S15" i="2"/>
  <c r="T15" i="2"/>
  <c r="S16" i="2"/>
  <c r="T16" i="2"/>
  <c r="S17" i="2"/>
  <c r="T17" i="2"/>
  <c r="S18" i="2"/>
  <c r="T18" i="2"/>
  <c r="S19" i="2"/>
  <c r="T19" i="2"/>
  <c r="S20" i="2"/>
  <c r="T20" i="2"/>
  <c r="S21" i="2"/>
  <c r="T21" i="2"/>
  <c r="S22" i="2"/>
  <c r="T22" i="2"/>
  <c r="S23" i="2"/>
  <c r="T23" i="2"/>
  <c r="S24" i="2"/>
  <c r="T24" i="2"/>
  <c r="S25" i="2"/>
  <c r="T25" i="2"/>
  <c r="S26" i="2"/>
  <c r="T26" i="2"/>
  <c r="S27" i="2"/>
  <c r="T27" i="2"/>
  <c r="S28" i="2"/>
  <c r="T28" i="2"/>
  <c r="S29" i="2"/>
  <c r="T29" i="2"/>
  <c r="S30" i="2"/>
  <c r="T30" i="2"/>
  <c r="S31" i="2"/>
  <c r="T31" i="2"/>
  <c r="S32" i="2"/>
  <c r="T32" i="2"/>
  <c r="S33" i="2"/>
  <c r="T33" i="2"/>
  <c r="S34" i="2"/>
  <c r="T34" i="2"/>
  <c r="S35" i="2"/>
  <c r="T35" i="2"/>
  <c r="S36" i="2"/>
  <c r="T36" i="2"/>
  <c r="S37" i="2"/>
  <c r="T37" i="2"/>
  <c r="S38" i="2"/>
  <c r="T38" i="2"/>
  <c r="S39" i="2"/>
  <c r="T39" i="2"/>
  <c r="S40" i="2"/>
  <c r="T40" i="2"/>
  <c r="S41" i="2"/>
  <c r="T41" i="2"/>
  <c r="S42" i="2"/>
  <c r="T42" i="2"/>
  <c r="S43" i="2"/>
  <c r="T43" i="2"/>
  <c r="S44" i="2"/>
  <c r="T44" i="2"/>
  <c r="S45" i="2"/>
  <c r="T45" i="2"/>
  <c r="S46" i="2"/>
  <c r="T46" i="2"/>
  <c r="S47" i="2"/>
  <c r="T47" i="2"/>
  <c r="S48" i="2"/>
  <c r="T48" i="2"/>
  <c r="S49" i="2"/>
  <c r="T49" i="2"/>
  <c r="S50" i="2"/>
  <c r="T50" i="2"/>
  <c r="S51" i="2"/>
  <c r="T51" i="2"/>
  <c r="S52" i="2"/>
  <c r="T52" i="2"/>
  <c r="S53" i="2"/>
  <c r="T53" i="2"/>
  <c r="S54" i="2"/>
  <c r="T54" i="2"/>
  <c r="S55" i="2"/>
  <c r="T55" i="2"/>
  <c r="S56" i="2"/>
  <c r="T56" i="2"/>
  <c r="S57" i="2"/>
  <c r="T57" i="2"/>
  <c r="S58" i="2"/>
  <c r="T58" i="2"/>
  <c r="S59" i="2"/>
  <c r="T59" i="2"/>
  <c r="S60" i="2"/>
  <c r="T60" i="2"/>
  <c r="S61" i="2"/>
  <c r="T61" i="2"/>
  <c r="S62" i="2"/>
  <c r="T62" i="2"/>
  <c r="S63" i="2"/>
  <c r="T63" i="2"/>
  <c r="S64" i="2"/>
  <c r="T64" i="2"/>
  <c r="S65" i="2"/>
  <c r="T65" i="2"/>
  <c r="S66" i="2"/>
  <c r="T66" i="2"/>
  <c r="S67" i="2"/>
  <c r="T67" i="2"/>
  <c r="S68" i="2"/>
  <c r="T68" i="2"/>
  <c r="S69" i="2"/>
  <c r="T69" i="2"/>
  <c r="S70" i="2"/>
  <c r="T70" i="2"/>
  <c r="S71" i="2"/>
  <c r="T71" i="2"/>
  <c r="S72" i="2"/>
  <c r="T72" i="2"/>
  <c r="S73" i="2"/>
  <c r="T73" i="2"/>
  <c r="S74" i="2"/>
  <c r="T74" i="2"/>
  <c r="S75" i="2"/>
  <c r="T75" i="2"/>
  <c r="S76" i="2"/>
  <c r="T76" i="2"/>
  <c r="S77" i="2"/>
  <c r="T77" i="2"/>
  <c r="S78" i="2"/>
  <c r="T78" i="2"/>
  <c r="S79" i="2"/>
  <c r="T79" i="2"/>
  <c r="S80" i="2"/>
  <c r="T80" i="2"/>
  <c r="S81" i="2"/>
  <c r="T81" i="2"/>
  <c r="S82" i="2"/>
  <c r="T82" i="2"/>
  <c r="S83" i="2"/>
  <c r="T83" i="2"/>
  <c r="S84" i="2"/>
  <c r="T84" i="2"/>
  <c r="S85" i="2"/>
  <c r="T85" i="2"/>
  <c r="S86" i="2"/>
  <c r="T86" i="2"/>
  <c r="S87" i="2"/>
  <c r="T87" i="2"/>
  <c r="S88" i="2"/>
  <c r="T88" i="2"/>
  <c r="S89" i="2"/>
  <c r="T89" i="2"/>
  <c r="S90" i="2"/>
  <c r="T90" i="2"/>
  <c r="S91" i="2"/>
  <c r="T91" i="2"/>
  <c r="S92" i="2"/>
  <c r="T92" i="2"/>
  <c r="S93" i="2"/>
  <c r="T93" i="2"/>
  <c r="S94" i="2"/>
  <c r="T94" i="2"/>
  <c r="S95" i="2"/>
  <c r="T95" i="2"/>
  <c r="S96" i="2"/>
  <c r="T96" i="2"/>
  <c r="S97" i="2"/>
  <c r="T97" i="2"/>
  <c r="S98" i="2"/>
  <c r="T98" i="2"/>
  <c r="S99" i="2"/>
  <c r="T99" i="2"/>
  <c r="S100" i="2"/>
  <c r="T100" i="2"/>
  <c r="S101" i="2"/>
  <c r="T101" i="2"/>
  <c r="S102" i="2"/>
  <c r="T102" i="2"/>
  <c r="S103" i="2"/>
  <c r="T103" i="2"/>
  <c r="S104" i="2"/>
  <c r="T104" i="2"/>
  <c r="S105" i="2"/>
  <c r="T105" i="2"/>
  <c r="S106" i="2"/>
  <c r="T106" i="2"/>
  <c r="S107" i="2"/>
  <c r="T107" i="2"/>
  <c r="S108" i="2"/>
  <c r="T108" i="2"/>
  <c r="S109" i="2"/>
  <c r="T109" i="2"/>
  <c r="S110" i="2"/>
  <c r="T110" i="2"/>
  <c r="S111" i="2"/>
  <c r="T111" i="2"/>
  <c r="S112" i="2"/>
  <c r="T112" i="2"/>
  <c r="S113" i="2"/>
  <c r="T113" i="2"/>
  <c r="S114" i="2"/>
  <c r="T114" i="2"/>
  <c r="S115" i="2"/>
  <c r="T115" i="2"/>
  <c r="S116" i="2"/>
  <c r="T116" i="2"/>
  <c r="S117" i="2"/>
  <c r="T117" i="2"/>
  <c r="S118" i="2"/>
  <c r="T118" i="2"/>
  <c r="S119" i="2"/>
  <c r="T119" i="2"/>
  <c r="S120" i="2"/>
  <c r="T120" i="2"/>
  <c r="S121" i="2"/>
  <c r="T121" i="2"/>
  <c r="S122" i="2"/>
  <c r="T122" i="2"/>
  <c r="S123" i="2"/>
  <c r="T123" i="2"/>
  <c r="S124" i="2"/>
  <c r="T124" i="2"/>
  <c r="S125" i="2"/>
  <c r="T125" i="2"/>
  <c r="S126" i="2"/>
  <c r="T126" i="2"/>
  <c r="S127" i="2"/>
  <c r="T127" i="2"/>
  <c r="S128" i="2"/>
  <c r="T128" i="2"/>
  <c r="S129" i="2"/>
  <c r="T129" i="2"/>
  <c r="S130" i="2"/>
  <c r="T130" i="2"/>
  <c r="S131" i="2"/>
  <c r="T131" i="2"/>
  <c r="S132" i="2"/>
  <c r="T132" i="2"/>
  <c r="S133" i="2"/>
  <c r="T133" i="2"/>
  <c r="S134" i="2"/>
  <c r="T134" i="2"/>
  <c r="S135" i="2"/>
  <c r="T135" i="2"/>
  <c r="S136" i="2"/>
  <c r="T136" i="2"/>
  <c r="S137" i="2"/>
  <c r="T137" i="2"/>
  <c r="S138" i="2"/>
  <c r="T138" i="2"/>
  <c r="S139" i="2"/>
  <c r="T139" i="2"/>
  <c r="S140" i="2"/>
  <c r="T140" i="2"/>
  <c r="S141" i="2"/>
  <c r="T141" i="2"/>
  <c r="S142" i="2"/>
  <c r="T142" i="2"/>
  <c r="S143" i="2"/>
  <c r="T143" i="2"/>
  <c r="S144" i="2"/>
  <c r="T144" i="2"/>
  <c r="S145" i="2"/>
  <c r="T145" i="2"/>
  <c r="S146" i="2"/>
  <c r="T146" i="2"/>
  <c r="S147" i="2"/>
  <c r="T147" i="2"/>
  <c r="S148" i="2"/>
  <c r="T148" i="2"/>
  <c r="S149" i="2"/>
  <c r="T149" i="2"/>
  <c r="S150" i="2"/>
  <c r="T150" i="2"/>
  <c r="S151" i="2"/>
  <c r="T151" i="2"/>
  <c r="S152" i="2"/>
  <c r="T152" i="2"/>
  <c r="S153" i="2"/>
  <c r="T153" i="2"/>
  <c r="S154" i="2"/>
  <c r="T154" i="2"/>
  <c r="S155" i="2"/>
  <c r="T155" i="2"/>
  <c r="S156" i="2"/>
  <c r="T156" i="2"/>
  <c r="S157" i="2"/>
  <c r="T157" i="2"/>
  <c r="S158" i="2"/>
  <c r="T158" i="2"/>
  <c r="S159" i="2"/>
  <c r="T159" i="2"/>
  <c r="S160" i="2"/>
  <c r="T160" i="2"/>
  <c r="S161" i="2"/>
  <c r="T161" i="2"/>
  <c r="S162" i="2"/>
  <c r="T162" i="2"/>
  <c r="S163" i="2"/>
  <c r="T163" i="2"/>
  <c r="S164" i="2"/>
  <c r="T164" i="2"/>
  <c r="S165" i="2"/>
  <c r="T165" i="2"/>
  <c r="S166" i="2"/>
  <c r="T166" i="2"/>
  <c r="S167" i="2"/>
  <c r="T167" i="2"/>
  <c r="S168" i="2"/>
  <c r="T168" i="2"/>
  <c r="S169" i="2"/>
  <c r="T169" i="2"/>
  <c r="S170" i="2"/>
  <c r="T170" i="2"/>
  <c r="S171" i="2"/>
  <c r="T171" i="2"/>
  <c r="S172" i="2"/>
  <c r="T172" i="2"/>
  <c r="S173" i="2"/>
  <c r="T173" i="2"/>
  <c r="S174" i="2"/>
  <c r="T174" i="2"/>
  <c r="S175" i="2"/>
  <c r="T175" i="2"/>
  <c r="S176" i="2"/>
  <c r="T176" i="2"/>
  <c r="S177" i="2"/>
  <c r="T177" i="2"/>
  <c r="S178" i="2"/>
  <c r="T178" i="2"/>
  <c r="S179" i="2"/>
  <c r="T179" i="2"/>
  <c r="S180" i="2"/>
  <c r="T180" i="2"/>
  <c r="S181" i="2"/>
  <c r="T181" i="2"/>
  <c r="S182" i="2"/>
  <c r="T182" i="2"/>
  <c r="S183" i="2"/>
  <c r="T183" i="2"/>
  <c r="S184" i="2"/>
  <c r="T184" i="2"/>
  <c r="S185" i="2"/>
  <c r="T185" i="2"/>
  <c r="S186" i="2"/>
  <c r="T186" i="2"/>
  <c r="S187" i="2"/>
  <c r="T187" i="2"/>
  <c r="S188" i="2"/>
  <c r="T188" i="2"/>
  <c r="S189" i="2"/>
  <c r="T189" i="2"/>
  <c r="S190" i="2"/>
  <c r="T190" i="2"/>
  <c r="S191" i="2"/>
  <c r="T191" i="2"/>
  <c r="S192" i="2"/>
  <c r="T192" i="2"/>
  <c r="S193" i="2"/>
  <c r="T193" i="2"/>
  <c r="S194" i="2"/>
  <c r="T194" i="2"/>
  <c r="S195" i="2"/>
  <c r="T195" i="2"/>
  <c r="S196" i="2"/>
  <c r="T196" i="2"/>
  <c r="S197" i="2"/>
  <c r="T197" i="2"/>
  <c r="S198" i="2"/>
  <c r="T198" i="2"/>
  <c r="S199" i="2"/>
  <c r="T199" i="2"/>
  <c r="S200" i="2"/>
  <c r="T200" i="2"/>
  <c r="S201" i="2"/>
  <c r="T201" i="2"/>
  <c r="S202" i="2"/>
  <c r="T202" i="2"/>
  <c r="S203" i="2"/>
  <c r="T203" i="2"/>
  <c r="S204" i="2"/>
  <c r="T204" i="2"/>
  <c r="S205" i="2"/>
  <c r="T205" i="2"/>
  <c r="S206" i="2"/>
  <c r="T206" i="2"/>
  <c r="S207" i="2"/>
  <c r="T207" i="2"/>
  <c r="S208" i="2"/>
  <c r="T208" i="2"/>
  <c r="S209" i="2"/>
  <c r="T209" i="2"/>
  <c r="S210" i="2"/>
  <c r="T210" i="2"/>
  <c r="S211" i="2"/>
  <c r="T211" i="2"/>
  <c r="S212" i="2"/>
  <c r="T212" i="2"/>
  <c r="S213" i="2"/>
  <c r="T213" i="2"/>
  <c r="S214" i="2"/>
  <c r="T214" i="2"/>
  <c r="S215" i="2"/>
  <c r="T215" i="2"/>
  <c r="S216" i="2"/>
  <c r="T216" i="2"/>
  <c r="S217" i="2"/>
  <c r="T217" i="2"/>
  <c r="S218" i="2"/>
  <c r="T218" i="2"/>
  <c r="S219" i="2"/>
  <c r="T219" i="2"/>
  <c r="S220" i="2"/>
  <c r="T220" i="2"/>
  <c r="S221" i="2"/>
  <c r="T221" i="2"/>
  <c r="S222" i="2"/>
  <c r="T222" i="2"/>
  <c r="S223" i="2"/>
  <c r="T223" i="2"/>
  <c r="S224" i="2"/>
  <c r="T224" i="2"/>
  <c r="S225" i="2"/>
  <c r="T225" i="2"/>
  <c r="S226" i="2"/>
  <c r="T226" i="2"/>
  <c r="S227" i="2"/>
  <c r="T227" i="2"/>
  <c r="S228" i="2"/>
  <c r="T228" i="2"/>
  <c r="S229" i="2"/>
  <c r="T229" i="2"/>
  <c r="S230" i="2"/>
  <c r="T230" i="2"/>
  <c r="S231" i="2"/>
  <c r="T231" i="2"/>
  <c r="S232" i="2"/>
  <c r="T232" i="2"/>
  <c r="S233" i="2"/>
  <c r="T233" i="2"/>
  <c r="S234" i="2"/>
  <c r="T234" i="2"/>
  <c r="S235" i="2"/>
  <c r="T235" i="2"/>
  <c r="S236" i="2"/>
  <c r="T236" i="2"/>
  <c r="S237" i="2"/>
  <c r="T237" i="2"/>
  <c r="S238" i="2"/>
  <c r="T238" i="2"/>
  <c r="S239" i="2"/>
  <c r="T239" i="2"/>
  <c r="S240" i="2"/>
  <c r="T240" i="2"/>
  <c r="S241" i="2"/>
  <c r="T241" i="2"/>
  <c r="S242" i="2"/>
  <c r="T242" i="2"/>
  <c r="S243" i="2"/>
  <c r="T243" i="2"/>
  <c r="S244" i="2"/>
  <c r="T244" i="2"/>
  <c r="S245" i="2"/>
  <c r="T245" i="2"/>
  <c r="S246" i="2"/>
  <c r="T246" i="2"/>
  <c r="S247" i="2"/>
  <c r="T247" i="2"/>
  <c r="S248" i="2"/>
  <c r="T248" i="2"/>
  <c r="S249" i="2"/>
  <c r="T249" i="2"/>
  <c r="S250" i="2"/>
  <c r="T250" i="2"/>
  <c r="S251" i="2"/>
  <c r="T251" i="2"/>
  <c r="S252" i="2"/>
  <c r="T252" i="2"/>
  <c r="S253" i="2"/>
  <c r="T253" i="2"/>
  <c r="S254" i="2"/>
  <c r="T254" i="2"/>
  <c r="S255" i="2"/>
  <c r="T255" i="2"/>
  <c r="S256" i="2"/>
  <c r="T256" i="2"/>
  <c r="S257" i="2"/>
  <c r="T257" i="2"/>
  <c r="S258" i="2"/>
  <c r="T258" i="2"/>
  <c r="S259" i="2"/>
  <c r="T259" i="2"/>
  <c r="S260" i="2"/>
  <c r="T260" i="2"/>
  <c r="S261" i="2"/>
  <c r="T261" i="2"/>
  <c r="S262" i="2"/>
  <c r="T262" i="2"/>
  <c r="S263" i="2"/>
  <c r="T263" i="2"/>
  <c r="S264" i="2"/>
  <c r="T264" i="2"/>
  <c r="S265" i="2"/>
  <c r="T265" i="2"/>
  <c r="S266" i="2"/>
  <c r="T266" i="2"/>
  <c r="S267" i="2"/>
  <c r="T267" i="2"/>
  <c r="S268" i="2"/>
  <c r="T268" i="2"/>
  <c r="S269" i="2"/>
  <c r="T269" i="2"/>
  <c r="S270" i="2"/>
  <c r="T270" i="2"/>
  <c r="S271" i="2"/>
  <c r="T271" i="2"/>
  <c r="S272" i="2"/>
  <c r="T272" i="2"/>
  <c r="S273" i="2"/>
  <c r="T273" i="2"/>
  <c r="S274" i="2"/>
  <c r="T274" i="2"/>
  <c r="S275" i="2"/>
  <c r="T275" i="2"/>
  <c r="S276" i="2"/>
  <c r="T276" i="2"/>
  <c r="S277" i="2"/>
  <c r="T277" i="2"/>
  <c r="S278" i="2"/>
  <c r="T278" i="2"/>
  <c r="S279" i="2"/>
  <c r="T279" i="2"/>
  <c r="S280" i="2"/>
  <c r="T280" i="2"/>
  <c r="S281" i="2"/>
  <c r="T281" i="2"/>
  <c r="S282" i="2"/>
  <c r="T282" i="2"/>
  <c r="S283" i="2"/>
  <c r="T283" i="2"/>
  <c r="S284" i="2"/>
  <c r="T284" i="2"/>
  <c r="S285" i="2"/>
  <c r="T285" i="2"/>
  <c r="S286" i="2"/>
  <c r="T286" i="2"/>
  <c r="S287" i="2"/>
  <c r="T287" i="2"/>
  <c r="S288" i="2"/>
  <c r="T288" i="2"/>
  <c r="S289" i="2"/>
  <c r="T289" i="2"/>
  <c r="S290" i="2"/>
  <c r="T290" i="2"/>
  <c r="S291" i="2"/>
  <c r="T291" i="2"/>
  <c r="S292" i="2"/>
  <c r="T292" i="2"/>
  <c r="S293" i="2"/>
  <c r="T293" i="2"/>
  <c r="S294" i="2"/>
  <c r="T294" i="2"/>
  <c r="S295" i="2"/>
  <c r="T295" i="2"/>
  <c r="S296" i="2"/>
  <c r="T296" i="2"/>
  <c r="S297" i="2"/>
  <c r="T297" i="2"/>
  <c r="S298" i="2"/>
  <c r="T298" i="2"/>
  <c r="S299" i="2"/>
  <c r="T299" i="2"/>
  <c r="S300" i="2"/>
  <c r="T300" i="2"/>
  <c r="S301" i="2"/>
  <c r="T301" i="2"/>
  <c r="S302" i="2"/>
  <c r="T302" i="2"/>
  <c r="S303" i="2"/>
  <c r="T303" i="2"/>
  <c r="S304" i="2"/>
  <c r="T304" i="2"/>
  <c r="S305" i="2"/>
  <c r="T305" i="2"/>
  <c r="S306" i="2"/>
  <c r="T306" i="2"/>
  <c r="S307" i="2"/>
  <c r="T307" i="2"/>
  <c r="S308" i="2"/>
  <c r="T308" i="2"/>
  <c r="S309" i="2"/>
  <c r="T309" i="2"/>
  <c r="S310" i="2"/>
  <c r="T310" i="2"/>
  <c r="S311" i="2"/>
  <c r="T311" i="2"/>
  <c r="S312" i="2"/>
  <c r="T312" i="2"/>
  <c r="S313" i="2"/>
  <c r="T313" i="2"/>
  <c r="S314" i="2"/>
  <c r="T314" i="2"/>
  <c r="S315" i="2"/>
  <c r="T315" i="2"/>
  <c r="S316" i="2"/>
  <c r="T316" i="2"/>
  <c r="S317" i="2"/>
  <c r="T317" i="2"/>
  <c r="S318" i="2"/>
  <c r="T318" i="2"/>
  <c r="S319" i="2"/>
  <c r="T319" i="2"/>
  <c r="S320" i="2"/>
  <c r="T320" i="2"/>
  <c r="S321" i="2"/>
  <c r="T321" i="2"/>
  <c r="S322" i="2"/>
  <c r="T322" i="2"/>
  <c r="S323" i="2"/>
  <c r="T323" i="2"/>
  <c r="S324" i="2"/>
  <c r="T324" i="2"/>
  <c r="S325" i="2"/>
  <c r="T325" i="2"/>
  <c r="S326" i="2"/>
  <c r="T326" i="2"/>
  <c r="S327" i="2"/>
  <c r="T327" i="2"/>
  <c r="S328" i="2"/>
  <c r="T328" i="2"/>
  <c r="S329" i="2"/>
  <c r="T329" i="2"/>
  <c r="S330" i="2"/>
  <c r="T330" i="2"/>
  <c r="S331" i="2"/>
  <c r="T331" i="2"/>
  <c r="S332" i="2"/>
  <c r="T332" i="2"/>
  <c r="S333" i="2"/>
  <c r="T333" i="2"/>
  <c r="S334" i="2"/>
  <c r="T334" i="2"/>
  <c r="S335" i="2"/>
  <c r="T335" i="2"/>
  <c r="S336" i="2"/>
  <c r="T336" i="2"/>
  <c r="S337" i="2"/>
  <c r="T337" i="2"/>
  <c r="S338" i="2"/>
  <c r="T338" i="2"/>
  <c r="S339" i="2"/>
  <c r="T339" i="2"/>
  <c r="S340" i="2"/>
  <c r="T340" i="2"/>
  <c r="S341" i="2"/>
  <c r="T341" i="2"/>
  <c r="S342" i="2"/>
  <c r="T342" i="2"/>
  <c r="S343" i="2"/>
  <c r="T343" i="2"/>
  <c r="S344" i="2"/>
  <c r="T344" i="2"/>
  <c r="S345" i="2"/>
  <c r="T345" i="2"/>
  <c r="S346" i="2"/>
  <c r="T346" i="2"/>
  <c r="S347" i="2"/>
  <c r="T347" i="2"/>
  <c r="S348" i="2"/>
  <c r="T348" i="2"/>
  <c r="S349" i="2"/>
  <c r="T349" i="2"/>
  <c r="S350" i="2"/>
  <c r="T350" i="2"/>
  <c r="S351" i="2"/>
  <c r="T351" i="2"/>
  <c r="S352" i="2"/>
  <c r="T352" i="2"/>
  <c r="S353" i="2"/>
  <c r="T353" i="2"/>
  <c r="S354" i="2"/>
  <c r="T354" i="2"/>
  <c r="S355" i="2"/>
  <c r="T355" i="2"/>
  <c r="S356" i="2"/>
  <c r="T356" i="2"/>
  <c r="S357" i="2"/>
  <c r="T357" i="2"/>
  <c r="S358" i="2"/>
  <c r="T358" i="2"/>
  <c r="S359" i="2"/>
  <c r="T359" i="2"/>
  <c r="S360" i="2"/>
  <c r="T360" i="2"/>
  <c r="S361" i="2"/>
  <c r="T361" i="2"/>
  <c r="S362" i="2"/>
  <c r="T362" i="2"/>
  <c r="S363" i="2"/>
  <c r="T363" i="2"/>
  <c r="S364" i="2"/>
  <c r="T364" i="2"/>
  <c r="S365" i="2"/>
  <c r="T365" i="2"/>
  <c r="S366" i="2"/>
  <c r="T366" i="2"/>
  <c r="S367" i="2"/>
  <c r="T367" i="2"/>
  <c r="S368" i="2"/>
  <c r="T368" i="2"/>
  <c r="S369" i="2"/>
  <c r="T369" i="2"/>
  <c r="S370" i="2"/>
  <c r="T370" i="2"/>
  <c r="S371" i="2"/>
  <c r="T371" i="2"/>
  <c r="S372" i="2"/>
  <c r="T372" i="2"/>
  <c r="S373" i="2"/>
  <c r="T373" i="2"/>
  <c r="S374" i="2"/>
  <c r="T374" i="2"/>
  <c r="S375" i="2"/>
  <c r="T375" i="2"/>
  <c r="S376" i="2"/>
  <c r="T376" i="2"/>
  <c r="S377" i="2"/>
  <c r="T377" i="2"/>
  <c r="S378" i="2"/>
  <c r="T378" i="2"/>
  <c r="S379" i="2"/>
  <c r="T379" i="2"/>
  <c r="S380" i="2"/>
  <c r="T380" i="2"/>
  <c r="S381" i="2"/>
  <c r="T381" i="2"/>
  <c r="S382" i="2"/>
  <c r="T382" i="2"/>
  <c r="S383" i="2"/>
  <c r="T383" i="2"/>
  <c r="S384" i="2"/>
  <c r="T384" i="2"/>
  <c r="S385" i="2"/>
  <c r="T385" i="2"/>
  <c r="S386" i="2"/>
  <c r="T386" i="2"/>
  <c r="S387" i="2"/>
  <c r="T387" i="2"/>
  <c r="S388" i="2"/>
  <c r="T388" i="2"/>
  <c r="S389" i="2"/>
  <c r="T389" i="2"/>
  <c r="S390" i="2"/>
  <c r="T390" i="2"/>
  <c r="S391" i="2"/>
  <c r="T391" i="2"/>
  <c r="S392" i="2"/>
  <c r="T392" i="2"/>
  <c r="S393" i="2"/>
  <c r="T393" i="2"/>
  <c r="S394" i="2"/>
  <c r="T394" i="2"/>
  <c r="S395" i="2"/>
  <c r="T395" i="2"/>
  <c r="S396" i="2"/>
  <c r="T396" i="2"/>
  <c r="S397" i="2"/>
  <c r="T397" i="2"/>
  <c r="S398" i="2"/>
  <c r="T398" i="2"/>
  <c r="S399" i="2"/>
  <c r="T399" i="2"/>
  <c r="S400" i="2"/>
  <c r="T400" i="2"/>
  <c r="S401" i="2"/>
  <c r="T401" i="2"/>
  <c r="S402" i="2"/>
  <c r="T402" i="2"/>
  <c r="S403" i="2"/>
  <c r="T403" i="2"/>
  <c r="S404" i="2"/>
  <c r="T404" i="2"/>
  <c r="S405" i="2"/>
  <c r="T405" i="2"/>
  <c r="S406" i="2"/>
  <c r="T406" i="2"/>
  <c r="S407" i="2"/>
  <c r="T407" i="2"/>
  <c r="S408" i="2"/>
  <c r="T408" i="2"/>
  <c r="S409" i="2"/>
  <c r="T409" i="2"/>
  <c r="S410" i="2"/>
  <c r="T410" i="2"/>
  <c r="S411" i="2"/>
  <c r="T411" i="2"/>
  <c r="S412" i="2"/>
  <c r="T412" i="2"/>
  <c r="S413" i="2"/>
  <c r="T413" i="2"/>
  <c r="S414" i="2"/>
  <c r="T414" i="2"/>
  <c r="S415" i="2"/>
  <c r="T415" i="2"/>
  <c r="S416" i="2"/>
  <c r="T416" i="2"/>
  <c r="S417" i="2"/>
  <c r="T417" i="2"/>
  <c r="S418" i="2"/>
  <c r="T418" i="2"/>
  <c r="S419" i="2"/>
  <c r="T419" i="2"/>
  <c r="S420" i="2"/>
  <c r="T420" i="2"/>
  <c r="S421" i="2"/>
  <c r="T421" i="2"/>
  <c r="S422" i="2"/>
  <c r="T422" i="2"/>
  <c r="S423" i="2"/>
  <c r="T423" i="2"/>
  <c r="S424" i="2"/>
  <c r="T424" i="2"/>
  <c r="S425" i="2"/>
  <c r="T425" i="2"/>
  <c r="S426" i="2"/>
  <c r="T426" i="2"/>
  <c r="S427" i="2"/>
  <c r="T427" i="2"/>
  <c r="S428" i="2"/>
  <c r="T428" i="2"/>
  <c r="S429" i="2"/>
  <c r="T429" i="2"/>
  <c r="S430" i="2"/>
  <c r="T430" i="2"/>
  <c r="S431" i="2"/>
  <c r="T431" i="2"/>
  <c r="S432" i="2"/>
  <c r="T432" i="2"/>
  <c r="S433" i="2"/>
  <c r="T433" i="2"/>
  <c r="S434" i="2"/>
  <c r="T434" i="2"/>
  <c r="S435" i="2"/>
  <c r="T435" i="2"/>
  <c r="S436" i="2"/>
  <c r="T436" i="2"/>
  <c r="S437" i="2"/>
  <c r="T437" i="2"/>
  <c r="S438" i="2"/>
  <c r="T438" i="2"/>
  <c r="S439" i="2"/>
  <c r="T439" i="2"/>
  <c r="S440" i="2"/>
  <c r="T440" i="2"/>
  <c r="S441" i="2"/>
  <c r="T441" i="2"/>
  <c r="S442" i="2"/>
  <c r="T442" i="2"/>
  <c r="S443" i="2"/>
  <c r="T443" i="2"/>
  <c r="S444" i="2"/>
  <c r="T444" i="2"/>
  <c r="S445" i="2"/>
  <c r="T445" i="2"/>
  <c r="S446" i="2"/>
  <c r="T446" i="2"/>
  <c r="S447" i="2"/>
  <c r="T447" i="2"/>
  <c r="S448" i="2"/>
  <c r="T448" i="2"/>
  <c r="S449" i="2"/>
  <c r="T449" i="2"/>
  <c r="S450" i="2"/>
  <c r="T450" i="2"/>
  <c r="S451" i="2"/>
  <c r="T451" i="2"/>
  <c r="S452" i="2"/>
  <c r="T452" i="2"/>
  <c r="S453" i="2"/>
  <c r="T453" i="2"/>
  <c r="S454" i="2"/>
  <c r="T454" i="2"/>
  <c r="S455" i="2"/>
  <c r="T455" i="2"/>
  <c r="S456" i="2"/>
  <c r="T456" i="2"/>
  <c r="S457" i="2"/>
  <c r="T457" i="2"/>
  <c r="S458" i="2"/>
  <c r="T458" i="2"/>
  <c r="S459" i="2"/>
  <c r="T459" i="2"/>
  <c r="S460" i="2"/>
  <c r="T460" i="2"/>
  <c r="S461" i="2"/>
  <c r="T461" i="2"/>
  <c r="S462" i="2"/>
  <c r="T462" i="2"/>
  <c r="S463" i="2"/>
  <c r="T463" i="2"/>
  <c r="S464" i="2"/>
  <c r="T464" i="2"/>
  <c r="S465" i="2"/>
  <c r="T465" i="2"/>
  <c r="S466" i="2"/>
  <c r="T466" i="2"/>
  <c r="S467" i="2"/>
  <c r="T467" i="2"/>
  <c r="S468" i="2"/>
  <c r="T468" i="2"/>
  <c r="S469" i="2"/>
  <c r="T469" i="2"/>
  <c r="S470" i="2"/>
  <c r="T470" i="2"/>
  <c r="S471" i="2"/>
  <c r="T471" i="2"/>
  <c r="S472" i="2"/>
  <c r="T472" i="2"/>
  <c r="S473" i="2"/>
  <c r="T473" i="2"/>
  <c r="S474" i="2"/>
  <c r="T474" i="2"/>
  <c r="S475" i="2"/>
  <c r="T475" i="2"/>
  <c r="S476" i="2"/>
  <c r="T476" i="2"/>
  <c r="S477" i="2"/>
  <c r="T477" i="2"/>
  <c r="S478" i="2"/>
  <c r="T478" i="2"/>
  <c r="S479" i="2"/>
  <c r="T479" i="2"/>
  <c r="S480" i="2"/>
  <c r="T480" i="2"/>
  <c r="S481" i="2"/>
  <c r="T481" i="2"/>
  <c r="S482" i="2"/>
  <c r="T482" i="2"/>
  <c r="S483" i="2"/>
  <c r="T483" i="2"/>
  <c r="S484" i="2"/>
  <c r="T484" i="2"/>
  <c r="S485" i="2"/>
  <c r="T485" i="2"/>
  <c r="S486" i="2"/>
  <c r="T486" i="2"/>
  <c r="S487" i="2"/>
  <c r="T487" i="2"/>
  <c r="S488" i="2"/>
  <c r="T488" i="2"/>
  <c r="S489" i="2"/>
  <c r="T489" i="2"/>
  <c r="S490" i="2"/>
  <c r="T490" i="2"/>
  <c r="S491" i="2"/>
  <c r="T491" i="2"/>
  <c r="S492" i="2"/>
  <c r="T492" i="2"/>
  <c r="S493" i="2"/>
  <c r="T493" i="2"/>
  <c r="S494" i="2"/>
  <c r="T494" i="2"/>
  <c r="S495" i="2"/>
  <c r="T495" i="2"/>
  <c r="S496" i="2"/>
  <c r="T496" i="2"/>
  <c r="S497" i="2"/>
  <c r="T497" i="2"/>
  <c r="S498" i="2"/>
  <c r="T498" i="2"/>
  <c r="S499" i="2"/>
  <c r="T499" i="2"/>
  <c r="S500" i="2"/>
  <c r="T500" i="2"/>
  <c r="S501" i="2"/>
  <c r="T501" i="2"/>
  <c r="S502" i="2"/>
  <c r="T502" i="2"/>
  <c r="S503" i="2"/>
  <c r="T503" i="2"/>
  <c r="S504" i="2"/>
  <c r="T504" i="2"/>
  <c r="S505" i="2"/>
  <c r="T505" i="2"/>
  <c r="S506" i="2"/>
  <c r="T506" i="2"/>
  <c r="S507" i="2"/>
  <c r="T507" i="2"/>
  <c r="S508" i="2"/>
  <c r="T508" i="2"/>
  <c r="S509" i="2"/>
  <c r="T509" i="2"/>
  <c r="S510" i="2"/>
  <c r="T510" i="2"/>
  <c r="S511" i="2"/>
  <c r="T511" i="2"/>
  <c r="S512" i="2"/>
  <c r="T512" i="2"/>
  <c r="S513" i="2"/>
  <c r="T513" i="2"/>
  <c r="S514" i="2"/>
  <c r="T514" i="2"/>
  <c r="S515" i="2"/>
  <c r="T515" i="2"/>
  <c r="S516" i="2"/>
  <c r="T516" i="2"/>
  <c r="S517" i="2"/>
  <c r="T517" i="2"/>
  <c r="S518" i="2"/>
  <c r="T518" i="2"/>
  <c r="S519" i="2"/>
  <c r="T519" i="2"/>
  <c r="S520" i="2"/>
  <c r="T520" i="2"/>
  <c r="S521" i="2"/>
  <c r="T521" i="2"/>
  <c r="S522" i="2"/>
  <c r="T522" i="2"/>
  <c r="S523" i="2"/>
  <c r="T523" i="2"/>
  <c r="S524" i="2"/>
  <c r="T524" i="2"/>
  <c r="S525" i="2"/>
  <c r="T525" i="2"/>
  <c r="S526" i="2"/>
  <c r="T526" i="2"/>
  <c r="S527" i="2"/>
  <c r="T527" i="2"/>
  <c r="S528" i="2"/>
  <c r="T528" i="2"/>
  <c r="S529" i="2"/>
  <c r="T529" i="2"/>
  <c r="S530" i="2"/>
  <c r="T530" i="2"/>
  <c r="S531" i="2"/>
  <c r="T531" i="2"/>
  <c r="S532" i="2"/>
  <c r="T532" i="2"/>
  <c r="S533" i="2"/>
  <c r="T533" i="2"/>
  <c r="S534" i="2"/>
  <c r="T534" i="2"/>
  <c r="S535" i="2"/>
  <c r="T535" i="2"/>
  <c r="S536" i="2"/>
  <c r="T536" i="2"/>
  <c r="S537" i="2"/>
  <c r="T537" i="2"/>
  <c r="S538" i="2"/>
  <c r="T538" i="2"/>
  <c r="S539" i="2"/>
  <c r="T539" i="2"/>
  <c r="S540" i="2"/>
  <c r="T540" i="2"/>
  <c r="S541" i="2"/>
  <c r="T541" i="2"/>
  <c r="S542" i="2"/>
  <c r="T542" i="2"/>
  <c r="S543" i="2"/>
  <c r="T543" i="2"/>
  <c r="S544" i="2"/>
  <c r="T544" i="2"/>
  <c r="S545" i="2"/>
  <c r="T545" i="2"/>
  <c r="S546" i="2"/>
  <c r="T546" i="2"/>
  <c r="S547" i="2"/>
  <c r="T547" i="2"/>
  <c r="S548" i="2"/>
  <c r="T548" i="2"/>
  <c r="S549" i="2"/>
  <c r="T549" i="2"/>
  <c r="S550" i="2"/>
  <c r="T550" i="2"/>
  <c r="S551" i="2"/>
  <c r="T551" i="2"/>
  <c r="S552" i="2"/>
  <c r="T552" i="2"/>
  <c r="S553" i="2"/>
  <c r="T553" i="2"/>
  <c r="S554" i="2"/>
  <c r="T554" i="2"/>
  <c r="S555" i="2"/>
  <c r="T555" i="2"/>
  <c r="S556" i="2"/>
  <c r="T556" i="2"/>
  <c r="S557" i="2"/>
  <c r="T557" i="2"/>
  <c r="S558" i="2"/>
  <c r="T558" i="2"/>
  <c r="S559" i="2"/>
  <c r="T559" i="2"/>
  <c r="S560" i="2"/>
  <c r="T560" i="2"/>
  <c r="S561" i="2"/>
  <c r="T561" i="2"/>
  <c r="S562" i="2"/>
  <c r="T562" i="2"/>
  <c r="S563" i="2"/>
  <c r="T563" i="2"/>
  <c r="S564" i="2"/>
  <c r="T564" i="2"/>
  <c r="S565" i="2"/>
  <c r="T565" i="2"/>
  <c r="S566" i="2"/>
  <c r="T566" i="2"/>
  <c r="S567" i="2"/>
  <c r="T567" i="2"/>
  <c r="S568" i="2"/>
  <c r="T568" i="2"/>
  <c r="S569" i="2"/>
  <c r="T569" i="2"/>
  <c r="S570" i="2"/>
  <c r="T570" i="2"/>
  <c r="S571" i="2"/>
  <c r="T571" i="2"/>
  <c r="S572" i="2"/>
  <c r="T572" i="2"/>
  <c r="S573" i="2"/>
  <c r="T573" i="2"/>
  <c r="S574" i="2"/>
  <c r="T574" i="2"/>
  <c r="S575" i="2"/>
  <c r="T575" i="2"/>
  <c r="S576" i="2"/>
  <c r="T576" i="2"/>
  <c r="S577" i="2"/>
  <c r="T577" i="2"/>
  <c r="S578" i="2"/>
  <c r="T578" i="2"/>
  <c r="S579" i="2"/>
  <c r="T579" i="2"/>
  <c r="S580" i="2"/>
  <c r="T580" i="2"/>
  <c r="S581" i="2"/>
  <c r="T581" i="2"/>
  <c r="S582" i="2"/>
  <c r="T582" i="2"/>
  <c r="S583" i="2"/>
  <c r="T583" i="2"/>
  <c r="S584" i="2"/>
  <c r="T584" i="2"/>
  <c r="S585" i="2"/>
  <c r="T585" i="2"/>
  <c r="S586" i="2"/>
  <c r="T586" i="2"/>
  <c r="S587" i="2"/>
  <c r="T587" i="2"/>
  <c r="S588" i="2"/>
  <c r="T588" i="2"/>
  <c r="S589" i="2"/>
  <c r="T589" i="2"/>
  <c r="S590" i="2"/>
  <c r="T590" i="2"/>
  <c r="S591" i="2"/>
  <c r="T591" i="2"/>
  <c r="S592" i="2"/>
  <c r="T592" i="2"/>
  <c r="S593" i="2"/>
  <c r="T593" i="2"/>
  <c r="S594" i="2"/>
  <c r="T594" i="2"/>
  <c r="S595" i="2"/>
  <c r="T595" i="2"/>
  <c r="S596" i="2"/>
  <c r="T596" i="2"/>
  <c r="S597" i="2"/>
  <c r="T597" i="2"/>
  <c r="S598" i="2"/>
  <c r="T598" i="2"/>
  <c r="S599" i="2"/>
  <c r="T599" i="2"/>
  <c r="S600" i="2"/>
  <c r="T600" i="2"/>
  <c r="S601" i="2"/>
  <c r="T601" i="2"/>
  <c r="S602" i="2"/>
  <c r="T602" i="2"/>
  <c r="S603" i="2"/>
  <c r="T603" i="2"/>
  <c r="S604" i="2"/>
  <c r="T604" i="2"/>
  <c r="S605" i="2"/>
  <c r="T605" i="2"/>
  <c r="S606" i="2"/>
  <c r="T606" i="2"/>
  <c r="S607" i="2"/>
  <c r="T607" i="2"/>
  <c r="S608" i="2"/>
  <c r="T608" i="2"/>
  <c r="S609" i="2"/>
  <c r="T609" i="2"/>
  <c r="S610" i="2"/>
  <c r="T610" i="2"/>
  <c r="S611" i="2"/>
  <c r="T611" i="2"/>
  <c r="S612" i="2"/>
  <c r="T612" i="2"/>
  <c r="S613" i="2"/>
  <c r="T613" i="2"/>
  <c r="S614" i="2"/>
  <c r="T614" i="2"/>
  <c r="S615" i="2"/>
  <c r="T615" i="2"/>
  <c r="S616" i="2"/>
  <c r="T616" i="2"/>
  <c r="S617" i="2"/>
  <c r="T617" i="2"/>
  <c r="S618" i="2"/>
  <c r="T618" i="2"/>
  <c r="S619" i="2"/>
  <c r="T619" i="2"/>
  <c r="S620" i="2"/>
  <c r="T620" i="2"/>
  <c r="S621" i="2"/>
  <c r="T621" i="2"/>
  <c r="S622" i="2"/>
  <c r="T622" i="2"/>
  <c r="S623" i="2"/>
  <c r="T623" i="2"/>
  <c r="S624" i="2"/>
  <c r="T624" i="2"/>
  <c r="S625" i="2"/>
  <c r="T625" i="2"/>
  <c r="S626" i="2"/>
  <c r="T626" i="2"/>
  <c r="S627" i="2"/>
  <c r="T627" i="2"/>
  <c r="S628" i="2"/>
  <c r="T628" i="2"/>
  <c r="S629" i="2"/>
  <c r="T629" i="2"/>
  <c r="S630" i="2"/>
  <c r="T630" i="2"/>
  <c r="S631" i="2"/>
  <c r="T631" i="2"/>
  <c r="S632" i="2"/>
  <c r="T632" i="2"/>
  <c r="S633" i="2"/>
  <c r="T633" i="2"/>
  <c r="S634" i="2"/>
  <c r="T634" i="2"/>
  <c r="S635" i="2"/>
  <c r="T635" i="2"/>
  <c r="S636" i="2"/>
  <c r="T636" i="2"/>
  <c r="S637" i="2"/>
  <c r="T637" i="2"/>
  <c r="S638" i="2"/>
  <c r="T638" i="2"/>
  <c r="S639" i="2"/>
  <c r="T639" i="2"/>
  <c r="S640" i="2"/>
  <c r="T640" i="2"/>
  <c r="S641" i="2"/>
  <c r="T641" i="2"/>
  <c r="S642" i="2"/>
  <c r="T642" i="2"/>
  <c r="S643" i="2"/>
  <c r="T643" i="2"/>
  <c r="S644" i="2"/>
  <c r="T644" i="2"/>
  <c r="S645" i="2"/>
  <c r="T645" i="2"/>
  <c r="S646" i="2"/>
  <c r="T646" i="2"/>
  <c r="S647" i="2"/>
  <c r="T647" i="2"/>
  <c r="S648" i="2"/>
  <c r="T648" i="2"/>
  <c r="S649" i="2"/>
  <c r="T649" i="2"/>
  <c r="S650" i="2"/>
  <c r="T650" i="2"/>
  <c r="S651" i="2"/>
  <c r="T651" i="2"/>
  <c r="S652" i="2"/>
  <c r="T652" i="2"/>
  <c r="S653" i="2"/>
  <c r="T653" i="2"/>
  <c r="S654" i="2"/>
  <c r="T654" i="2"/>
  <c r="S655" i="2"/>
  <c r="T655" i="2"/>
  <c r="S656" i="2"/>
  <c r="T656" i="2"/>
  <c r="S657" i="2"/>
  <c r="T657" i="2"/>
  <c r="S658" i="2"/>
  <c r="T658" i="2"/>
  <c r="S659" i="2"/>
  <c r="T659" i="2"/>
  <c r="S660" i="2"/>
  <c r="T660" i="2"/>
  <c r="S661" i="2"/>
  <c r="T661" i="2"/>
  <c r="S662" i="2"/>
  <c r="T662" i="2"/>
  <c r="S663" i="2"/>
  <c r="T663" i="2"/>
  <c r="S664" i="2"/>
  <c r="T664" i="2"/>
  <c r="S665" i="2"/>
  <c r="T665" i="2"/>
  <c r="S666" i="2"/>
  <c r="T666" i="2"/>
  <c r="S667" i="2"/>
  <c r="T667" i="2"/>
  <c r="S668" i="2"/>
  <c r="T668" i="2"/>
  <c r="S669" i="2"/>
  <c r="T669" i="2"/>
  <c r="S670" i="2"/>
  <c r="T670" i="2"/>
  <c r="S671" i="2"/>
  <c r="T671" i="2"/>
  <c r="S672" i="2"/>
  <c r="T672" i="2"/>
  <c r="S673" i="2"/>
  <c r="T673" i="2"/>
  <c r="S674" i="2"/>
  <c r="T674" i="2"/>
  <c r="S675" i="2"/>
  <c r="T675" i="2"/>
  <c r="S676" i="2"/>
  <c r="T676" i="2"/>
  <c r="S677" i="2"/>
  <c r="T677" i="2"/>
  <c r="S678" i="2"/>
  <c r="T678" i="2"/>
  <c r="S679" i="2"/>
  <c r="T679" i="2"/>
  <c r="S680" i="2"/>
  <c r="T680" i="2"/>
  <c r="S681" i="2"/>
  <c r="T681" i="2"/>
  <c r="S682" i="2"/>
  <c r="T682" i="2"/>
  <c r="S683" i="2"/>
  <c r="T683" i="2"/>
  <c r="S684" i="2"/>
  <c r="T684" i="2"/>
  <c r="S685" i="2"/>
  <c r="T685" i="2"/>
  <c r="S686" i="2"/>
  <c r="T686" i="2"/>
  <c r="S687" i="2"/>
  <c r="T687" i="2"/>
  <c r="S688" i="2"/>
  <c r="T688" i="2"/>
  <c r="S689" i="2"/>
  <c r="T689" i="2"/>
  <c r="S690" i="2"/>
  <c r="T690" i="2"/>
  <c r="S691" i="2"/>
  <c r="T691" i="2"/>
  <c r="S692" i="2"/>
  <c r="T692" i="2"/>
  <c r="S693" i="2"/>
  <c r="T693" i="2"/>
  <c r="S694" i="2"/>
  <c r="T694" i="2"/>
  <c r="S695" i="2"/>
  <c r="T695" i="2"/>
  <c r="S696" i="2"/>
  <c r="T696" i="2"/>
  <c r="S697" i="2"/>
  <c r="T697" i="2"/>
  <c r="S698" i="2"/>
  <c r="T698" i="2"/>
  <c r="S699" i="2"/>
  <c r="T699" i="2"/>
  <c r="S700" i="2"/>
  <c r="T700" i="2"/>
  <c r="S701" i="2"/>
  <c r="T701" i="2"/>
  <c r="S702" i="2"/>
  <c r="T702" i="2"/>
  <c r="S703" i="2"/>
  <c r="T703" i="2"/>
  <c r="S704" i="2"/>
  <c r="T704" i="2"/>
  <c r="S705" i="2"/>
  <c r="T705" i="2"/>
  <c r="S706" i="2"/>
  <c r="T706" i="2"/>
  <c r="S707" i="2"/>
  <c r="T707" i="2"/>
  <c r="S708" i="2"/>
  <c r="T708" i="2"/>
  <c r="S709" i="2"/>
  <c r="T709" i="2"/>
  <c r="S710" i="2"/>
  <c r="T710" i="2"/>
  <c r="S711" i="2"/>
  <c r="T711" i="2"/>
  <c r="S712" i="2"/>
  <c r="T712" i="2"/>
  <c r="S713" i="2"/>
  <c r="T713" i="2"/>
  <c r="S714" i="2"/>
  <c r="T714" i="2"/>
  <c r="S715" i="2"/>
  <c r="T715" i="2"/>
  <c r="S716" i="2"/>
  <c r="T716" i="2"/>
  <c r="S717" i="2"/>
  <c r="T717" i="2"/>
  <c r="S718" i="2"/>
  <c r="T718" i="2"/>
  <c r="S719" i="2"/>
  <c r="T719" i="2"/>
  <c r="S720" i="2"/>
  <c r="T720" i="2"/>
  <c r="S721" i="2"/>
  <c r="T721" i="2"/>
  <c r="S722" i="2"/>
  <c r="T722" i="2"/>
  <c r="S723" i="2"/>
  <c r="T723" i="2"/>
  <c r="S724" i="2"/>
  <c r="T724" i="2"/>
  <c r="S725" i="2"/>
  <c r="T725" i="2"/>
  <c r="S726" i="2"/>
  <c r="T726" i="2"/>
  <c r="S727" i="2"/>
  <c r="T727" i="2"/>
  <c r="S728" i="2"/>
  <c r="T728" i="2"/>
  <c r="S729" i="2"/>
  <c r="T729" i="2"/>
  <c r="S730" i="2"/>
  <c r="T730" i="2"/>
  <c r="S731" i="2"/>
  <c r="T731" i="2"/>
  <c r="S732" i="2"/>
  <c r="T732" i="2"/>
  <c r="S733" i="2"/>
  <c r="T733" i="2"/>
  <c r="S734" i="2"/>
  <c r="T734" i="2"/>
  <c r="S735" i="2"/>
  <c r="T735" i="2"/>
  <c r="S736" i="2"/>
  <c r="T736" i="2"/>
  <c r="S737" i="2"/>
  <c r="T737" i="2"/>
  <c r="S738" i="2"/>
  <c r="T738" i="2"/>
  <c r="S739" i="2"/>
  <c r="T739" i="2"/>
  <c r="S740" i="2"/>
  <c r="T740" i="2"/>
  <c r="S741" i="2"/>
  <c r="T741" i="2"/>
  <c r="S742" i="2"/>
  <c r="T742" i="2"/>
  <c r="S743" i="2"/>
  <c r="T743" i="2"/>
  <c r="S744" i="2"/>
  <c r="T744" i="2"/>
  <c r="S745" i="2"/>
  <c r="T745" i="2"/>
  <c r="S746" i="2"/>
  <c r="T746" i="2"/>
  <c r="S747" i="2"/>
  <c r="T747" i="2"/>
  <c r="S748" i="2"/>
  <c r="T748" i="2"/>
  <c r="S749" i="2"/>
  <c r="T749" i="2"/>
  <c r="S750" i="2"/>
  <c r="T750" i="2"/>
  <c r="S751" i="2"/>
  <c r="T751" i="2"/>
  <c r="S752" i="2"/>
  <c r="T752" i="2"/>
  <c r="S753" i="2"/>
  <c r="T753" i="2"/>
  <c r="S754" i="2"/>
  <c r="T754" i="2"/>
  <c r="S755" i="2"/>
  <c r="T755" i="2"/>
  <c r="S756" i="2"/>
  <c r="T756" i="2"/>
  <c r="S757" i="2"/>
  <c r="T757" i="2"/>
  <c r="S758" i="2"/>
  <c r="T758" i="2"/>
  <c r="S759" i="2"/>
  <c r="T759" i="2"/>
  <c r="S760" i="2"/>
  <c r="T760" i="2"/>
  <c r="S761" i="2"/>
  <c r="T761" i="2"/>
  <c r="S762" i="2"/>
  <c r="T762" i="2"/>
  <c r="S763" i="2"/>
  <c r="T763" i="2"/>
  <c r="S764" i="2"/>
  <c r="T764" i="2"/>
  <c r="S765" i="2"/>
  <c r="T765" i="2"/>
  <c r="S766" i="2"/>
  <c r="T766" i="2"/>
  <c r="S767" i="2"/>
  <c r="T767" i="2"/>
  <c r="S768" i="2"/>
  <c r="T768" i="2"/>
  <c r="S769" i="2"/>
  <c r="T769" i="2"/>
  <c r="S770" i="2"/>
  <c r="T770" i="2"/>
  <c r="S771" i="2"/>
  <c r="T771" i="2"/>
  <c r="S772" i="2"/>
  <c r="T772" i="2"/>
  <c r="S773" i="2"/>
  <c r="T773" i="2"/>
  <c r="S774" i="2"/>
  <c r="T774" i="2"/>
  <c r="S775" i="2"/>
  <c r="T775" i="2"/>
  <c r="S776" i="2"/>
  <c r="T776" i="2"/>
  <c r="S777" i="2"/>
  <c r="T777" i="2"/>
  <c r="S778" i="2"/>
  <c r="T778" i="2"/>
  <c r="S779" i="2"/>
  <c r="T779" i="2"/>
  <c r="S780" i="2"/>
  <c r="T780" i="2"/>
  <c r="S781" i="2"/>
  <c r="T781" i="2"/>
  <c r="S782" i="2"/>
  <c r="T782" i="2"/>
  <c r="S783" i="2"/>
  <c r="T783" i="2"/>
  <c r="S784" i="2"/>
  <c r="T784" i="2"/>
  <c r="S785" i="2"/>
  <c r="T785" i="2"/>
  <c r="S786" i="2"/>
  <c r="T786" i="2"/>
  <c r="S787" i="2"/>
  <c r="T787" i="2"/>
  <c r="S788" i="2"/>
  <c r="T788" i="2"/>
  <c r="S789" i="2"/>
  <c r="T789" i="2"/>
  <c r="S790" i="2"/>
  <c r="T790" i="2"/>
  <c r="S791" i="2"/>
  <c r="T791" i="2"/>
  <c r="S792" i="2"/>
  <c r="T792" i="2"/>
  <c r="S793" i="2"/>
  <c r="T793" i="2"/>
  <c r="S794" i="2"/>
  <c r="T794" i="2"/>
  <c r="S795" i="2"/>
  <c r="T795" i="2"/>
  <c r="S796" i="2"/>
  <c r="T796" i="2"/>
  <c r="S797" i="2"/>
  <c r="T797" i="2"/>
  <c r="S798" i="2"/>
  <c r="T798" i="2"/>
  <c r="S799" i="2"/>
  <c r="T799" i="2"/>
  <c r="S800" i="2"/>
  <c r="T800" i="2"/>
  <c r="S801" i="2"/>
  <c r="T801" i="2"/>
  <c r="S802" i="2"/>
  <c r="T802" i="2"/>
  <c r="S803" i="2"/>
  <c r="T803" i="2"/>
  <c r="S804" i="2"/>
  <c r="T804" i="2"/>
  <c r="S805" i="2"/>
  <c r="T805" i="2"/>
  <c r="S806" i="2"/>
  <c r="T806" i="2"/>
  <c r="S807" i="2"/>
  <c r="T807" i="2"/>
  <c r="S808" i="2"/>
  <c r="T808" i="2"/>
  <c r="S809" i="2"/>
  <c r="T809" i="2"/>
  <c r="S810" i="2"/>
  <c r="T810" i="2"/>
  <c r="S811" i="2"/>
  <c r="T811" i="2"/>
  <c r="S812" i="2"/>
  <c r="T812" i="2"/>
  <c r="S813" i="2"/>
  <c r="T813" i="2"/>
  <c r="S814" i="2"/>
  <c r="T814" i="2"/>
  <c r="S815" i="2"/>
  <c r="T815" i="2"/>
  <c r="S816" i="2"/>
  <c r="T816" i="2"/>
  <c r="S817" i="2"/>
  <c r="T817" i="2"/>
  <c r="S818" i="2"/>
  <c r="T818" i="2"/>
  <c r="S819" i="2"/>
  <c r="T819" i="2"/>
  <c r="S820" i="2"/>
  <c r="T820" i="2"/>
  <c r="S821" i="2"/>
  <c r="T821" i="2"/>
  <c r="S822" i="2"/>
  <c r="T822" i="2"/>
  <c r="S823" i="2"/>
  <c r="T823" i="2"/>
  <c r="S824" i="2"/>
  <c r="T824" i="2"/>
  <c r="S825" i="2"/>
  <c r="T825" i="2"/>
  <c r="S826" i="2"/>
  <c r="T826" i="2"/>
  <c r="S827" i="2"/>
  <c r="T827" i="2"/>
  <c r="S828" i="2"/>
  <c r="T828" i="2"/>
  <c r="S829" i="2"/>
  <c r="T829" i="2"/>
  <c r="S830" i="2"/>
  <c r="T830" i="2"/>
  <c r="S831" i="2"/>
  <c r="T831" i="2"/>
  <c r="S832" i="2"/>
  <c r="T832" i="2"/>
  <c r="S833" i="2"/>
  <c r="T833" i="2"/>
  <c r="S834" i="2"/>
  <c r="T834" i="2"/>
  <c r="S835" i="2"/>
  <c r="T835" i="2"/>
  <c r="S836" i="2"/>
  <c r="T836" i="2"/>
  <c r="S837" i="2"/>
  <c r="T837" i="2"/>
  <c r="S838" i="2"/>
  <c r="T838" i="2"/>
  <c r="S839" i="2"/>
  <c r="T839" i="2"/>
  <c r="S840" i="2"/>
  <c r="T840" i="2"/>
  <c r="S841" i="2"/>
  <c r="T841" i="2"/>
  <c r="S842" i="2"/>
  <c r="T842" i="2"/>
  <c r="S843" i="2"/>
  <c r="T843" i="2"/>
  <c r="S844" i="2"/>
  <c r="T844" i="2"/>
  <c r="S845" i="2"/>
  <c r="T845" i="2"/>
  <c r="S846" i="2"/>
  <c r="T846" i="2"/>
  <c r="S847" i="2"/>
  <c r="T847" i="2"/>
  <c r="S848" i="2"/>
  <c r="T848" i="2"/>
  <c r="S849" i="2"/>
  <c r="T849" i="2"/>
  <c r="S850" i="2"/>
  <c r="T850" i="2"/>
  <c r="S851" i="2"/>
  <c r="T851" i="2"/>
  <c r="S852" i="2"/>
  <c r="T852" i="2"/>
  <c r="S853" i="2"/>
  <c r="T853" i="2"/>
  <c r="S854" i="2"/>
  <c r="T854" i="2"/>
  <c r="S855" i="2"/>
  <c r="T855" i="2"/>
  <c r="S856" i="2"/>
  <c r="T856" i="2"/>
  <c r="S857" i="2"/>
  <c r="T857" i="2"/>
  <c r="S858" i="2"/>
  <c r="T858" i="2"/>
  <c r="S859" i="2"/>
  <c r="T859" i="2"/>
  <c r="S860" i="2"/>
  <c r="T860" i="2"/>
  <c r="S861" i="2"/>
  <c r="T861" i="2"/>
  <c r="S862" i="2"/>
  <c r="T862" i="2"/>
  <c r="S863" i="2"/>
  <c r="T863" i="2"/>
  <c r="S864" i="2"/>
  <c r="T864" i="2"/>
  <c r="S865" i="2"/>
  <c r="T865" i="2"/>
  <c r="S866" i="2"/>
  <c r="T866" i="2"/>
  <c r="S867" i="2"/>
  <c r="T867" i="2"/>
  <c r="S868" i="2"/>
  <c r="T868" i="2"/>
  <c r="S869" i="2"/>
  <c r="T869" i="2"/>
  <c r="S870" i="2"/>
  <c r="T870" i="2"/>
  <c r="S871" i="2"/>
  <c r="T871" i="2"/>
  <c r="S872" i="2"/>
  <c r="T872" i="2"/>
  <c r="S873" i="2"/>
  <c r="T873" i="2"/>
  <c r="S874" i="2"/>
  <c r="T874" i="2"/>
  <c r="S875" i="2"/>
  <c r="T875" i="2"/>
  <c r="S876" i="2"/>
  <c r="T876" i="2"/>
  <c r="S877" i="2"/>
  <c r="T877" i="2"/>
  <c r="S878" i="2"/>
  <c r="T878" i="2"/>
  <c r="S879" i="2"/>
  <c r="T879" i="2"/>
  <c r="S880" i="2"/>
  <c r="T880" i="2"/>
  <c r="S881" i="2"/>
  <c r="T881" i="2"/>
  <c r="S882" i="2"/>
  <c r="T882" i="2"/>
  <c r="S883" i="2"/>
  <c r="T883" i="2"/>
  <c r="S884" i="2"/>
  <c r="T884" i="2"/>
  <c r="S885" i="2"/>
  <c r="T885" i="2"/>
  <c r="S886" i="2"/>
  <c r="T886" i="2"/>
  <c r="S887" i="2"/>
  <c r="T887" i="2"/>
  <c r="S888" i="2"/>
  <c r="T888" i="2"/>
  <c r="S889" i="2"/>
  <c r="T889" i="2"/>
  <c r="S890" i="2"/>
  <c r="T890" i="2"/>
  <c r="S891" i="2"/>
  <c r="T891" i="2"/>
  <c r="S892" i="2"/>
  <c r="T892" i="2"/>
  <c r="S893" i="2"/>
  <c r="T893" i="2"/>
  <c r="S894" i="2"/>
  <c r="T894" i="2"/>
  <c r="S895" i="2"/>
  <c r="T895" i="2"/>
  <c r="S896" i="2"/>
  <c r="T896" i="2"/>
  <c r="S897" i="2"/>
  <c r="T897" i="2"/>
  <c r="S898" i="2"/>
  <c r="T898" i="2"/>
  <c r="S899" i="2"/>
  <c r="T899" i="2"/>
  <c r="S900" i="2"/>
  <c r="T900" i="2"/>
  <c r="S901" i="2"/>
  <c r="T901" i="2"/>
  <c r="S902" i="2"/>
  <c r="T902" i="2"/>
  <c r="S903" i="2"/>
  <c r="T903" i="2"/>
  <c r="S904" i="2"/>
  <c r="T904" i="2"/>
  <c r="S905" i="2"/>
  <c r="T905" i="2"/>
  <c r="S906" i="2"/>
  <c r="T906" i="2"/>
  <c r="S907" i="2"/>
  <c r="T907" i="2"/>
  <c r="S908" i="2"/>
  <c r="T908" i="2"/>
  <c r="S909" i="2"/>
  <c r="T909" i="2"/>
  <c r="S910" i="2"/>
  <c r="T910" i="2"/>
  <c r="S911" i="2"/>
  <c r="T911" i="2"/>
  <c r="S912" i="2"/>
  <c r="T912" i="2"/>
  <c r="S913" i="2"/>
  <c r="T913" i="2"/>
  <c r="S914" i="2"/>
  <c r="T914" i="2"/>
  <c r="S915" i="2"/>
  <c r="T915" i="2"/>
  <c r="S916" i="2"/>
  <c r="T916" i="2"/>
  <c r="S917" i="2"/>
  <c r="T917" i="2"/>
  <c r="S918" i="2"/>
  <c r="T918" i="2"/>
  <c r="S919" i="2"/>
  <c r="T919" i="2"/>
  <c r="S920" i="2"/>
  <c r="T920" i="2"/>
  <c r="S921" i="2"/>
  <c r="T921" i="2"/>
  <c r="S922" i="2"/>
  <c r="T922" i="2"/>
  <c r="S923" i="2"/>
  <c r="T923" i="2"/>
  <c r="S924" i="2"/>
  <c r="T924" i="2"/>
  <c r="S925" i="2"/>
  <c r="T925" i="2"/>
  <c r="S926" i="2"/>
  <c r="T926" i="2"/>
  <c r="S927" i="2"/>
  <c r="T927" i="2"/>
  <c r="S928" i="2"/>
  <c r="T928" i="2"/>
  <c r="S929" i="2"/>
  <c r="T929" i="2"/>
  <c r="S930" i="2"/>
  <c r="T930" i="2"/>
  <c r="S931" i="2"/>
  <c r="T931" i="2"/>
  <c r="S932" i="2"/>
  <c r="T932" i="2"/>
  <c r="S933" i="2"/>
  <c r="T933" i="2"/>
  <c r="S934" i="2"/>
  <c r="T934" i="2"/>
  <c r="S935" i="2"/>
  <c r="T935" i="2"/>
  <c r="S936" i="2"/>
  <c r="T936" i="2"/>
  <c r="S937" i="2"/>
  <c r="T937" i="2"/>
  <c r="S938" i="2"/>
  <c r="T938" i="2"/>
  <c r="S939" i="2"/>
  <c r="T939" i="2"/>
  <c r="S940" i="2"/>
  <c r="T940" i="2"/>
  <c r="S941" i="2"/>
  <c r="T941" i="2"/>
  <c r="S942" i="2"/>
  <c r="T942" i="2"/>
  <c r="S943" i="2"/>
  <c r="T943" i="2"/>
  <c r="S944" i="2"/>
  <c r="T944" i="2"/>
  <c r="S945" i="2"/>
  <c r="T945" i="2"/>
  <c r="S946" i="2"/>
  <c r="T946" i="2"/>
  <c r="S947" i="2"/>
  <c r="T947" i="2"/>
  <c r="S948" i="2"/>
  <c r="T948" i="2"/>
  <c r="S949" i="2"/>
  <c r="T949" i="2"/>
  <c r="S950" i="2"/>
  <c r="T950" i="2"/>
  <c r="S951" i="2"/>
  <c r="T951" i="2"/>
  <c r="S952" i="2"/>
  <c r="T952" i="2"/>
  <c r="S953" i="2"/>
  <c r="T953" i="2"/>
  <c r="S954" i="2"/>
  <c r="T954" i="2"/>
  <c r="S955" i="2"/>
  <c r="T955" i="2"/>
  <c r="S956" i="2"/>
  <c r="T956" i="2"/>
  <c r="S957" i="2"/>
  <c r="T957" i="2"/>
  <c r="S958" i="2"/>
  <c r="T958" i="2"/>
  <c r="S959" i="2"/>
  <c r="T959" i="2"/>
  <c r="S960" i="2"/>
  <c r="T960" i="2"/>
  <c r="S961" i="2"/>
  <c r="T961" i="2"/>
  <c r="S962" i="2"/>
  <c r="T962" i="2"/>
  <c r="S963" i="2"/>
  <c r="T963" i="2"/>
  <c r="S964" i="2"/>
  <c r="T964" i="2"/>
  <c r="S965" i="2"/>
  <c r="T965" i="2"/>
  <c r="S966" i="2"/>
  <c r="T966" i="2"/>
  <c r="S967" i="2"/>
  <c r="T967" i="2"/>
  <c r="S968" i="2"/>
  <c r="T968" i="2"/>
  <c r="S969" i="2"/>
  <c r="T969" i="2"/>
  <c r="S970" i="2"/>
  <c r="T970" i="2"/>
  <c r="S971" i="2"/>
  <c r="T971" i="2"/>
  <c r="S972" i="2"/>
  <c r="T972" i="2"/>
  <c r="S973" i="2"/>
  <c r="T973" i="2"/>
  <c r="S974" i="2"/>
  <c r="T974" i="2"/>
  <c r="S975" i="2"/>
  <c r="T975" i="2"/>
  <c r="S976" i="2"/>
  <c r="T976" i="2"/>
  <c r="S977" i="2"/>
  <c r="T977" i="2"/>
  <c r="S978" i="2"/>
  <c r="T978" i="2"/>
  <c r="S979" i="2"/>
  <c r="T979" i="2"/>
  <c r="S980" i="2"/>
  <c r="T980" i="2"/>
  <c r="S981" i="2"/>
  <c r="T981" i="2"/>
  <c r="S982" i="2"/>
  <c r="T982" i="2"/>
  <c r="S983" i="2"/>
  <c r="T983" i="2"/>
  <c r="S984" i="2"/>
  <c r="T984" i="2"/>
  <c r="S985" i="2"/>
  <c r="T985" i="2"/>
  <c r="S986" i="2"/>
  <c r="T986" i="2"/>
  <c r="S987" i="2"/>
  <c r="T987" i="2"/>
  <c r="S988" i="2"/>
  <c r="T988" i="2"/>
  <c r="S989" i="2"/>
  <c r="T989" i="2"/>
  <c r="S990" i="2"/>
  <c r="T990" i="2"/>
  <c r="S991" i="2"/>
  <c r="T991" i="2"/>
  <c r="S992" i="2"/>
  <c r="T992" i="2"/>
  <c r="S993" i="2"/>
  <c r="T993" i="2"/>
  <c r="S994" i="2"/>
  <c r="T994" i="2"/>
  <c r="S995" i="2"/>
  <c r="T995" i="2"/>
  <c r="S996" i="2"/>
  <c r="T996" i="2"/>
  <c r="S997" i="2"/>
  <c r="T997" i="2"/>
  <c r="S998" i="2"/>
  <c r="T998" i="2"/>
  <c r="S999" i="2"/>
  <c r="T999" i="2"/>
  <c r="S1000" i="2"/>
  <c r="T1000" i="2"/>
  <c r="S1001" i="2"/>
  <c r="T1001" i="2"/>
  <c r="S1002" i="2"/>
  <c r="T1002" i="2"/>
  <c r="S1003" i="2"/>
  <c r="T1003" i="2"/>
  <c r="S1004" i="2"/>
  <c r="T1004" i="2"/>
  <c r="S1005" i="2"/>
  <c r="T1005" i="2"/>
  <c r="S1006" i="2"/>
  <c r="T1006" i="2"/>
  <c r="S1007" i="2"/>
  <c r="T1007" i="2"/>
  <c r="S1008" i="2"/>
  <c r="T1008" i="2"/>
  <c r="S1009" i="2"/>
  <c r="T1009" i="2"/>
  <c r="S1010" i="2"/>
  <c r="T1010" i="2"/>
  <c r="S1011" i="2"/>
  <c r="T1011" i="2"/>
  <c r="S1012" i="2"/>
  <c r="T1012" i="2"/>
  <c r="S1013" i="2"/>
  <c r="T1013" i="2"/>
  <c r="S1014" i="2"/>
  <c r="T1014" i="2"/>
  <c r="S1015" i="2"/>
  <c r="T1015" i="2"/>
  <c r="S1016" i="2"/>
  <c r="T1016" i="2"/>
  <c r="S1017" i="2"/>
  <c r="T1017" i="2"/>
  <c r="S1018" i="2"/>
  <c r="T1018" i="2"/>
  <c r="S1019" i="2"/>
  <c r="T1019" i="2"/>
  <c r="S1020" i="2"/>
  <c r="T1020" i="2"/>
  <c r="S1021" i="2"/>
  <c r="T1021" i="2"/>
  <c r="S1022" i="2"/>
  <c r="T1022" i="2"/>
  <c r="S1023" i="2"/>
  <c r="T1023" i="2"/>
  <c r="S1024" i="2"/>
  <c r="T1024" i="2"/>
  <c r="S1025" i="2"/>
  <c r="T1025" i="2"/>
  <c r="S1026" i="2"/>
  <c r="T1026" i="2"/>
  <c r="S1027" i="2"/>
  <c r="T1027" i="2"/>
  <c r="S1028" i="2"/>
  <c r="T1028" i="2"/>
  <c r="S1029" i="2"/>
  <c r="T1029" i="2"/>
  <c r="S1030" i="2"/>
  <c r="T1030" i="2"/>
  <c r="S1031" i="2"/>
  <c r="T1031" i="2"/>
  <c r="S1032" i="2"/>
  <c r="T1032" i="2"/>
  <c r="S1033" i="2"/>
  <c r="T1033" i="2"/>
  <c r="S1034" i="2"/>
  <c r="T1034" i="2"/>
  <c r="S1035" i="2"/>
  <c r="T1035" i="2"/>
  <c r="S1036" i="2"/>
  <c r="T1036" i="2"/>
  <c r="S1037" i="2"/>
  <c r="T1037" i="2"/>
  <c r="S1038" i="2"/>
  <c r="T1038" i="2"/>
  <c r="S1039" i="2"/>
  <c r="T1039" i="2"/>
  <c r="S1040" i="2"/>
  <c r="T1040" i="2"/>
  <c r="S1041" i="2"/>
  <c r="T1041" i="2"/>
  <c r="S1042" i="2"/>
  <c r="T1042" i="2"/>
  <c r="S1043" i="2"/>
  <c r="T1043" i="2"/>
  <c r="S1044" i="2"/>
  <c r="T1044" i="2"/>
  <c r="S1045" i="2"/>
  <c r="T1045" i="2"/>
  <c r="S1046" i="2"/>
  <c r="T1046" i="2"/>
  <c r="S1047" i="2"/>
  <c r="T1047" i="2"/>
  <c r="S1048" i="2"/>
  <c r="T1048" i="2"/>
  <c r="S1049" i="2"/>
  <c r="T1049" i="2"/>
  <c r="S1050" i="2"/>
  <c r="T1050" i="2"/>
  <c r="S1051" i="2"/>
  <c r="T1051" i="2"/>
  <c r="S1052" i="2"/>
  <c r="T1052" i="2"/>
  <c r="S1053" i="2"/>
  <c r="T1053" i="2"/>
  <c r="S1054" i="2"/>
  <c r="T1054" i="2"/>
  <c r="S1055" i="2"/>
  <c r="T1055" i="2"/>
  <c r="S1056" i="2"/>
  <c r="T1056" i="2"/>
  <c r="S1057" i="2"/>
  <c r="T1057" i="2"/>
  <c r="S1058" i="2"/>
  <c r="T1058" i="2"/>
  <c r="S1059" i="2"/>
  <c r="T1059" i="2"/>
  <c r="S1060" i="2"/>
  <c r="T1060" i="2"/>
  <c r="S1061" i="2"/>
  <c r="T1061" i="2"/>
  <c r="S1062" i="2"/>
  <c r="T1062" i="2"/>
  <c r="S1063" i="2"/>
  <c r="T1063" i="2"/>
  <c r="S1064" i="2"/>
  <c r="T1064" i="2"/>
  <c r="S1065" i="2"/>
  <c r="T1065" i="2"/>
  <c r="S1066" i="2"/>
  <c r="T1066" i="2"/>
  <c r="S1067" i="2"/>
  <c r="T1067" i="2"/>
  <c r="S1068" i="2"/>
  <c r="T1068" i="2"/>
  <c r="S1069" i="2"/>
  <c r="T1069" i="2"/>
  <c r="S1070" i="2"/>
  <c r="T1070" i="2"/>
  <c r="S1071" i="2"/>
  <c r="T1071" i="2"/>
  <c r="S1072" i="2"/>
  <c r="T1072" i="2"/>
  <c r="S1073" i="2"/>
  <c r="T1073" i="2"/>
  <c r="S1074" i="2"/>
  <c r="T1074" i="2"/>
  <c r="S1075" i="2"/>
  <c r="T1075" i="2"/>
  <c r="S1076" i="2"/>
  <c r="T1076" i="2"/>
  <c r="S1077" i="2"/>
  <c r="T1077" i="2"/>
  <c r="S1078" i="2"/>
  <c r="T1078" i="2"/>
  <c r="S1079" i="2"/>
  <c r="T1079" i="2"/>
  <c r="S1080" i="2"/>
  <c r="T1080" i="2"/>
  <c r="S1081" i="2"/>
  <c r="T1081" i="2"/>
  <c r="S1082" i="2"/>
  <c r="T1082" i="2"/>
  <c r="S1083" i="2"/>
  <c r="T1083" i="2"/>
  <c r="S1084" i="2"/>
  <c r="T1084" i="2"/>
  <c r="S1085" i="2"/>
  <c r="T1085" i="2"/>
  <c r="S1086" i="2"/>
  <c r="T1086" i="2"/>
  <c r="S1087" i="2"/>
  <c r="T1087" i="2"/>
  <c r="S1088" i="2"/>
  <c r="T1088" i="2"/>
  <c r="S1089" i="2"/>
  <c r="T1089" i="2"/>
  <c r="S1090" i="2"/>
  <c r="T1090" i="2"/>
  <c r="S1091" i="2"/>
  <c r="T1091" i="2"/>
  <c r="S1092" i="2"/>
  <c r="T1092" i="2"/>
  <c r="S1093" i="2"/>
  <c r="T1093" i="2"/>
  <c r="S1094" i="2"/>
  <c r="T1094" i="2"/>
  <c r="S1095" i="2"/>
  <c r="T1095" i="2"/>
  <c r="S1096" i="2"/>
  <c r="T1096" i="2"/>
  <c r="S1097" i="2"/>
  <c r="T1097" i="2"/>
  <c r="S1098" i="2"/>
  <c r="T1098" i="2"/>
  <c r="S1099" i="2"/>
  <c r="T1099" i="2"/>
  <c r="S1100" i="2"/>
  <c r="T1100" i="2"/>
  <c r="S1101" i="2"/>
  <c r="T1101" i="2"/>
  <c r="S1102" i="2"/>
  <c r="T1102" i="2"/>
  <c r="S1103" i="2"/>
  <c r="T1103" i="2"/>
  <c r="S1104" i="2"/>
  <c r="T1104" i="2"/>
  <c r="S1105" i="2"/>
  <c r="T1105" i="2"/>
  <c r="S1106" i="2"/>
  <c r="T1106" i="2"/>
  <c r="S1107" i="2"/>
  <c r="T1107" i="2"/>
  <c r="S1108" i="2"/>
  <c r="T1108" i="2"/>
  <c r="S1109" i="2"/>
  <c r="T1109" i="2"/>
  <c r="S1110" i="2"/>
  <c r="T1110" i="2"/>
  <c r="S1111" i="2"/>
  <c r="T1111" i="2"/>
  <c r="S1112" i="2"/>
  <c r="T1112" i="2"/>
  <c r="S1113" i="2"/>
  <c r="T1113" i="2"/>
  <c r="S1114" i="2"/>
  <c r="T1114" i="2"/>
  <c r="S1115" i="2"/>
  <c r="T1115" i="2"/>
  <c r="S1116" i="2"/>
  <c r="T1116" i="2"/>
  <c r="S1117" i="2"/>
  <c r="T1117" i="2"/>
  <c r="S1118" i="2"/>
  <c r="T1118" i="2"/>
  <c r="S1119" i="2"/>
  <c r="T1119" i="2"/>
  <c r="S1120" i="2"/>
  <c r="T1120" i="2"/>
  <c r="S1121" i="2"/>
  <c r="T1121" i="2"/>
  <c r="S1122" i="2"/>
  <c r="T1122" i="2"/>
  <c r="S1123" i="2"/>
  <c r="T1123" i="2"/>
  <c r="S1124" i="2"/>
  <c r="T1124" i="2"/>
  <c r="S1125" i="2"/>
  <c r="T1125" i="2"/>
  <c r="S1126" i="2"/>
  <c r="T1126" i="2"/>
  <c r="S1127" i="2"/>
  <c r="T1127" i="2"/>
  <c r="S1128" i="2"/>
  <c r="T1128" i="2"/>
  <c r="S1129" i="2"/>
  <c r="T1129" i="2"/>
  <c r="S1130" i="2"/>
  <c r="T1130" i="2"/>
  <c r="S1131" i="2"/>
  <c r="T1131" i="2"/>
  <c r="S1132" i="2"/>
  <c r="T1132" i="2"/>
  <c r="S1133" i="2"/>
  <c r="T1133" i="2"/>
  <c r="S1134" i="2"/>
  <c r="T1134" i="2"/>
  <c r="S1135" i="2"/>
  <c r="T1135" i="2"/>
  <c r="S1136" i="2"/>
  <c r="T1136" i="2"/>
  <c r="S1137" i="2"/>
  <c r="T1137" i="2"/>
  <c r="S1138" i="2"/>
  <c r="T1138" i="2"/>
  <c r="S1139" i="2"/>
  <c r="T1139" i="2"/>
  <c r="S1140" i="2"/>
  <c r="T1140" i="2"/>
  <c r="S1141" i="2"/>
  <c r="T1141" i="2"/>
  <c r="S1142" i="2"/>
  <c r="T1142" i="2"/>
  <c r="S1143" i="2"/>
  <c r="T1143" i="2"/>
  <c r="S1144" i="2"/>
  <c r="T1144" i="2"/>
  <c r="S1145" i="2"/>
  <c r="T1145" i="2"/>
  <c r="S1146" i="2"/>
  <c r="T1146" i="2"/>
  <c r="S1147" i="2"/>
  <c r="T1147" i="2"/>
  <c r="S1148" i="2"/>
  <c r="T1148" i="2"/>
  <c r="S1149" i="2"/>
  <c r="T1149" i="2"/>
  <c r="S1150" i="2"/>
  <c r="T1150" i="2"/>
  <c r="S1151" i="2"/>
  <c r="T1151" i="2"/>
  <c r="S1152" i="2"/>
  <c r="T1152" i="2"/>
  <c r="S1153" i="2"/>
  <c r="T1153" i="2"/>
  <c r="S1154" i="2"/>
  <c r="T1154" i="2"/>
  <c r="S1155" i="2"/>
  <c r="T1155" i="2"/>
  <c r="S1156" i="2"/>
  <c r="T1156" i="2"/>
  <c r="S1157" i="2"/>
  <c r="T1157" i="2"/>
  <c r="S1158" i="2"/>
  <c r="T1158" i="2"/>
  <c r="S1159" i="2"/>
  <c r="T1159" i="2"/>
  <c r="S1160" i="2"/>
  <c r="T1160" i="2"/>
  <c r="S1161" i="2"/>
  <c r="T1161" i="2"/>
  <c r="S1162" i="2"/>
  <c r="T1162" i="2"/>
  <c r="S1163" i="2"/>
  <c r="T1163" i="2"/>
  <c r="S1164" i="2"/>
  <c r="T1164" i="2"/>
  <c r="S1165" i="2"/>
  <c r="T1165" i="2"/>
  <c r="S1166" i="2"/>
  <c r="T1166" i="2"/>
  <c r="S1167" i="2"/>
  <c r="T1167" i="2"/>
  <c r="S1168" i="2"/>
  <c r="T1168" i="2"/>
  <c r="S1169" i="2"/>
  <c r="T1169" i="2"/>
  <c r="S1170" i="2"/>
  <c r="T1170" i="2"/>
  <c r="S1171" i="2"/>
  <c r="T1171" i="2"/>
  <c r="S1172" i="2"/>
  <c r="T1172" i="2"/>
  <c r="S1173" i="2"/>
  <c r="T1173" i="2"/>
  <c r="S1174" i="2"/>
  <c r="T1174" i="2"/>
  <c r="S1175" i="2"/>
  <c r="T1175" i="2"/>
  <c r="S1176" i="2"/>
  <c r="T1176" i="2"/>
  <c r="S1177" i="2"/>
  <c r="T1177" i="2"/>
  <c r="S1178" i="2"/>
  <c r="T1178" i="2"/>
  <c r="S1179" i="2"/>
  <c r="T1179" i="2"/>
  <c r="S1180" i="2"/>
  <c r="T1180" i="2"/>
  <c r="S1181" i="2"/>
  <c r="T1181" i="2"/>
  <c r="S1182" i="2"/>
  <c r="T1182" i="2"/>
  <c r="S1183" i="2"/>
  <c r="T1183" i="2"/>
  <c r="S1184" i="2"/>
  <c r="T1184" i="2"/>
  <c r="S1185" i="2"/>
  <c r="T1185" i="2"/>
  <c r="S1186" i="2"/>
  <c r="T1186" i="2"/>
  <c r="S1187" i="2"/>
  <c r="T1187" i="2"/>
  <c r="S1188" i="2"/>
  <c r="T1188" i="2"/>
  <c r="S1189" i="2"/>
  <c r="T1189" i="2"/>
  <c r="S1190" i="2"/>
  <c r="T1190" i="2"/>
  <c r="S1191" i="2"/>
  <c r="T1191" i="2"/>
  <c r="S1192" i="2"/>
  <c r="T1192" i="2"/>
  <c r="S1193" i="2"/>
  <c r="T1193" i="2"/>
  <c r="S1194" i="2"/>
  <c r="T1194" i="2"/>
  <c r="S1195" i="2"/>
  <c r="T1195" i="2"/>
  <c r="S1196" i="2"/>
  <c r="T1196" i="2"/>
  <c r="S1197" i="2"/>
  <c r="T1197" i="2"/>
  <c r="S1198" i="2"/>
  <c r="T1198" i="2"/>
  <c r="S1199" i="2"/>
  <c r="T1199" i="2"/>
  <c r="S1200" i="2"/>
  <c r="T1200" i="2"/>
  <c r="S1201" i="2"/>
  <c r="T1201" i="2"/>
  <c r="S1202" i="2"/>
  <c r="T1202" i="2"/>
  <c r="S1203" i="2"/>
  <c r="T1203" i="2"/>
  <c r="S1204" i="2"/>
  <c r="T1204" i="2"/>
  <c r="S1205" i="2"/>
  <c r="T1205" i="2"/>
  <c r="S1206" i="2"/>
  <c r="T1206" i="2"/>
  <c r="S1207" i="2"/>
  <c r="T1207" i="2"/>
  <c r="S1208" i="2"/>
  <c r="T1208" i="2"/>
  <c r="S1209" i="2"/>
  <c r="T1209" i="2"/>
  <c r="S1210" i="2"/>
  <c r="T1210" i="2"/>
  <c r="S1211" i="2"/>
  <c r="T1211" i="2"/>
  <c r="S1212" i="2"/>
  <c r="T1212" i="2"/>
  <c r="S1213" i="2"/>
  <c r="T1213" i="2"/>
  <c r="S1214" i="2"/>
  <c r="T1214" i="2"/>
  <c r="S1215" i="2"/>
  <c r="T1215" i="2"/>
  <c r="S1216" i="2"/>
  <c r="T1216" i="2"/>
  <c r="S1217" i="2"/>
  <c r="T1217" i="2"/>
  <c r="S1218" i="2"/>
  <c r="T1218" i="2"/>
  <c r="S1219" i="2"/>
  <c r="T1219" i="2"/>
  <c r="S1220" i="2"/>
  <c r="T1220" i="2"/>
  <c r="S1221" i="2"/>
  <c r="T1221" i="2"/>
  <c r="S1222" i="2"/>
  <c r="T1222" i="2"/>
  <c r="S1223" i="2"/>
  <c r="T1223" i="2"/>
  <c r="S1224" i="2"/>
  <c r="T1224" i="2"/>
  <c r="S1225" i="2"/>
  <c r="T1225" i="2"/>
  <c r="S1226" i="2"/>
  <c r="T1226" i="2"/>
  <c r="S1227" i="2"/>
  <c r="T1227" i="2"/>
  <c r="S1228" i="2"/>
  <c r="T1228" i="2"/>
  <c r="S1229" i="2"/>
  <c r="T1229" i="2"/>
  <c r="S1230" i="2"/>
  <c r="T1230" i="2"/>
  <c r="S1231" i="2"/>
  <c r="T1231" i="2"/>
  <c r="S1232" i="2"/>
  <c r="T1232" i="2"/>
  <c r="S1233" i="2"/>
  <c r="T1233" i="2"/>
  <c r="S1234" i="2"/>
  <c r="T1234" i="2"/>
  <c r="S1235" i="2"/>
  <c r="T1235" i="2"/>
  <c r="S1236" i="2"/>
  <c r="T1236" i="2"/>
  <c r="S1237" i="2"/>
  <c r="T1237" i="2"/>
  <c r="S1238" i="2"/>
  <c r="T1238" i="2"/>
  <c r="S1239" i="2"/>
  <c r="T1239" i="2"/>
  <c r="S1240" i="2"/>
  <c r="T1240" i="2"/>
  <c r="T4" i="2"/>
  <c r="S4" i="2"/>
  <c r="N5" i="2"/>
  <c r="O5" i="2"/>
  <c r="P5" i="2"/>
  <c r="Q5" i="2"/>
  <c r="R5" i="2"/>
  <c r="N6" i="2"/>
  <c r="O6" i="2"/>
  <c r="P6" i="2"/>
  <c r="Q6" i="2"/>
  <c r="R6" i="2"/>
  <c r="N7" i="2"/>
  <c r="O7" i="2"/>
  <c r="P7" i="2"/>
  <c r="Q7" i="2"/>
  <c r="R7" i="2"/>
  <c r="N8" i="2"/>
  <c r="O8" i="2"/>
  <c r="P8" i="2"/>
  <c r="Q8" i="2"/>
  <c r="R8" i="2"/>
  <c r="N9" i="2"/>
  <c r="O9" i="2"/>
  <c r="P9" i="2"/>
  <c r="Q9" i="2"/>
  <c r="R9" i="2"/>
  <c r="N10" i="2"/>
  <c r="O10" i="2"/>
  <c r="P10" i="2"/>
  <c r="Q10" i="2"/>
  <c r="R10" i="2"/>
  <c r="N11" i="2"/>
  <c r="O11" i="2"/>
  <c r="P11" i="2"/>
  <c r="Q11" i="2"/>
  <c r="R11" i="2"/>
  <c r="N12" i="2"/>
  <c r="O12" i="2"/>
  <c r="P12" i="2"/>
  <c r="Q12" i="2"/>
  <c r="R12" i="2"/>
  <c r="N13" i="2"/>
  <c r="O13" i="2"/>
  <c r="P13" i="2"/>
  <c r="Q13" i="2"/>
  <c r="R13" i="2"/>
  <c r="N14" i="2"/>
  <c r="O14" i="2"/>
  <c r="P14" i="2"/>
  <c r="Q14" i="2"/>
  <c r="R14" i="2"/>
  <c r="N15" i="2"/>
  <c r="O15" i="2"/>
  <c r="P15" i="2"/>
  <c r="Q15" i="2"/>
  <c r="R15" i="2"/>
  <c r="N16" i="2"/>
  <c r="O16" i="2"/>
  <c r="P16" i="2"/>
  <c r="Q16" i="2"/>
  <c r="R16" i="2"/>
  <c r="N17" i="2"/>
  <c r="O17" i="2"/>
  <c r="P17" i="2"/>
  <c r="Q17" i="2"/>
  <c r="R17" i="2"/>
  <c r="N18" i="2"/>
  <c r="O18" i="2"/>
  <c r="P18" i="2"/>
  <c r="Q18" i="2"/>
  <c r="R18" i="2"/>
  <c r="N19" i="2"/>
  <c r="O19" i="2"/>
  <c r="P19" i="2"/>
  <c r="Q19" i="2"/>
  <c r="R19" i="2"/>
  <c r="N20" i="2"/>
  <c r="O20" i="2"/>
  <c r="P20" i="2"/>
  <c r="Q20" i="2"/>
  <c r="R20" i="2"/>
  <c r="N21" i="2"/>
  <c r="O21" i="2"/>
  <c r="P21" i="2"/>
  <c r="Q21" i="2"/>
  <c r="R21" i="2"/>
  <c r="N22" i="2"/>
  <c r="O22" i="2"/>
  <c r="P22" i="2"/>
  <c r="Q22" i="2"/>
  <c r="R22" i="2"/>
  <c r="N23" i="2"/>
  <c r="O23" i="2"/>
  <c r="P23" i="2"/>
  <c r="Q23" i="2"/>
  <c r="R23" i="2"/>
  <c r="N24" i="2"/>
  <c r="O24" i="2"/>
  <c r="P24" i="2"/>
  <c r="Q24" i="2"/>
  <c r="R24" i="2"/>
  <c r="N25" i="2"/>
  <c r="O25" i="2"/>
  <c r="P25" i="2"/>
  <c r="Q25" i="2"/>
  <c r="R25" i="2"/>
  <c r="N26" i="2"/>
  <c r="O26" i="2"/>
  <c r="P26" i="2"/>
  <c r="Q26" i="2"/>
  <c r="R26" i="2"/>
  <c r="N27" i="2"/>
  <c r="O27" i="2"/>
  <c r="P27" i="2"/>
  <c r="Q27" i="2"/>
  <c r="R27" i="2"/>
  <c r="N28" i="2"/>
  <c r="O28" i="2"/>
  <c r="P28" i="2"/>
  <c r="Q28" i="2"/>
  <c r="R28" i="2"/>
  <c r="N29" i="2"/>
  <c r="O29" i="2"/>
  <c r="P29" i="2"/>
  <c r="Q29" i="2"/>
  <c r="R29" i="2"/>
  <c r="N30" i="2"/>
  <c r="O30" i="2"/>
  <c r="P30" i="2"/>
  <c r="Q30" i="2"/>
  <c r="R30" i="2"/>
  <c r="N31" i="2"/>
  <c r="O31" i="2"/>
  <c r="P31" i="2"/>
  <c r="Q31" i="2"/>
  <c r="R31" i="2"/>
  <c r="N32" i="2"/>
  <c r="O32" i="2"/>
  <c r="P32" i="2"/>
  <c r="Q32" i="2"/>
  <c r="R32" i="2"/>
  <c r="N33" i="2"/>
  <c r="O33" i="2"/>
  <c r="P33" i="2"/>
  <c r="Q33" i="2"/>
  <c r="R33" i="2"/>
  <c r="N34" i="2"/>
  <c r="O34" i="2"/>
  <c r="P34" i="2"/>
  <c r="Q34" i="2"/>
  <c r="R34" i="2"/>
  <c r="N35" i="2"/>
  <c r="O35" i="2"/>
  <c r="P35" i="2"/>
  <c r="Q35" i="2"/>
  <c r="R35" i="2"/>
  <c r="N36" i="2"/>
  <c r="O36" i="2"/>
  <c r="P36" i="2"/>
  <c r="Q36" i="2"/>
  <c r="R36" i="2"/>
  <c r="N37" i="2"/>
  <c r="O37" i="2"/>
  <c r="P37" i="2"/>
  <c r="Q37" i="2"/>
  <c r="R37" i="2"/>
  <c r="N38" i="2"/>
  <c r="O38" i="2"/>
  <c r="P38" i="2"/>
  <c r="Q38" i="2"/>
  <c r="R38" i="2"/>
  <c r="N39" i="2"/>
  <c r="O39" i="2"/>
  <c r="P39" i="2"/>
  <c r="Q39" i="2"/>
  <c r="R39" i="2"/>
  <c r="N40" i="2"/>
  <c r="O40" i="2"/>
  <c r="P40" i="2"/>
  <c r="Q40" i="2"/>
  <c r="R40" i="2"/>
  <c r="N41" i="2"/>
  <c r="O41" i="2"/>
  <c r="P41" i="2"/>
  <c r="Q41" i="2"/>
  <c r="R41" i="2"/>
  <c r="N42" i="2"/>
  <c r="O42" i="2"/>
  <c r="P42" i="2"/>
  <c r="Q42" i="2"/>
  <c r="R42" i="2"/>
  <c r="N43" i="2"/>
  <c r="O43" i="2"/>
  <c r="P43" i="2"/>
  <c r="Q43" i="2"/>
  <c r="R43" i="2"/>
  <c r="N44" i="2"/>
  <c r="O44" i="2"/>
  <c r="P44" i="2"/>
  <c r="Q44" i="2"/>
  <c r="R44" i="2"/>
  <c r="N45" i="2"/>
  <c r="O45" i="2"/>
  <c r="P45" i="2"/>
  <c r="Q45" i="2"/>
  <c r="R45" i="2"/>
  <c r="N46" i="2"/>
  <c r="O46" i="2"/>
  <c r="P46" i="2"/>
  <c r="Q46" i="2"/>
  <c r="R46" i="2"/>
  <c r="N47" i="2"/>
  <c r="O47" i="2"/>
  <c r="P47" i="2"/>
  <c r="Q47" i="2"/>
  <c r="R47" i="2"/>
  <c r="N48" i="2"/>
  <c r="O48" i="2"/>
  <c r="P48" i="2"/>
  <c r="Q48" i="2"/>
  <c r="R48" i="2"/>
  <c r="N49" i="2"/>
  <c r="O49" i="2"/>
  <c r="P49" i="2"/>
  <c r="Q49" i="2"/>
  <c r="R49" i="2"/>
  <c r="N50" i="2"/>
  <c r="O50" i="2"/>
  <c r="P50" i="2"/>
  <c r="Q50" i="2"/>
  <c r="R50" i="2"/>
  <c r="N51" i="2"/>
  <c r="O51" i="2"/>
  <c r="P51" i="2"/>
  <c r="Q51" i="2"/>
  <c r="R51" i="2"/>
  <c r="N52" i="2"/>
  <c r="O52" i="2"/>
  <c r="P52" i="2"/>
  <c r="Q52" i="2"/>
  <c r="R52" i="2"/>
  <c r="N53" i="2"/>
  <c r="O53" i="2"/>
  <c r="P53" i="2"/>
  <c r="Q53" i="2"/>
  <c r="R53" i="2"/>
  <c r="N54" i="2"/>
  <c r="O54" i="2"/>
  <c r="P54" i="2"/>
  <c r="Q54" i="2"/>
  <c r="R54" i="2"/>
  <c r="N55" i="2"/>
  <c r="O55" i="2"/>
  <c r="P55" i="2"/>
  <c r="Q55" i="2"/>
  <c r="R55" i="2"/>
  <c r="N56" i="2"/>
  <c r="O56" i="2"/>
  <c r="P56" i="2"/>
  <c r="Q56" i="2"/>
  <c r="R56" i="2"/>
  <c r="N57" i="2"/>
  <c r="O57" i="2"/>
  <c r="P57" i="2"/>
  <c r="Q57" i="2"/>
  <c r="R57" i="2"/>
  <c r="N58" i="2"/>
  <c r="O58" i="2"/>
  <c r="P58" i="2"/>
  <c r="Q58" i="2"/>
  <c r="R58" i="2"/>
  <c r="N59" i="2"/>
  <c r="O59" i="2"/>
  <c r="P59" i="2"/>
  <c r="Q59" i="2"/>
  <c r="R59" i="2"/>
  <c r="N60" i="2"/>
  <c r="O60" i="2"/>
  <c r="P60" i="2"/>
  <c r="Q60" i="2"/>
  <c r="R60" i="2"/>
  <c r="N61" i="2"/>
  <c r="O61" i="2"/>
  <c r="P61" i="2"/>
  <c r="Q61" i="2"/>
  <c r="R61" i="2"/>
  <c r="N62" i="2"/>
  <c r="O62" i="2"/>
  <c r="P62" i="2"/>
  <c r="Q62" i="2"/>
  <c r="R62" i="2"/>
  <c r="N63" i="2"/>
  <c r="O63" i="2"/>
  <c r="P63" i="2"/>
  <c r="Q63" i="2"/>
  <c r="R63" i="2"/>
  <c r="N64" i="2"/>
  <c r="O64" i="2"/>
  <c r="P64" i="2"/>
  <c r="Q64" i="2"/>
  <c r="R64" i="2"/>
  <c r="N65" i="2"/>
  <c r="O65" i="2"/>
  <c r="P65" i="2"/>
  <c r="Q65" i="2"/>
  <c r="R65" i="2"/>
  <c r="N66" i="2"/>
  <c r="O66" i="2"/>
  <c r="P66" i="2"/>
  <c r="Q66" i="2"/>
  <c r="R66" i="2"/>
  <c r="N67" i="2"/>
  <c r="O67" i="2"/>
  <c r="P67" i="2"/>
  <c r="Q67" i="2"/>
  <c r="R67" i="2"/>
  <c r="N68" i="2"/>
  <c r="O68" i="2"/>
  <c r="P68" i="2"/>
  <c r="Q68" i="2"/>
  <c r="R68" i="2"/>
  <c r="N69" i="2"/>
  <c r="O69" i="2"/>
  <c r="P69" i="2"/>
  <c r="Q69" i="2"/>
  <c r="R69" i="2"/>
  <c r="N70" i="2"/>
  <c r="O70" i="2"/>
  <c r="P70" i="2"/>
  <c r="Q70" i="2"/>
  <c r="R70" i="2"/>
  <c r="N71" i="2"/>
  <c r="O71" i="2"/>
  <c r="P71" i="2"/>
  <c r="Q71" i="2"/>
  <c r="R71" i="2"/>
  <c r="N72" i="2"/>
  <c r="O72" i="2"/>
  <c r="P72" i="2"/>
  <c r="Q72" i="2"/>
  <c r="R72" i="2"/>
  <c r="N73" i="2"/>
  <c r="O73" i="2"/>
  <c r="P73" i="2"/>
  <c r="Q73" i="2"/>
  <c r="R73" i="2"/>
  <c r="N74" i="2"/>
  <c r="O74" i="2"/>
  <c r="P74" i="2"/>
  <c r="Q74" i="2"/>
  <c r="R74" i="2"/>
  <c r="N75" i="2"/>
  <c r="O75" i="2"/>
  <c r="P75" i="2"/>
  <c r="Q75" i="2"/>
  <c r="R75" i="2"/>
  <c r="N76" i="2"/>
  <c r="O76" i="2"/>
  <c r="P76" i="2"/>
  <c r="Q76" i="2"/>
  <c r="R76" i="2"/>
  <c r="N77" i="2"/>
  <c r="O77" i="2"/>
  <c r="P77" i="2"/>
  <c r="Q77" i="2"/>
  <c r="R77" i="2"/>
  <c r="N78" i="2"/>
  <c r="O78" i="2"/>
  <c r="P78" i="2"/>
  <c r="Q78" i="2"/>
  <c r="R78" i="2"/>
  <c r="N79" i="2"/>
  <c r="O79" i="2"/>
  <c r="P79" i="2"/>
  <c r="Q79" i="2"/>
  <c r="R79" i="2"/>
  <c r="N80" i="2"/>
  <c r="O80" i="2"/>
  <c r="P80" i="2"/>
  <c r="Q80" i="2"/>
  <c r="R80" i="2"/>
  <c r="N81" i="2"/>
  <c r="O81" i="2"/>
  <c r="P81" i="2"/>
  <c r="Q81" i="2"/>
  <c r="R81" i="2"/>
  <c r="N82" i="2"/>
  <c r="O82" i="2"/>
  <c r="P82" i="2"/>
  <c r="Q82" i="2"/>
  <c r="R82" i="2"/>
  <c r="N83" i="2"/>
  <c r="O83" i="2"/>
  <c r="P83" i="2"/>
  <c r="Q83" i="2"/>
  <c r="R83" i="2"/>
  <c r="N84" i="2"/>
  <c r="O84" i="2"/>
  <c r="P84" i="2"/>
  <c r="Q84" i="2"/>
  <c r="R84" i="2"/>
  <c r="N85" i="2"/>
  <c r="O85" i="2"/>
  <c r="P85" i="2"/>
  <c r="Q85" i="2"/>
  <c r="R85" i="2"/>
  <c r="N86" i="2"/>
  <c r="O86" i="2"/>
  <c r="P86" i="2"/>
  <c r="Q86" i="2"/>
  <c r="R86" i="2"/>
  <c r="N87" i="2"/>
  <c r="O87" i="2"/>
  <c r="P87" i="2"/>
  <c r="Q87" i="2"/>
  <c r="R87" i="2"/>
  <c r="N88" i="2"/>
  <c r="O88" i="2"/>
  <c r="P88" i="2"/>
  <c r="Q88" i="2"/>
  <c r="R88" i="2"/>
  <c r="N89" i="2"/>
  <c r="O89" i="2"/>
  <c r="P89" i="2"/>
  <c r="Q89" i="2"/>
  <c r="R89" i="2"/>
  <c r="N90" i="2"/>
  <c r="O90" i="2"/>
  <c r="P90" i="2"/>
  <c r="Q90" i="2"/>
  <c r="R90" i="2"/>
  <c r="N91" i="2"/>
  <c r="O91" i="2"/>
  <c r="P91" i="2"/>
  <c r="Q91" i="2"/>
  <c r="R91" i="2"/>
  <c r="N92" i="2"/>
  <c r="O92" i="2"/>
  <c r="P92" i="2"/>
  <c r="Q92" i="2"/>
  <c r="R92" i="2"/>
  <c r="N93" i="2"/>
  <c r="O93" i="2"/>
  <c r="P93" i="2"/>
  <c r="Q93" i="2"/>
  <c r="R93" i="2"/>
  <c r="N94" i="2"/>
  <c r="O94" i="2"/>
  <c r="P94" i="2"/>
  <c r="Q94" i="2"/>
  <c r="R94" i="2"/>
  <c r="N95" i="2"/>
  <c r="O95" i="2"/>
  <c r="P95" i="2"/>
  <c r="Q95" i="2"/>
  <c r="R95" i="2"/>
  <c r="N96" i="2"/>
  <c r="O96" i="2"/>
  <c r="P96" i="2"/>
  <c r="Q96" i="2"/>
  <c r="R96" i="2"/>
  <c r="N97" i="2"/>
  <c r="O97" i="2"/>
  <c r="P97" i="2"/>
  <c r="Q97" i="2"/>
  <c r="R97" i="2"/>
  <c r="N98" i="2"/>
  <c r="O98" i="2"/>
  <c r="P98" i="2"/>
  <c r="Q98" i="2"/>
  <c r="R98" i="2"/>
  <c r="N99" i="2"/>
  <c r="O99" i="2"/>
  <c r="P99" i="2"/>
  <c r="Q99" i="2"/>
  <c r="R99" i="2"/>
  <c r="N100" i="2"/>
  <c r="O100" i="2"/>
  <c r="P100" i="2"/>
  <c r="Q100" i="2"/>
  <c r="R100" i="2"/>
  <c r="N101" i="2"/>
  <c r="O101" i="2"/>
  <c r="P101" i="2"/>
  <c r="Q101" i="2"/>
  <c r="R101" i="2"/>
  <c r="N102" i="2"/>
  <c r="O102" i="2"/>
  <c r="P102" i="2"/>
  <c r="Q102" i="2"/>
  <c r="R102" i="2"/>
  <c r="N103" i="2"/>
  <c r="O103" i="2"/>
  <c r="P103" i="2"/>
  <c r="Q103" i="2"/>
  <c r="R103" i="2"/>
  <c r="N104" i="2"/>
  <c r="O104" i="2"/>
  <c r="P104" i="2"/>
  <c r="Q104" i="2"/>
  <c r="R104" i="2"/>
  <c r="N105" i="2"/>
  <c r="O105" i="2"/>
  <c r="P105" i="2"/>
  <c r="Q105" i="2"/>
  <c r="R105" i="2"/>
  <c r="N106" i="2"/>
  <c r="O106" i="2"/>
  <c r="P106" i="2"/>
  <c r="Q106" i="2"/>
  <c r="R106" i="2"/>
  <c r="N107" i="2"/>
  <c r="O107" i="2"/>
  <c r="P107" i="2"/>
  <c r="Q107" i="2"/>
  <c r="R107" i="2"/>
  <c r="N108" i="2"/>
  <c r="O108" i="2"/>
  <c r="P108" i="2"/>
  <c r="Q108" i="2"/>
  <c r="R108" i="2"/>
  <c r="N109" i="2"/>
  <c r="O109" i="2"/>
  <c r="P109" i="2"/>
  <c r="Q109" i="2"/>
  <c r="R109" i="2"/>
  <c r="N110" i="2"/>
  <c r="O110" i="2"/>
  <c r="P110" i="2"/>
  <c r="Q110" i="2"/>
  <c r="R110" i="2"/>
  <c r="N111" i="2"/>
  <c r="O111" i="2"/>
  <c r="P111" i="2"/>
  <c r="Q111" i="2"/>
  <c r="R111" i="2"/>
  <c r="N112" i="2"/>
  <c r="O112" i="2"/>
  <c r="P112" i="2"/>
  <c r="Q112" i="2"/>
  <c r="R112" i="2"/>
  <c r="N113" i="2"/>
  <c r="O113" i="2"/>
  <c r="P113" i="2"/>
  <c r="Q113" i="2"/>
  <c r="R113" i="2"/>
  <c r="N114" i="2"/>
  <c r="O114" i="2"/>
  <c r="P114" i="2"/>
  <c r="Q114" i="2"/>
  <c r="R114" i="2"/>
  <c r="N115" i="2"/>
  <c r="O115" i="2"/>
  <c r="P115" i="2"/>
  <c r="Q115" i="2"/>
  <c r="R115" i="2"/>
  <c r="N116" i="2"/>
  <c r="O116" i="2"/>
  <c r="P116" i="2"/>
  <c r="Q116" i="2"/>
  <c r="R116" i="2"/>
  <c r="N117" i="2"/>
  <c r="O117" i="2"/>
  <c r="P117" i="2"/>
  <c r="Q117" i="2"/>
  <c r="R117" i="2"/>
  <c r="N118" i="2"/>
  <c r="O118" i="2"/>
  <c r="P118" i="2"/>
  <c r="Q118" i="2"/>
  <c r="R118" i="2"/>
  <c r="N119" i="2"/>
  <c r="O119" i="2"/>
  <c r="P119" i="2"/>
  <c r="Q119" i="2"/>
  <c r="R119" i="2"/>
  <c r="N120" i="2"/>
  <c r="O120" i="2"/>
  <c r="P120" i="2"/>
  <c r="Q120" i="2"/>
  <c r="R120" i="2"/>
  <c r="N121" i="2"/>
  <c r="O121" i="2"/>
  <c r="P121" i="2"/>
  <c r="Q121" i="2"/>
  <c r="R121" i="2"/>
  <c r="N122" i="2"/>
  <c r="O122" i="2"/>
  <c r="P122" i="2"/>
  <c r="Q122" i="2"/>
  <c r="R122" i="2"/>
  <c r="N123" i="2"/>
  <c r="O123" i="2"/>
  <c r="P123" i="2"/>
  <c r="Q123" i="2"/>
  <c r="R123" i="2"/>
  <c r="N124" i="2"/>
  <c r="O124" i="2"/>
  <c r="P124" i="2"/>
  <c r="Q124" i="2"/>
  <c r="R124" i="2"/>
  <c r="N125" i="2"/>
  <c r="O125" i="2"/>
  <c r="P125" i="2"/>
  <c r="Q125" i="2"/>
  <c r="R125" i="2"/>
  <c r="N126" i="2"/>
  <c r="O126" i="2"/>
  <c r="P126" i="2"/>
  <c r="Q126" i="2"/>
  <c r="R126" i="2"/>
  <c r="N127" i="2"/>
  <c r="O127" i="2"/>
  <c r="P127" i="2"/>
  <c r="Q127" i="2"/>
  <c r="R127" i="2"/>
  <c r="N128" i="2"/>
  <c r="O128" i="2"/>
  <c r="P128" i="2"/>
  <c r="Q128" i="2"/>
  <c r="R128" i="2"/>
  <c r="N129" i="2"/>
  <c r="O129" i="2"/>
  <c r="P129" i="2"/>
  <c r="Q129" i="2"/>
  <c r="R129" i="2"/>
  <c r="N130" i="2"/>
  <c r="O130" i="2"/>
  <c r="P130" i="2"/>
  <c r="Q130" i="2"/>
  <c r="R130" i="2"/>
  <c r="N131" i="2"/>
  <c r="O131" i="2"/>
  <c r="P131" i="2"/>
  <c r="Q131" i="2"/>
  <c r="R131" i="2"/>
  <c r="N132" i="2"/>
  <c r="O132" i="2"/>
  <c r="P132" i="2"/>
  <c r="Q132" i="2"/>
  <c r="R132" i="2"/>
  <c r="N133" i="2"/>
  <c r="O133" i="2"/>
  <c r="P133" i="2"/>
  <c r="Q133" i="2"/>
  <c r="R133" i="2"/>
  <c r="N134" i="2"/>
  <c r="O134" i="2"/>
  <c r="P134" i="2"/>
  <c r="Q134" i="2"/>
  <c r="R134" i="2"/>
  <c r="N135" i="2"/>
  <c r="O135" i="2"/>
  <c r="P135" i="2"/>
  <c r="Q135" i="2"/>
  <c r="R135" i="2"/>
  <c r="N136" i="2"/>
  <c r="O136" i="2"/>
  <c r="P136" i="2"/>
  <c r="Q136" i="2"/>
  <c r="R136" i="2"/>
  <c r="N137" i="2"/>
  <c r="O137" i="2"/>
  <c r="P137" i="2"/>
  <c r="Q137" i="2"/>
  <c r="R137" i="2"/>
  <c r="N138" i="2"/>
  <c r="O138" i="2"/>
  <c r="P138" i="2"/>
  <c r="Q138" i="2"/>
  <c r="R138" i="2"/>
  <c r="N139" i="2"/>
  <c r="O139" i="2"/>
  <c r="P139" i="2"/>
  <c r="Q139" i="2"/>
  <c r="R139" i="2"/>
  <c r="N140" i="2"/>
  <c r="O140" i="2"/>
  <c r="P140" i="2"/>
  <c r="Q140" i="2"/>
  <c r="R140" i="2"/>
  <c r="N141" i="2"/>
  <c r="O141" i="2"/>
  <c r="P141" i="2"/>
  <c r="Q141" i="2"/>
  <c r="R141" i="2"/>
  <c r="N142" i="2"/>
  <c r="O142" i="2"/>
  <c r="P142" i="2"/>
  <c r="Q142" i="2"/>
  <c r="R142" i="2"/>
  <c r="N143" i="2"/>
  <c r="O143" i="2"/>
  <c r="P143" i="2"/>
  <c r="Q143" i="2"/>
  <c r="R143" i="2"/>
  <c r="N144" i="2"/>
  <c r="O144" i="2"/>
  <c r="P144" i="2"/>
  <c r="Q144" i="2"/>
  <c r="R144" i="2"/>
  <c r="N145" i="2"/>
  <c r="O145" i="2"/>
  <c r="P145" i="2"/>
  <c r="Q145" i="2"/>
  <c r="R145" i="2"/>
  <c r="N146" i="2"/>
  <c r="O146" i="2"/>
  <c r="P146" i="2"/>
  <c r="Q146" i="2"/>
  <c r="R146" i="2"/>
  <c r="N147" i="2"/>
  <c r="O147" i="2"/>
  <c r="P147" i="2"/>
  <c r="Q147" i="2"/>
  <c r="R147" i="2"/>
  <c r="N148" i="2"/>
  <c r="O148" i="2"/>
  <c r="P148" i="2"/>
  <c r="Q148" i="2"/>
  <c r="R148" i="2"/>
  <c r="N149" i="2"/>
  <c r="O149" i="2"/>
  <c r="P149" i="2"/>
  <c r="Q149" i="2"/>
  <c r="R149" i="2"/>
  <c r="N150" i="2"/>
  <c r="O150" i="2"/>
  <c r="P150" i="2"/>
  <c r="Q150" i="2"/>
  <c r="R150" i="2"/>
  <c r="N151" i="2"/>
  <c r="O151" i="2"/>
  <c r="P151" i="2"/>
  <c r="Q151" i="2"/>
  <c r="R151" i="2"/>
  <c r="N152" i="2"/>
  <c r="O152" i="2"/>
  <c r="P152" i="2"/>
  <c r="Q152" i="2"/>
  <c r="R152" i="2"/>
  <c r="N153" i="2"/>
  <c r="O153" i="2"/>
  <c r="P153" i="2"/>
  <c r="Q153" i="2"/>
  <c r="R153" i="2"/>
  <c r="N154" i="2"/>
  <c r="O154" i="2"/>
  <c r="P154" i="2"/>
  <c r="Q154" i="2"/>
  <c r="R154" i="2"/>
  <c r="N155" i="2"/>
  <c r="O155" i="2"/>
  <c r="P155" i="2"/>
  <c r="Q155" i="2"/>
  <c r="R155" i="2"/>
  <c r="N156" i="2"/>
  <c r="O156" i="2"/>
  <c r="P156" i="2"/>
  <c r="Q156" i="2"/>
  <c r="R156" i="2"/>
  <c r="N157" i="2"/>
  <c r="O157" i="2"/>
  <c r="P157" i="2"/>
  <c r="Q157" i="2"/>
  <c r="R157" i="2"/>
  <c r="N158" i="2"/>
  <c r="O158" i="2"/>
  <c r="P158" i="2"/>
  <c r="Q158" i="2"/>
  <c r="R158" i="2"/>
  <c r="N159" i="2"/>
  <c r="O159" i="2"/>
  <c r="P159" i="2"/>
  <c r="Q159" i="2"/>
  <c r="R159" i="2"/>
  <c r="N160" i="2"/>
  <c r="O160" i="2"/>
  <c r="P160" i="2"/>
  <c r="Q160" i="2"/>
  <c r="R160" i="2"/>
  <c r="N161" i="2"/>
  <c r="O161" i="2"/>
  <c r="P161" i="2"/>
  <c r="Q161" i="2"/>
  <c r="R161" i="2"/>
  <c r="N162" i="2"/>
  <c r="O162" i="2"/>
  <c r="P162" i="2"/>
  <c r="Q162" i="2"/>
  <c r="R162" i="2"/>
  <c r="N163" i="2"/>
  <c r="O163" i="2"/>
  <c r="P163" i="2"/>
  <c r="Q163" i="2"/>
  <c r="R163" i="2"/>
  <c r="N164" i="2"/>
  <c r="O164" i="2"/>
  <c r="P164" i="2"/>
  <c r="Q164" i="2"/>
  <c r="R164" i="2"/>
  <c r="N165" i="2"/>
  <c r="O165" i="2"/>
  <c r="P165" i="2"/>
  <c r="Q165" i="2"/>
  <c r="R165" i="2"/>
  <c r="N166" i="2"/>
  <c r="O166" i="2"/>
  <c r="P166" i="2"/>
  <c r="Q166" i="2"/>
  <c r="R166" i="2"/>
  <c r="N167" i="2"/>
  <c r="O167" i="2"/>
  <c r="P167" i="2"/>
  <c r="Q167" i="2"/>
  <c r="R167" i="2"/>
  <c r="N168" i="2"/>
  <c r="O168" i="2"/>
  <c r="P168" i="2"/>
  <c r="Q168" i="2"/>
  <c r="R168" i="2"/>
  <c r="N169" i="2"/>
  <c r="O169" i="2"/>
  <c r="P169" i="2"/>
  <c r="Q169" i="2"/>
  <c r="R169" i="2"/>
  <c r="N170" i="2"/>
  <c r="O170" i="2"/>
  <c r="P170" i="2"/>
  <c r="Q170" i="2"/>
  <c r="R170" i="2"/>
  <c r="N171" i="2"/>
  <c r="O171" i="2"/>
  <c r="P171" i="2"/>
  <c r="Q171" i="2"/>
  <c r="R171" i="2"/>
  <c r="N172" i="2"/>
  <c r="O172" i="2"/>
  <c r="P172" i="2"/>
  <c r="Q172" i="2"/>
  <c r="R172" i="2"/>
  <c r="N173" i="2"/>
  <c r="O173" i="2"/>
  <c r="P173" i="2"/>
  <c r="Q173" i="2"/>
  <c r="R173" i="2"/>
  <c r="N174" i="2"/>
  <c r="O174" i="2"/>
  <c r="P174" i="2"/>
  <c r="Q174" i="2"/>
  <c r="R174" i="2"/>
  <c r="N175" i="2"/>
  <c r="O175" i="2"/>
  <c r="P175" i="2"/>
  <c r="Q175" i="2"/>
  <c r="R175" i="2"/>
  <c r="N176" i="2"/>
  <c r="O176" i="2"/>
  <c r="P176" i="2"/>
  <c r="Q176" i="2"/>
  <c r="R176" i="2"/>
  <c r="N177" i="2"/>
  <c r="O177" i="2"/>
  <c r="P177" i="2"/>
  <c r="Q177" i="2"/>
  <c r="R177" i="2"/>
  <c r="N178" i="2"/>
  <c r="O178" i="2"/>
  <c r="P178" i="2"/>
  <c r="Q178" i="2"/>
  <c r="R178" i="2"/>
  <c r="N179" i="2"/>
  <c r="O179" i="2"/>
  <c r="P179" i="2"/>
  <c r="Q179" i="2"/>
  <c r="R179" i="2"/>
  <c r="N180" i="2"/>
  <c r="O180" i="2"/>
  <c r="P180" i="2"/>
  <c r="Q180" i="2"/>
  <c r="R180" i="2"/>
  <c r="N181" i="2"/>
  <c r="O181" i="2"/>
  <c r="P181" i="2"/>
  <c r="Q181" i="2"/>
  <c r="R181" i="2"/>
  <c r="N182" i="2"/>
  <c r="O182" i="2"/>
  <c r="P182" i="2"/>
  <c r="Q182" i="2"/>
  <c r="R182" i="2"/>
  <c r="N183" i="2"/>
  <c r="O183" i="2"/>
  <c r="P183" i="2"/>
  <c r="Q183" i="2"/>
  <c r="R183" i="2"/>
  <c r="N184" i="2"/>
  <c r="O184" i="2"/>
  <c r="P184" i="2"/>
  <c r="Q184" i="2"/>
  <c r="R184" i="2"/>
  <c r="N185" i="2"/>
  <c r="O185" i="2"/>
  <c r="P185" i="2"/>
  <c r="Q185" i="2"/>
  <c r="R185" i="2"/>
  <c r="N186" i="2"/>
  <c r="O186" i="2"/>
  <c r="P186" i="2"/>
  <c r="Q186" i="2"/>
  <c r="R186" i="2"/>
  <c r="N187" i="2"/>
  <c r="O187" i="2"/>
  <c r="P187" i="2"/>
  <c r="Q187" i="2"/>
  <c r="R187" i="2"/>
  <c r="N188" i="2"/>
  <c r="O188" i="2"/>
  <c r="P188" i="2"/>
  <c r="Q188" i="2"/>
  <c r="R188" i="2"/>
  <c r="N189" i="2"/>
  <c r="O189" i="2"/>
  <c r="P189" i="2"/>
  <c r="Q189" i="2"/>
  <c r="R189" i="2"/>
  <c r="N190" i="2"/>
  <c r="O190" i="2"/>
  <c r="P190" i="2"/>
  <c r="Q190" i="2"/>
  <c r="R190" i="2"/>
  <c r="N191" i="2"/>
  <c r="O191" i="2"/>
  <c r="P191" i="2"/>
  <c r="Q191" i="2"/>
  <c r="R191" i="2"/>
  <c r="N192" i="2"/>
  <c r="O192" i="2"/>
  <c r="P192" i="2"/>
  <c r="Q192" i="2"/>
  <c r="R192" i="2"/>
  <c r="N193" i="2"/>
  <c r="O193" i="2"/>
  <c r="P193" i="2"/>
  <c r="Q193" i="2"/>
  <c r="R193" i="2"/>
  <c r="N194" i="2"/>
  <c r="O194" i="2"/>
  <c r="P194" i="2"/>
  <c r="Q194" i="2"/>
  <c r="R194" i="2"/>
  <c r="N195" i="2"/>
  <c r="O195" i="2"/>
  <c r="P195" i="2"/>
  <c r="Q195" i="2"/>
  <c r="R195" i="2"/>
  <c r="N196" i="2"/>
  <c r="O196" i="2"/>
  <c r="P196" i="2"/>
  <c r="Q196" i="2"/>
  <c r="R196" i="2"/>
  <c r="N197" i="2"/>
  <c r="O197" i="2"/>
  <c r="P197" i="2"/>
  <c r="Q197" i="2"/>
  <c r="R197" i="2"/>
  <c r="N198" i="2"/>
  <c r="O198" i="2"/>
  <c r="P198" i="2"/>
  <c r="Q198" i="2"/>
  <c r="R198" i="2"/>
  <c r="N199" i="2"/>
  <c r="O199" i="2"/>
  <c r="P199" i="2"/>
  <c r="Q199" i="2"/>
  <c r="R199" i="2"/>
  <c r="N200" i="2"/>
  <c r="O200" i="2"/>
  <c r="P200" i="2"/>
  <c r="Q200" i="2"/>
  <c r="R200" i="2"/>
  <c r="N201" i="2"/>
  <c r="O201" i="2"/>
  <c r="P201" i="2"/>
  <c r="Q201" i="2"/>
  <c r="R201" i="2"/>
  <c r="N202" i="2"/>
  <c r="O202" i="2"/>
  <c r="P202" i="2"/>
  <c r="Q202" i="2"/>
  <c r="R202" i="2"/>
  <c r="N203" i="2"/>
  <c r="O203" i="2"/>
  <c r="P203" i="2"/>
  <c r="Q203" i="2"/>
  <c r="R203" i="2"/>
  <c r="N204" i="2"/>
  <c r="O204" i="2"/>
  <c r="P204" i="2"/>
  <c r="Q204" i="2"/>
  <c r="R204" i="2"/>
  <c r="N205" i="2"/>
  <c r="O205" i="2"/>
  <c r="P205" i="2"/>
  <c r="Q205" i="2"/>
  <c r="R205" i="2"/>
  <c r="N206" i="2"/>
  <c r="O206" i="2"/>
  <c r="P206" i="2"/>
  <c r="Q206" i="2"/>
  <c r="R206" i="2"/>
  <c r="N207" i="2"/>
  <c r="O207" i="2"/>
  <c r="P207" i="2"/>
  <c r="Q207" i="2"/>
  <c r="R207" i="2"/>
  <c r="N208" i="2"/>
  <c r="O208" i="2"/>
  <c r="P208" i="2"/>
  <c r="Q208" i="2"/>
  <c r="R208" i="2"/>
  <c r="N209" i="2"/>
  <c r="O209" i="2"/>
  <c r="P209" i="2"/>
  <c r="Q209" i="2"/>
  <c r="R209" i="2"/>
  <c r="N210" i="2"/>
  <c r="O210" i="2"/>
  <c r="P210" i="2"/>
  <c r="Q210" i="2"/>
  <c r="R210" i="2"/>
  <c r="N211" i="2"/>
  <c r="O211" i="2"/>
  <c r="P211" i="2"/>
  <c r="Q211" i="2"/>
  <c r="R211" i="2"/>
  <c r="N212" i="2"/>
  <c r="O212" i="2"/>
  <c r="P212" i="2"/>
  <c r="Q212" i="2"/>
  <c r="R212" i="2"/>
  <c r="N213" i="2"/>
  <c r="O213" i="2"/>
  <c r="P213" i="2"/>
  <c r="Q213" i="2"/>
  <c r="R213" i="2"/>
  <c r="N214" i="2"/>
  <c r="O214" i="2"/>
  <c r="P214" i="2"/>
  <c r="Q214" i="2"/>
  <c r="R214" i="2"/>
  <c r="N215" i="2"/>
  <c r="O215" i="2"/>
  <c r="P215" i="2"/>
  <c r="Q215" i="2"/>
  <c r="R215" i="2"/>
  <c r="N216" i="2"/>
  <c r="O216" i="2"/>
  <c r="P216" i="2"/>
  <c r="Q216" i="2"/>
  <c r="R216" i="2"/>
  <c r="N217" i="2"/>
  <c r="O217" i="2"/>
  <c r="P217" i="2"/>
  <c r="Q217" i="2"/>
  <c r="R217" i="2"/>
  <c r="N218" i="2"/>
  <c r="O218" i="2"/>
  <c r="P218" i="2"/>
  <c r="Q218" i="2"/>
  <c r="R218" i="2"/>
  <c r="N219" i="2"/>
  <c r="O219" i="2"/>
  <c r="P219" i="2"/>
  <c r="Q219" i="2"/>
  <c r="R219" i="2"/>
  <c r="N220" i="2"/>
  <c r="O220" i="2"/>
  <c r="P220" i="2"/>
  <c r="Q220" i="2"/>
  <c r="R220" i="2"/>
  <c r="N221" i="2"/>
  <c r="O221" i="2"/>
  <c r="P221" i="2"/>
  <c r="Q221" i="2"/>
  <c r="R221" i="2"/>
  <c r="N222" i="2"/>
  <c r="O222" i="2"/>
  <c r="P222" i="2"/>
  <c r="Q222" i="2"/>
  <c r="R222" i="2"/>
  <c r="N223" i="2"/>
  <c r="O223" i="2"/>
  <c r="P223" i="2"/>
  <c r="Q223" i="2"/>
  <c r="R223" i="2"/>
  <c r="N224" i="2"/>
  <c r="O224" i="2"/>
  <c r="P224" i="2"/>
  <c r="Q224" i="2"/>
  <c r="R224" i="2"/>
  <c r="N225" i="2"/>
  <c r="O225" i="2"/>
  <c r="P225" i="2"/>
  <c r="Q225" i="2"/>
  <c r="R225" i="2"/>
  <c r="N226" i="2"/>
  <c r="O226" i="2"/>
  <c r="P226" i="2"/>
  <c r="Q226" i="2"/>
  <c r="R226" i="2"/>
  <c r="N227" i="2"/>
  <c r="O227" i="2"/>
  <c r="P227" i="2"/>
  <c r="Q227" i="2"/>
  <c r="R227" i="2"/>
  <c r="N228" i="2"/>
  <c r="O228" i="2"/>
  <c r="P228" i="2"/>
  <c r="Q228" i="2"/>
  <c r="R228" i="2"/>
  <c r="N229" i="2"/>
  <c r="O229" i="2"/>
  <c r="P229" i="2"/>
  <c r="Q229" i="2"/>
  <c r="R229" i="2"/>
  <c r="N230" i="2"/>
  <c r="O230" i="2"/>
  <c r="P230" i="2"/>
  <c r="Q230" i="2"/>
  <c r="R230" i="2"/>
  <c r="N231" i="2"/>
  <c r="O231" i="2"/>
  <c r="P231" i="2"/>
  <c r="Q231" i="2"/>
  <c r="R231" i="2"/>
  <c r="N232" i="2"/>
  <c r="O232" i="2"/>
  <c r="P232" i="2"/>
  <c r="Q232" i="2"/>
  <c r="R232" i="2"/>
  <c r="N233" i="2"/>
  <c r="O233" i="2"/>
  <c r="P233" i="2"/>
  <c r="Q233" i="2"/>
  <c r="R233" i="2"/>
  <c r="N234" i="2"/>
  <c r="O234" i="2"/>
  <c r="P234" i="2"/>
  <c r="Q234" i="2"/>
  <c r="R234" i="2"/>
  <c r="N235" i="2"/>
  <c r="O235" i="2"/>
  <c r="P235" i="2"/>
  <c r="Q235" i="2"/>
  <c r="R235" i="2"/>
  <c r="N236" i="2"/>
  <c r="O236" i="2"/>
  <c r="P236" i="2"/>
  <c r="Q236" i="2"/>
  <c r="R236" i="2"/>
  <c r="N237" i="2"/>
  <c r="O237" i="2"/>
  <c r="P237" i="2"/>
  <c r="Q237" i="2"/>
  <c r="R237" i="2"/>
  <c r="N238" i="2"/>
  <c r="O238" i="2"/>
  <c r="P238" i="2"/>
  <c r="Q238" i="2"/>
  <c r="R238" i="2"/>
  <c r="N239" i="2"/>
  <c r="O239" i="2"/>
  <c r="P239" i="2"/>
  <c r="Q239" i="2"/>
  <c r="R239" i="2"/>
  <c r="N240" i="2"/>
  <c r="O240" i="2"/>
  <c r="P240" i="2"/>
  <c r="Q240" i="2"/>
  <c r="R240" i="2"/>
  <c r="N241" i="2"/>
  <c r="O241" i="2"/>
  <c r="P241" i="2"/>
  <c r="Q241" i="2"/>
  <c r="R241" i="2"/>
  <c r="N242" i="2"/>
  <c r="O242" i="2"/>
  <c r="P242" i="2"/>
  <c r="Q242" i="2"/>
  <c r="R242" i="2"/>
  <c r="N243" i="2"/>
  <c r="O243" i="2"/>
  <c r="P243" i="2"/>
  <c r="Q243" i="2"/>
  <c r="R243" i="2"/>
  <c r="N244" i="2"/>
  <c r="O244" i="2"/>
  <c r="P244" i="2"/>
  <c r="Q244" i="2"/>
  <c r="R244" i="2"/>
  <c r="N245" i="2"/>
  <c r="O245" i="2"/>
  <c r="P245" i="2"/>
  <c r="Q245" i="2"/>
  <c r="R245" i="2"/>
  <c r="N246" i="2"/>
  <c r="O246" i="2"/>
  <c r="P246" i="2"/>
  <c r="Q246" i="2"/>
  <c r="R246" i="2"/>
  <c r="N247" i="2"/>
  <c r="O247" i="2"/>
  <c r="P247" i="2"/>
  <c r="Q247" i="2"/>
  <c r="R247" i="2"/>
  <c r="N248" i="2"/>
  <c r="O248" i="2"/>
  <c r="P248" i="2"/>
  <c r="Q248" i="2"/>
  <c r="R248" i="2"/>
  <c r="N249" i="2"/>
  <c r="O249" i="2"/>
  <c r="P249" i="2"/>
  <c r="Q249" i="2"/>
  <c r="R249" i="2"/>
  <c r="N250" i="2"/>
  <c r="O250" i="2"/>
  <c r="P250" i="2"/>
  <c r="Q250" i="2"/>
  <c r="R250" i="2"/>
  <c r="N251" i="2"/>
  <c r="O251" i="2"/>
  <c r="P251" i="2"/>
  <c r="Q251" i="2"/>
  <c r="R251" i="2"/>
  <c r="N252" i="2"/>
  <c r="O252" i="2"/>
  <c r="P252" i="2"/>
  <c r="Q252" i="2"/>
  <c r="R252" i="2"/>
  <c r="N253" i="2"/>
  <c r="O253" i="2"/>
  <c r="P253" i="2"/>
  <c r="Q253" i="2"/>
  <c r="R253" i="2"/>
  <c r="N254" i="2"/>
  <c r="O254" i="2"/>
  <c r="P254" i="2"/>
  <c r="Q254" i="2"/>
  <c r="R254" i="2"/>
  <c r="N255" i="2"/>
  <c r="O255" i="2"/>
  <c r="P255" i="2"/>
  <c r="Q255" i="2"/>
  <c r="R255" i="2"/>
  <c r="N256" i="2"/>
  <c r="O256" i="2"/>
  <c r="P256" i="2"/>
  <c r="Q256" i="2"/>
  <c r="R256" i="2"/>
  <c r="N257" i="2"/>
  <c r="O257" i="2"/>
  <c r="P257" i="2"/>
  <c r="Q257" i="2"/>
  <c r="R257" i="2"/>
  <c r="N258" i="2"/>
  <c r="O258" i="2"/>
  <c r="P258" i="2"/>
  <c r="Q258" i="2"/>
  <c r="R258" i="2"/>
  <c r="N259" i="2"/>
  <c r="O259" i="2"/>
  <c r="P259" i="2"/>
  <c r="Q259" i="2"/>
  <c r="R259" i="2"/>
  <c r="N260" i="2"/>
  <c r="O260" i="2"/>
  <c r="P260" i="2"/>
  <c r="Q260" i="2"/>
  <c r="R260" i="2"/>
  <c r="N261" i="2"/>
  <c r="O261" i="2"/>
  <c r="P261" i="2"/>
  <c r="Q261" i="2"/>
  <c r="R261" i="2"/>
  <c r="N262" i="2"/>
  <c r="O262" i="2"/>
  <c r="P262" i="2"/>
  <c r="Q262" i="2"/>
  <c r="R262" i="2"/>
  <c r="N263" i="2"/>
  <c r="O263" i="2"/>
  <c r="P263" i="2"/>
  <c r="Q263" i="2"/>
  <c r="R263" i="2"/>
  <c r="N264" i="2"/>
  <c r="O264" i="2"/>
  <c r="P264" i="2"/>
  <c r="Q264" i="2"/>
  <c r="R264" i="2"/>
  <c r="N265" i="2"/>
  <c r="O265" i="2"/>
  <c r="P265" i="2"/>
  <c r="Q265" i="2"/>
  <c r="R265" i="2"/>
  <c r="N266" i="2"/>
  <c r="O266" i="2"/>
  <c r="P266" i="2"/>
  <c r="Q266" i="2"/>
  <c r="R266" i="2"/>
  <c r="N267" i="2"/>
  <c r="O267" i="2"/>
  <c r="P267" i="2"/>
  <c r="Q267" i="2"/>
  <c r="R267" i="2"/>
  <c r="N268" i="2"/>
  <c r="O268" i="2"/>
  <c r="P268" i="2"/>
  <c r="Q268" i="2"/>
  <c r="R268" i="2"/>
  <c r="N269" i="2"/>
  <c r="O269" i="2"/>
  <c r="P269" i="2"/>
  <c r="Q269" i="2"/>
  <c r="R269" i="2"/>
  <c r="N270" i="2"/>
  <c r="O270" i="2"/>
  <c r="P270" i="2"/>
  <c r="Q270" i="2"/>
  <c r="R270" i="2"/>
  <c r="N271" i="2"/>
  <c r="O271" i="2"/>
  <c r="P271" i="2"/>
  <c r="Q271" i="2"/>
  <c r="R271" i="2"/>
  <c r="N272" i="2"/>
  <c r="O272" i="2"/>
  <c r="P272" i="2"/>
  <c r="Q272" i="2"/>
  <c r="R272" i="2"/>
  <c r="N273" i="2"/>
  <c r="O273" i="2"/>
  <c r="P273" i="2"/>
  <c r="Q273" i="2"/>
  <c r="R273" i="2"/>
  <c r="N274" i="2"/>
  <c r="O274" i="2"/>
  <c r="P274" i="2"/>
  <c r="Q274" i="2"/>
  <c r="R274" i="2"/>
  <c r="N275" i="2"/>
  <c r="O275" i="2"/>
  <c r="P275" i="2"/>
  <c r="Q275" i="2"/>
  <c r="R275" i="2"/>
  <c r="N276" i="2"/>
  <c r="O276" i="2"/>
  <c r="P276" i="2"/>
  <c r="Q276" i="2"/>
  <c r="R276" i="2"/>
  <c r="N277" i="2"/>
  <c r="O277" i="2"/>
  <c r="P277" i="2"/>
  <c r="Q277" i="2"/>
  <c r="R277" i="2"/>
  <c r="N278" i="2"/>
  <c r="O278" i="2"/>
  <c r="P278" i="2"/>
  <c r="Q278" i="2"/>
  <c r="R278" i="2"/>
  <c r="N279" i="2"/>
  <c r="O279" i="2"/>
  <c r="P279" i="2"/>
  <c r="Q279" i="2"/>
  <c r="R279" i="2"/>
  <c r="N280" i="2"/>
  <c r="O280" i="2"/>
  <c r="P280" i="2"/>
  <c r="Q280" i="2"/>
  <c r="R280" i="2"/>
  <c r="N281" i="2"/>
  <c r="O281" i="2"/>
  <c r="P281" i="2"/>
  <c r="Q281" i="2"/>
  <c r="R281" i="2"/>
  <c r="N282" i="2"/>
  <c r="O282" i="2"/>
  <c r="P282" i="2"/>
  <c r="Q282" i="2"/>
  <c r="R282" i="2"/>
  <c r="N283" i="2"/>
  <c r="O283" i="2"/>
  <c r="P283" i="2"/>
  <c r="Q283" i="2"/>
  <c r="R283" i="2"/>
  <c r="N284" i="2"/>
  <c r="O284" i="2"/>
  <c r="P284" i="2"/>
  <c r="Q284" i="2"/>
  <c r="R284" i="2"/>
  <c r="N285" i="2"/>
  <c r="O285" i="2"/>
  <c r="P285" i="2"/>
  <c r="Q285" i="2"/>
  <c r="R285" i="2"/>
  <c r="N286" i="2"/>
  <c r="O286" i="2"/>
  <c r="P286" i="2"/>
  <c r="Q286" i="2"/>
  <c r="R286" i="2"/>
  <c r="N287" i="2"/>
  <c r="O287" i="2"/>
  <c r="P287" i="2"/>
  <c r="Q287" i="2"/>
  <c r="R287" i="2"/>
  <c r="N288" i="2"/>
  <c r="O288" i="2"/>
  <c r="P288" i="2"/>
  <c r="Q288" i="2"/>
  <c r="R288" i="2"/>
  <c r="N289" i="2"/>
  <c r="O289" i="2"/>
  <c r="P289" i="2"/>
  <c r="Q289" i="2"/>
  <c r="R289" i="2"/>
  <c r="N290" i="2"/>
  <c r="O290" i="2"/>
  <c r="P290" i="2"/>
  <c r="Q290" i="2"/>
  <c r="R290" i="2"/>
  <c r="N291" i="2"/>
  <c r="O291" i="2"/>
  <c r="P291" i="2"/>
  <c r="Q291" i="2"/>
  <c r="R291" i="2"/>
  <c r="N292" i="2"/>
  <c r="O292" i="2"/>
  <c r="P292" i="2"/>
  <c r="Q292" i="2"/>
  <c r="R292" i="2"/>
  <c r="N293" i="2"/>
  <c r="O293" i="2"/>
  <c r="P293" i="2"/>
  <c r="Q293" i="2"/>
  <c r="R293" i="2"/>
  <c r="N294" i="2"/>
  <c r="O294" i="2"/>
  <c r="P294" i="2"/>
  <c r="Q294" i="2"/>
  <c r="R294" i="2"/>
  <c r="N295" i="2"/>
  <c r="O295" i="2"/>
  <c r="P295" i="2"/>
  <c r="Q295" i="2"/>
  <c r="R295" i="2"/>
  <c r="N296" i="2"/>
  <c r="O296" i="2"/>
  <c r="P296" i="2"/>
  <c r="Q296" i="2"/>
  <c r="R296" i="2"/>
  <c r="N297" i="2"/>
  <c r="O297" i="2"/>
  <c r="P297" i="2"/>
  <c r="Q297" i="2"/>
  <c r="R297" i="2"/>
  <c r="N298" i="2"/>
  <c r="O298" i="2"/>
  <c r="P298" i="2"/>
  <c r="Q298" i="2"/>
  <c r="R298" i="2"/>
  <c r="N299" i="2"/>
  <c r="O299" i="2"/>
  <c r="P299" i="2"/>
  <c r="Q299" i="2"/>
  <c r="R299" i="2"/>
  <c r="N300" i="2"/>
  <c r="O300" i="2"/>
  <c r="P300" i="2"/>
  <c r="Q300" i="2"/>
  <c r="R300" i="2"/>
  <c r="N301" i="2"/>
  <c r="O301" i="2"/>
  <c r="P301" i="2"/>
  <c r="Q301" i="2"/>
  <c r="R301" i="2"/>
  <c r="N302" i="2"/>
  <c r="O302" i="2"/>
  <c r="P302" i="2"/>
  <c r="Q302" i="2"/>
  <c r="R302" i="2"/>
  <c r="N303" i="2"/>
  <c r="O303" i="2"/>
  <c r="P303" i="2"/>
  <c r="Q303" i="2"/>
  <c r="R303" i="2"/>
  <c r="N304" i="2"/>
  <c r="O304" i="2"/>
  <c r="P304" i="2"/>
  <c r="Q304" i="2"/>
  <c r="R304" i="2"/>
  <c r="N305" i="2"/>
  <c r="O305" i="2"/>
  <c r="P305" i="2"/>
  <c r="Q305" i="2"/>
  <c r="R305" i="2"/>
  <c r="N306" i="2"/>
  <c r="O306" i="2"/>
  <c r="P306" i="2"/>
  <c r="Q306" i="2"/>
  <c r="R306" i="2"/>
  <c r="N307" i="2"/>
  <c r="O307" i="2"/>
  <c r="P307" i="2"/>
  <c r="Q307" i="2"/>
  <c r="R307" i="2"/>
  <c r="N308" i="2"/>
  <c r="O308" i="2"/>
  <c r="P308" i="2"/>
  <c r="Q308" i="2"/>
  <c r="R308" i="2"/>
  <c r="N309" i="2"/>
  <c r="O309" i="2"/>
  <c r="P309" i="2"/>
  <c r="Q309" i="2"/>
  <c r="R309" i="2"/>
  <c r="N310" i="2"/>
  <c r="O310" i="2"/>
  <c r="P310" i="2"/>
  <c r="Q310" i="2"/>
  <c r="R310" i="2"/>
  <c r="N311" i="2"/>
  <c r="O311" i="2"/>
  <c r="P311" i="2"/>
  <c r="Q311" i="2"/>
  <c r="R311" i="2"/>
  <c r="N312" i="2"/>
  <c r="O312" i="2"/>
  <c r="P312" i="2"/>
  <c r="Q312" i="2"/>
  <c r="R312" i="2"/>
  <c r="N313" i="2"/>
  <c r="O313" i="2"/>
  <c r="P313" i="2"/>
  <c r="Q313" i="2"/>
  <c r="R313" i="2"/>
  <c r="N314" i="2"/>
  <c r="O314" i="2"/>
  <c r="P314" i="2"/>
  <c r="Q314" i="2"/>
  <c r="R314" i="2"/>
  <c r="N315" i="2"/>
  <c r="O315" i="2"/>
  <c r="P315" i="2"/>
  <c r="Q315" i="2"/>
  <c r="R315" i="2"/>
  <c r="N316" i="2"/>
  <c r="O316" i="2"/>
  <c r="P316" i="2"/>
  <c r="Q316" i="2"/>
  <c r="R316" i="2"/>
  <c r="N317" i="2"/>
  <c r="O317" i="2"/>
  <c r="P317" i="2"/>
  <c r="Q317" i="2"/>
  <c r="R317" i="2"/>
  <c r="N318" i="2"/>
  <c r="O318" i="2"/>
  <c r="P318" i="2"/>
  <c r="Q318" i="2"/>
  <c r="R318" i="2"/>
  <c r="N319" i="2"/>
  <c r="O319" i="2"/>
  <c r="P319" i="2"/>
  <c r="Q319" i="2"/>
  <c r="R319" i="2"/>
  <c r="N320" i="2"/>
  <c r="O320" i="2"/>
  <c r="P320" i="2"/>
  <c r="Q320" i="2"/>
  <c r="R320" i="2"/>
  <c r="N321" i="2"/>
  <c r="O321" i="2"/>
  <c r="P321" i="2"/>
  <c r="Q321" i="2"/>
  <c r="R321" i="2"/>
  <c r="N322" i="2"/>
  <c r="O322" i="2"/>
  <c r="P322" i="2"/>
  <c r="Q322" i="2"/>
  <c r="R322" i="2"/>
  <c r="N323" i="2"/>
  <c r="O323" i="2"/>
  <c r="P323" i="2"/>
  <c r="Q323" i="2"/>
  <c r="R323" i="2"/>
  <c r="N324" i="2"/>
  <c r="O324" i="2"/>
  <c r="P324" i="2"/>
  <c r="Q324" i="2"/>
  <c r="R324" i="2"/>
  <c r="N325" i="2"/>
  <c r="O325" i="2"/>
  <c r="P325" i="2"/>
  <c r="Q325" i="2"/>
  <c r="R325" i="2"/>
  <c r="N326" i="2"/>
  <c r="O326" i="2"/>
  <c r="P326" i="2"/>
  <c r="Q326" i="2"/>
  <c r="R326" i="2"/>
  <c r="N327" i="2"/>
  <c r="O327" i="2"/>
  <c r="P327" i="2"/>
  <c r="Q327" i="2"/>
  <c r="R327" i="2"/>
  <c r="N328" i="2"/>
  <c r="O328" i="2"/>
  <c r="P328" i="2"/>
  <c r="Q328" i="2"/>
  <c r="R328" i="2"/>
  <c r="N329" i="2"/>
  <c r="O329" i="2"/>
  <c r="P329" i="2"/>
  <c r="Q329" i="2"/>
  <c r="R329" i="2"/>
  <c r="N330" i="2"/>
  <c r="O330" i="2"/>
  <c r="P330" i="2"/>
  <c r="Q330" i="2"/>
  <c r="R330" i="2"/>
  <c r="N331" i="2"/>
  <c r="O331" i="2"/>
  <c r="P331" i="2"/>
  <c r="Q331" i="2"/>
  <c r="R331" i="2"/>
  <c r="N332" i="2"/>
  <c r="O332" i="2"/>
  <c r="P332" i="2"/>
  <c r="Q332" i="2"/>
  <c r="R332" i="2"/>
  <c r="N333" i="2"/>
  <c r="O333" i="2"/>
  <c r="P333" i="2"/>
  <c r="Q333" i="2"/>
  <c r="R333" i="2"/>
  <c r="N334" i="2"/>
  <c r="O334" i="2"/>
  <c r="P334" i="2"/>
  <c r="Q334" i="2"/>
  <c r="R334" i="2"/>
  <c r="N335" i="2"/>
  <c r="O335" i="2"/>
  <c r="P335" i="2"/>
  <c r="Q335" i="2"/>
  <c r="R335" i="2"/>
  <c r="N336" i="2"/>
  <c r="O336" i="2"/>
  <c r="P336" i="2"/>
  <c r="Q336" i="2"/>
  <c r="R336" i="2"/>
  <c r="N337" i="2"/>
  <c r="O337" i="2"/>
  <c r="P337" i="2"/>
  <c r="Q337" i="2"/>
  <c r="R337" i="2"/>
  <c r="N338" i="2"/>
  <c r="O338" i="2"/>
  <c r="P338" i="2"/>
  <c r="Q338" i="2"/>
  <c r="R338" i="2"/>
  <c r="N339" i="2"/>
  <c r="O339" i="2"/>
  <c r="P339" i="2"/>
  <c r="Q339" i="2"/>
  <c r="R339" i="2"/>
  <c r="N340" i="2"/>
  <c r="O340" i="2"/>
  <c r="P340" i="2"/>
  <c r="Q340" i="2"/>
  <c r="R340" i="2"/>
  <c r="N341" i="2"/>
  <c r="O341" i="2"/>
  <c r="P341" i="2"/>
  <c r="Q341" i="2"/>
  <c r="R341" i="2"/>
  <c r="N342" i="2"/>
  <c r="O342" i="2"/>
  <c r="P342" i="2"/>
  <c r="Q342" i="2"/>
  <c r="R342" i="2"/>
  <c r="N343" i="2"/>
  <c r="O343" i="2"/>
  <c r="P343" i="2"/>
  <c r="Q343" i="2"/>
  <c r="R343" i="2"/>
  <c r="N344" i="2"/>
  <c r="O344" i="2"/>
  <c r="P344" i="2"/>
  <c r="Q344" i="2"/>
  <c r="R344" i="2"/>
  <c r="N345" i="2"/>
  <c r="O345" i="2"/>
  <c r="P345" i="2"/>
  <c r="Q345" i="2"/>
  <c r="R345" i="2"/>
  <c r="N346" i="2"/>
  <c r="O346" i="2"/>
  <c r="P346" i="2"/>
  <c r="Q346" i="2"/>
  <c r="R346" i="2"/>
  <c r="N347" i="2"/>
  <c r="O347" i="2"/>
  <c r="P347" i="2"/>
  <c r="Q347" i="2"/>
  <c r="R347" i="2"/>
  <c r="N348" i="2"/>
  <c r="O348" i="2"/>
  <c r="P348" i="2"/>
  <c r="Q348" i="2"/>
  <c r="R348" i="2"/>
  <c r="N349" i="2"/>
  <c r="O349" i="2"/>
  <c r="P349" i="2"/>
  <c r="Q349" i="2"/>
  <c r="R349" i="2"/>
  <c r="N350" i="2"/>
  <c r="O350" i="2"/>
  <c r="P350" i="2"/>
  <c r="Q350" i="2"/>
  <c r="R350" i="2"/>
  <c r="N351" i="2"/>
  <c r="O351" i="2"/>
  <c r="P351" i="2"/>
  <c r="Q351" i="2"/>
  <c r="R351" i="2"/>
  <c r="N352" i="2"/>
  <c r="O352" i="2"/>
  <c r="P352" i="2"/>
  <c r="Q352" i="2"/>
  <c r="R352" i="2"/>
  <c r="N353" i="2"/>
  <c r="O353" i="2"/>
  <c r="P353" i="2"/>
  <c r="Q353" i="2"/>
  <c r="R353" i="2"/>
  <c r="N354" i="2"/>
  <c r="O354" i="2"/>
  <c r="P354" i="2"/>
  <c r="Q354" i="2"/>
  <c r="R354" i="2"/>
  <c r="N355" i="2"/>
  <c r="O355" i="2"/>
  <c r="P355" i="2"/>
  <c r="Q355" i="2"/>
  <c r="R355" i="2"/>
  <c r="N356" i="2"/>
  <c r="O356" i="2"/>
  <c r="P356" i="2"/>
  <c r="Q356" i="2"/>
  <c r="R356" i="2"/>
  <c r="N357" i="2"/>
  <c r="O357" i="2"/>
  <c r="P357" i="2"/>
  <c r="Q357" i="2"/>
  <c r="R357" i="2"/>
  <c r="N358" i="2"/>
  <c r="O358" i="2"/>
  <c r="P358" i="2"/>
  <c r="Q358" i="2"/>
  <c r="R358" i="2"/>
  <c r="N359" i="2"/>
  <c r="O359" i="2"/>
  <c r="P359" i="2"/>
  <c r="Q359" i="2"/>
  <c r="R359" i="2"/>
  <c r="N360" i="2"/>
  <c r="O360" i="2"/>
  <c r="P360" i="2"/>
  <c r="Q360" i="2"/>
  <c r="R360" i="2"/>
  <c r="N361" i="2"/>
  <c r="O361" i="2"/>
  <c r="P361" i="2"/>
  <c r="Q361" i="2"/>
  <c r="R361" i="2"/>
  <c r="N362" i="2"/>
  <c r="O362" i="2"/>
  <c r="P362" i="2"/>
  <c r="Q362" i="2"/>
  <c r="R362" i="2"/>
  <c r="N363" i="2"/>
  <c r="O363" i="2"/>
  <c r="P363" i="2"/>
  <c r="Q363" i="2"/>
  <c r="R363" i="2"/>
  <c r="N364" i="2"/>
  <c r="O364" i="2"/>
  <c r="P364" i="2"/>
  <c r="Q364" i="2"/>
  <c r="R364" i="2"/>
  <c r="N365" i="2"/>
  <c r="O365" i="2"/>
  <c r="P365" i="2"/>
  <c r="Q365" i="2"/>
  <c r="R365" i="2"/>
  <c r="N366" i="2"/>
  <c r="O366" i="2"/>
  <c r="P366" i="2"/>
  <c r="Q366" i="2"/>
  <c r="R366" i="2"/>
  <c r="N367" i="2"/>
  <c r="O367" i="2"/>
  <c r="P367" i="2"/>
  <c r="Q367" i="2"/>
  <c r="R367" i="2"/>
  <c r="N368" i="2"/>
  <c r="O368" i="2"/>
  <c r="P368" i="2"/>
  <c r="Q368" i="2"/>
  <c r="R368" i="2"/>
  <c r="N369" i="2"/>
  <c r="O369" i="2"/>
  <c r="P369" i="2"/>
  <c r="Q369" i="2"/>
  <c r="R369" i="2"/>
  <c r="N370" i="2"/>
  <c r="O370" i="2"/>
  <c r="P370" i="2"/>
  <c r="Q370" i="2"/>
  <c r="R370" i="2"/>
  <c r="N371" i="2"/>
  <c r="O371" i="2"/>
  <c r="P371" i="2"/>
  <c r="Q371" i="2"/>
  <c r="R371" i="2"/>
  <c r="N372" i="2"/>
  <c r="O372" i="2"/>
  <c r="P372" i="2"/>
  <c r="Q372" i="2"/>
  <c r="R372" i="2"/>
  <c r="N373" i="2"/>
  <c r="O373" i="2"/>
  <c r="P373" i="2"/>
  <c r="Q373" i="2"/>
  <c r="R373" i="2"/>
  <c r="N374" i="2"/>
  <c r="O374" i="2"/>
  <c r="P374" i="2"/>
  <c r="Q374" i="2"/>
  <c r="R374" i="2"/>
  <c r="N375" i="2"/>
  <c r="O375" i="2"/>
  <c r="P375" i="2"/>
  <c r="Q375" i="2"/>
  <c r="R375" i="2"/>
  <c r="N376" i="2"/>
  <c r="O376" i="2"/>
  <c r="P376" i="2"/>
  <c r="Q376" i="2"/>
  <c r="R376" i="2"/>
  <c r="N377" i="2"/>
  <c r="O377" i="2"/>
  <c r="P377" i="2"/>
  <c r="Q377" i="2"/>
  <c r="R377" i="2"/>
  <c r="N378" i="2"/>
  <c r="O378" i="2"/>
  <c r="P378" i="2"/>
  <c r="Q378" i="2"/>
  <c r="R378" i="2"/>
  <c r="N379" i="2"/>
  <c r="O379" i="2"/>
  <c r="P379" i="2"/>
  <c r="Q379" i="2"/>
  <c r="R379" i="2"/>
  <c r="N380" i="2"/>
  <c r="O380" i="2"/>
  <c r="P380" i="2"/>
  <c r="Q380" i="2"/>
  <c r="R380" i="2"/>
  <c r="N381" i="2"/>
  <c r="O381" i="2"/>
  <c r="P381" i="2"/>
  <c r="Q381" i="2"/>
  <c r="R381" i="2"/>
  <c r="N382" i="2"/>
  <c r="O382" i="2"/>
  <c r="P382" i="2"/>
  <c r="Q382" i="2"/>
  <c r="R382" i="2"/>
  <c r="N383" i="2"/>
  <c r="O383" i="2"/>
  <c r="P383" i="2"/>
  <c r="Q383" i="2"/>
  <c r="R383" i="2"/>
  <c r="N384" i="2"/>
  <c r="O384" i="2"/>
  <c r="P384" i="2"/>
  <c r="Q384" i="2"/>
  <c r="R384" i="2"/>
  <c r="N385" i="2"/>
  <c r="O385" i="2"/>
  <c r="P385" i="2"/>
  <c r="Q385" i="2"/>
  <c r="R385" i="2"/>
  <c r="N386" i="2"/>
  <c r="O386" i="2"/>
  <c r="P386" i="2"/>
  <c r="Q386" i="2"/>
  <c r="R386" i="2"/>
  <c r="N387" i="2"/>
  <c r="O387" i="2"/>
  <c r="P387" i="2"/>
  <c r="Q387" i="2"/>
  <c r="R387" i="2"/>
  <c r="N388" i="2"/>
  <c r="O388" i="2"/>
  <c r="P388" i="2"/>
  <c r="Q388" i="2"/>
  <c r="R388" i="2"/>
  <c r="N389" i="2"/>
  <c r="O389" i="2"/>
  <c r="P389" i="2"/>
  <c r="Q389" i="2"/>
  <c r="R389" i="2"/>
  <c r="N390" i="2"/>
  <c r="O390" i="2"/>
  <c r="P390" i="2"/>
  <c r="Q390" i="2"/>
  <c r="R390" i="2"/>
  <c r="N391" i="2"/>
  <c r="O391" i="2"/>
  <c r="P391" i="2"/>
  <c r="Q391" i="2"/>
  <c r="R391" i="2"/>
  <c r="N392" i="2"/>
  <c r="O392" i="2"/>
  <c r="P392" i="2"/>
  <c r="Q392" i="2"/>
  <c r="R392" i="2"/>
  <c r="N393" i="2"/>
  <c r="O393" i="2"/>
  <c r="P393" i="2"/>
  <c r="Q393" i="2"/>
  <c r="R393" i="2"/>
  <c r="N394" i="2"/>
  <c r="O394" i="2"/>
  <c r="P394" i="2"/>
  <c r="Q394" i="2"/>
  <c r="R394" i="2"/>
  <c r="N395" i="2"/>
  <c r="O395" i="2"/>
  <c r="P395" i="2"/>
  <c r="Q395" i="2"/>
  <c r="R395" i="2"/>
  <c r="N396" i="2"/>
  <c r="O396" i="2"/>
  <c r="P396" i="2"/>
  <c r="Q396" i="2"/>
  <c r="R396" i="2"/>
  <c r="N397" i="2"/>
  <c r="O397" i="2"/>
  <c r="P397" i="2"/>
  <c r="Q397" i="2"/>
  <c r="R397" i="2"/>
  <c r="N398" i="2"/>
  <c r="O398" i="2"/>
  <c r="P398" i="2"/>
  <c r="Q398" i="2"/>
  <c r="R398" i="2"/>
  <c r="N399" i="2"/>
  <c r="O399" i="2"/>
  <c r="P399" i="2"/>
  <c r="Q399" i="2"/>
  <c r="R399" i="2"/>
  <c r="N400" i="2"/>
  <c r="O400" i="2"/>
  <c r="P400" i="2"/>
  <c r="Q400" i="2"/>
  <c r="R400" i="2"/>
  <c r="N401" i="2"/>
  <c r="O401" i="2"/>
  <c r="P401" i="2"/>
  <c r="Q401" i="2"/>
  <c r="R401" i="2"/>
  <c r="N402" i="2"/>
  <c r="O402" i="2"/>
  <c r="P402" i="2"/>
  <c r="Q402" i="2"/>
  <c r="R402" i="2"/>
  <c r="N403" i="2"/>
  <c r="O403" i="2"/>
  <c r="P403" i="2"/>
  <c r="Q403" i="2"/>
  <c r="R403" i="2"/>
  <c r="N404" i="2"/>
  <c r="O404" i="2"/>
  <c r="P404" i="2"/>
  <c r="Q404" i="2"/>
  <c r="R404" i="2"/>
  <c r="N405" i="2"/>
  <c r="O405" i="2"/>
  <c r="P405" i="2"/>
  <c r="Q405" i="2"/>
  <c r="R405" i="2"/>
  <c r="N406" i="2"/>
  <c r="O406" i="2"/>
  <c r="P406" i="2"/>
  <c r="Q406" i="2"/>
  <c r="R406" i="2"/>
  <c r="N407" i="2"/>
  <c r="O407" i="2"/>
  <c r="P407" i="2"/>
  <c r="Q407" i="2"/>
  <c r="R407" i="2"/>
  <c r="N408" i="2"/>
  <c r="O408" i="2"/>
  <c r="P408" i="2"/>
  <c r="Q408" i="2"/>
  <c r="R408" i="2"/>
  <c r="N409" i="2"/>
  <c r="O409" i="2"/>
  <c r="P409" i="2"/>
  <c r="Q409" i="2"/>
  <c r="R409" i="2"/>
  <c r="N410" i="2"/>
  <c r="O410" i="2"/>
  <c r="P410" i="2"/>
  <c r="Q410" i="2"/>
  <c r="R410" i="2"/>
  <c r="N411" i="2"/>
  <c r="O411" i="2"/>
  <c r="P411" i="2"/>
  <c r="Q411" i="2"/>
  <c r="R411" i="2"/>
  <c r="N412" i="2"/>
  <c r="O412" i="2"/>
  <c r="P412" i="2"/>
  <c r="Q412" i="2"/>
  <c r="R412" i="2"/>
  <c r="N413" i="2"/>
  <c r="O413" i="2"/>
  <c r="P413" i="2"/>
  <c r="Q413" i="2"/>
  <c r="R413" i="2"/>
  <c r="N414" i="2"/>
  <c r="O414" i="2"/>
  <c r="P414" i="2"/>
  <c r="Q414" i="2"/>
  <c r="R414" i="2"/>
  <c r="N415" i="2"/>
  <c r="O415" i="2"/>
  <c r="P415" i="2"/>
  <c r="Q415" i="2"/>
  <c r="R415" i="2"/>
  <c r="N416" i="2"/>
  <c r="O416" i="2"/>
  <c r="P416" i="2"/>
  <c r="Q416" i="2"/>
  <c r="R416" i="2"/>
  <c r="N417" i="2"/>
  <c r="O417" i="2"/>
  <c r="P417" i="2"/>
  <c r="Q417" i="2"/>
  <c r="R417" i="2"/>
  <c r="N418" i="2"/>
  <c r="O418" i="2"/>
  <c r="P418" i="2"/>
  <c r="Q418" i="2"/>
  <c r="R418" i="2"/>
  <c r="N419" i="2"/>
  <c r="O419" i="2"/>
  <c r="P419" i="2"/>
  <c r="Q419" i="2"/>
  <c r="R419" i="2"/>
  <c r="N420" i="2"/>
  <c r="O420" i="2"/>
  <c r="P420" i="2"/>
  <c r="Q420" i="2"/>
  <c r="R420" i="2"/>
  <c r="N421" i="2"/>
  <c r="O421" i="2"/>
  <c r="P421" i="2"/>
  <c r="Q421" i="2"/>
  <c r="R421" i="2"/>
  <c r="N422" i="2"/>
  <c r="O422" i="2"/>
  <c r="P422" i="2"/>
  <c r="Q422" i="2"/>
  <c r="R422" i="2"/>
  <c r="N423" i="2"/>
  <c r="O423" i="2"/>
  <c r="P423" i="2"/>
  <c r="Q423" i="2"/>
  <c r="R423" i="2"/>
  <c r="N424" i="2"/>
  <c r="O424" i="2"/>
  <c r="P424" i="2"/>
  <c r="Q424" i="2"/>
  <c r="R424" i="2"/>
  <c r="N425" i="2"/>
  <c r="O425" i="2"/>
  <c r="P425" i="2"/>
  <c r="Q425" i="2"/>
  <c r="R425" i="2"/>
  <c r="N426" i="2"/>
  <c r="O426" i="2"/>
  <c r="P426" i="2"/>
  <c r="Q426" i="2"/>
  <c r="R426" i="2"/>
  <c r="N427" i="2"/>
  <c r="O427" i="2"/>
  <c r="P427" i="2"/>
  <c r="Q427" i="2"/>
  <c r="R427" i="2"/>
  <c r="N428" i="2"/>
  <c r="O428" i="2"/>
  <c r="P428" i="2"/>
  <c r="Q428" i="2"/>
  <c r="R428" i="2"/>
  <c r="N429" i="2"/>
  <c r="O429" i="2"/>
  <c r="P429" i="2"/>
  <c r="Q429" i="2"/>
  <c r="R429" i="2"/>
  <c r="N430" i="2"/>
  <c r="O430" i="2"/>
  <c r="P430" i="2"/>
  <c r="Q430" i="2"/>
  <c r="R430" i="2"/>
  <c r="N431" i="2"/>
  <c r="O431" i="2"/>
  <c r="P431" i="2"/>
  <c r="Q431" i="2"/>
  <c r="R431" i="2"/>
  <c r="N432" i="2"/>
  <c r="O432" i="2"/>
  <c r="P432" i="2"/>
  <c r="Q432" i="2"/>
  <c r="R432" i="2"/>
  <c r="N433" i="2"/>
  <c r="O433" i="2"/>
  <c r="P433" i="2"/>
  <c r="Q433" i="2"/>
  <c r="R433" i="2"/>
  <c r="N434" i="2"/>
  <c r="O434" i="2"/>
  <c r="P434" i="2"/>
  <c r="Q434" i="2"/>
  <c r="R434" i="2"/>
  <c r="N435" i="2"/>
  <c r="O435" i="2"/>
  <c r="P435" i="2"/>
  <c r="Q435" i="2"/>
  <c r="R435" i="2"/>
  <c r="N436" i="2"/>
  <c r="O436" i="2"/>
  <c r="P436" i="2"/>
  <c r="Q436" i="2"/>
  <c r="R436" i="2"/>
  <c r="N437" i="2"/>
  <c r="O437" i="2"/>
  <c r="P437" i="2"/>
  <c r="Q437" i="2"/>
  <c r="R437" i="2"/>
  <c r="N438" i="2"/>
  <c r="O438" i="2"/>
  <c r="P438" i="2"/>
  <c r="Q438" i="2"/>
  <c r="R438" i="2"/>
  <c r="N439" i="2"/>
  <c r="O439" i="2"/>
  <c r="P439" i="2"/>
  <c r="Q439" i="2"/>
  <c r="R439" i="2"/>
  <c r="N440" i="2"/>
  <c r="O440" i="2"/>
  <c r="P440" i="2"/>
  <c r="Q440" i="2"/>
  <c r="R440" i="2"/>
  <c r="N441" i="2"/>
  <c r="O441" i="2"/>
  <c r="P441" i="2"/>
  <c r="Q441" i="2"/>
  <c r="R441" i="2"/>
  <c r="N442" i="2"/>
  <c r="O442" i="2"/>
  <c r="P442" i="2"/>
  <c r="Q442" i="2"/>
  <c r="R442" i="2"/>
  <c r="N443" i="2"/>
  <c r="O443" i="2"/>
  <c r="P443" i="2"/>
  <c r="Q443" i="2"/>
  <c r="R443" i="2"/>
  <c r="N444" i="2"/>
  <c r="O444" i="2"/>
  <c r="P444" i="2"/>
  <c r="Q444" i="2"/>
  <c r="R444" i="2"/>
  <c r="N445" i="2"/>
  <c r="O445" i="2"/>
  <c r="P445" i="2"/>
  <c r="Q445" i="2"/>
  <c r="R445" i="2"/>
  <c r="N446" i="2"/>
  <c r="O446" i="2"/>
  <c r="P446" i="2"/>
  <c r="Q446" i="2"/>
  <c r="R446" i="2"/>
  <c r="N447" i="2"/>
  <c r="O447" i="2"/>
  <c r="P447" i="2"/>
  <c r="Q447" i="2"/>
  <c r="R447" i="2"/>
  <c r="N448" i="2"/>
  <c r="O448" i="2"/>
  <c r="P448" i="2"/>
  <c r="Q448" i="2"/>
  <c r="R448" i="2"/>
  <c r="N449" i="2"/>
  <c r="O449" i="2"/>
  <c r="P449" i="2"/>
  <c r="Q449" i="2"/>
  <c r="R449" i="2"/>
  <c r="N450" i="2"/>
  <c r="O450" i="2"/>
  <c r="P450" i="2"/>
  <c r="Q450" i="2"/>
  <c r="R450" i="2"/>
  <c r="N451" i="2"/>
  <c r="O451" i="2"/>
  <c r="P451" i="2"/>
  <c r="Q451" i="2"/>
  <c r="R451" i="2"/>
  <c r="N452" i="2"/>
  <c r="O452" i="2"/>
  <c r="P452" i="2"/>
  <c r="Q452" i="2"/>
  <c r="R452" i="2"/>
  <c r="N453" i="2"/>
  <c r="O453" i="2"/>
  <c r="P453" i="2"/>
  <c r="Q453" i="2"/>
  <c r="R453" i="2"/>
  <c r="N454" i="2"/>
  <c r="O454" i="2"/>
  <c r="P454" i="2"/>
  <c r="Q454" i="2"/>
  <c r="R454" i="2"/>
  <c r="N455" i="2"/>
  <c r="O455" i="2"/>
  <c r="P455" i="2"/>
  <c r="Q455" i="2"/>
  <c r="R455" i="2"/>
  <c r="N456" i="2"/>
  <c r="O456" i="2"/>
  <c r="P456" i="2"/>
  <c r="Q456" i="2"/>
  <c r="R456" i="2"/>
  <c r="N457" i="2"/>
  <c r="O457" i="2"/>
  <c r="P457" i="2"/>
  <c r="Q457" i="2"/>
  <c r="R457" i="2"/>
  <c r="N458" i="2"/>
  <c r="O458" i="2"/>
  <c r="P458" i="2"/>
  <c r="Q458" i="2"/>
  <c r="R458" i="2"/>
  <c r="N459" i="2"/>
  <c r="O459" i="2"/>
  <c r="P459" i="2"/>
  <c r="Q459" i="2"/>
  <c r="R459" i="2"/>
  <c r="N460" i="2"/>
  <c r="O460" i="2"/>
  <c r="P460" i="2"/>
  <c r="Q460" i="2"/>
  <c r="R460" i="2"/>
  <c r="N461" i="2"/>
  <c r="O461" i="2"/>
  <c r="P461" i="2"/>
  <c r="Q461" i="2"/>
  <c r="R461" i="2"/>
  <c r="N462" i="2"/>
  <c r="O462" i="2"/>
  <c r="P462" i="2"/>
  <c r="Q462" i="2"/>
  <c r="R462" i="2"/>
  <c r="N463" i="2"/>
  <c r="O463" i="2"/>
  <c r="P463" i="2"/>
  <c r="Q463" i="2"/>
  <c r="R463" i="2"/>
  <c r="N464" i="2"/>
  <c r="O464" i="2"/>
  <c r="P464" i="2"/>
  <c r="Q464" i="2"/>
  <c r="R464" i="2"/>
  <c r="N465" i="2"/>
  <c r="O465" i="2"/>
  <c r="P465" i="2"/>
  <c r="Q465" i="2"/>
  <c r="R465" i="2"/>
  <c r="N466" i="2"/>
  <c r="O466" i="2"/>
  <c r="P466" i="2"/>
  <c r="Q466" i="2"/>
  <c r="R466" i="2"/>
  <c r="N467" i="2"/>
  <c r="O467" i="2"/>
  <c r="P467" i="2"/>
  <c r="Q467" i="2"/>
  <c r="R467" i="2"/>
  <c r="N468" i="2"/>
  <c r="O468" i="2"/>
  <c r="P468" i="2"/>
  <c r="Q468" i="2"/>
  <c r="R468" i="2"/>
  <c r="N469" i="2"/>
  <c r="O469" i="2"/>
  <c r="P469" i="2"/>
  <c r="Q469" i="2"/>
  <c r="R469" i="2"/>
  <c r="N470" i="2"/>
  <c r="O470" i="2"/>
  <c r="P470" i="2"/>
  <c r="Q470" i="2"/>
  <c r="R470" i="2"/>
  <c r="N471" i="2"/>
  <c r="O471" i="2"/>
  <c r="P471" i="2"/>
  <c r="Q471" i="2"/>
  <c r="R471" i="2"/>
  <c r="N472" i="2"/>
  <c r="O472" i="2"/>
  <c r="P472" i="2"/>
  <c r="Q472" i="2"/>
  <c r="R472" i="2"/>
  <c r="N473" i="2"/>
  <c r="O473" i="2"/>
  <c r="P473" i="2"/>
  <c r="Q473" i="2"/>
  <c r="R473" i="2"/>
  <c r="N474" i="2"/>
  <c r="O474" i="2"/>
  <c r="P474" i="2"/>
  <c r="Q474" i="2"/>
  <c r="R474" i="2"/>
  <c r="N475" i="2"/>
  <c r="O475" i="2"/>
  <c r="P475" i="2"/>
  <c r="Q475" i="2"/>
  <c r="R475" i="2"/>
  <c r="N476" i="2"/>
  <c r="O476" i="2"/>
  <c r="P476" i="2"/>
  <c r="Q476" i="2"/>
  <c r="R476" i="2"/>
  <c r="N477" i="2"/>
  <c r="O477" i="2"/>
  <c r="P477" i="2"/>
  <c r="Q477" i="2"/>
  <c r="R477" i="2"/>
  <c r="N478" i="2"/>
  <c r="O478" i="2"/>
  <c r="P478" i="2"/>
  <c r="Q478" i="2"/>
  <c r="R478" i="2"/>
  <c r="N479" i="2"/>
  <c r="O479" i="2"/>
  <c r="P479" i="2"/>
  <c r="Q479" i="2"/>
  <c r="R479" i="2"/>
  <c r="N480" i="2"/>
  <c r="O480" i="2"/>
  <c r="P480" i="2"/>
  <c r="Q480" i="2"/>
  <c r="R480" i="2"/>
  <c r="N481" i="2"/>
  <c r="O481" i="2"/>
  <c r="P481" i="2"/>
  <c r="Q481" i="2"/>
  <c r="R481" i="2"/>
  <c r="N482" i="2"/>
  <c r="O482" i="2"/>
  <c r="P482" i="2"/>
  <c r="Q482" i="2"/>
  <c r="R482" i="2"/>
  <c r="N483" i="2"/>
  <c r="O483" i="2"/>
  <c r="P483" i="2"/>
  <c r="Q483" i="2"/>
  <c r="R483" i="2"/>
  <c r="N484" i="2"/>
  <c r="O484" i="2"/>
  <c r="P484" i="2"/>
  <c r="Q484" i="2"/>
  <c r="R484" i="2"/>
  <c r="N485" i="2"/>
  <c r="O485" i="2"/>
  <c r="P485" i="2"/>
  <c r="Q485" i="2"/>
  <c r="R485" i="2"/>
  <c r="N486" i="2"/>
  <c r="O486" i="2"/>
  <c r="P486" i="2"/>
  <c r="Q486" i="2"/>
  <c r="R486" i="2"/>
  <c r="N487" i="2"/>
  <c r="O487" i="2"/>
  <c r="P487" i="2"/>
  <c r="Q487" i="2"/>
  <c r="R487" i="2"/>
  <c r="N488" i="2"/>
  <c r="O488" i="2"/>
  <c r="P488" i="2"/>
  <c r="Q488" i="2"/>
  <c r="R488" i="2"/>
  <c r="N489" i="2"/>
  <c r="O489" i="2"/>
  <c r="P489" i="2"/>
  <c r="Q489" i="2"/>
  <c r="R489" i="2"/>
  <c r="N490" i="2"/>
  <c r="O490" i="2"/>
  <c r="P490" i="2"/>
  <c r="Q490" i="2"/>
  <c r="R490" i="2"/>
  <c r="N491" i="2"/>
  <c r="O491" i="2"/>
  <c r="P491" i="2"/>
  <c r="Q491" i="2"/>
  <c r="R491" i="2"/>
  <c r="N492" i="2"/>
  <c r="O492" i="2"/>
  <c r="P492" i="2"/>
  <c r="Q492" i="2"/>
  <c r="R492" i="2"/>
  <c r="N493" i="2"/>
  <c r="O493" i="2"/>
  <c r="P493" i="2"/>
  <c r="Q493" i="2"/>
  <c r="R493" i="2"/>
  <c r="N494" i="2"/>
  <c r="O494" i="2"/>
  <c r="P494" i="2"/>
  <c r="Q494" i="2"/>
  <c r="R494" i="2"/>
  <c r="N495" i="2"/>
  <c r="O495" i="2"/>
  <c r="P495" i="2"/>
  <c r="Q495" i="2"/>
  <c r="R495" i="2"/>
  <c r="N496" i="2"/>
  <c r="O496" i="2"/>
  <c r="P496" i="2"/>
  <c r="Q496" i="2"/>
  <c r="R496" i="2"/>
  <c r="N497" i="2"/>
  <c r="O497" i="2"/>
  <c r="P497" i="2"/>
  <c r="Q497" i="2"/>
  <c r="R497" i="2"/>
  <c r="N498" i="2"/>
  <c r="O498" i="2"/>
  <c r="P498" i="2"/>
  <c r="Q498" i="2"/>
  <c r="R498" i="2"/>
  <c r="N499" i="2"/>
  <c r="O499" i="2"/>
  <c r="P499" i="2"/>
  <c r="Q499" i="2"/>
  <c r="R499" i="2"/>
  <c r="N500" i="2"/>
  <c r="O500" i="2"/>
  <c r="P500" i="2"/>
  <c r="Q500" i="2"/>
  <c r="R500" i="2"/>
  <c r="N501" i="2"/>
  <c r="O501" i="2"/>
  <c r="P501" i="2"/>
  <c r="Q501" i="2"/>
  <c r="R501" i="2"/>
  <c r="N502" i="2"/>
  <c r="O502" i="2"/>
  <c r="P502" i="2"/>
  <c r="Q502" i="2"/>
  <c r="R502" i="2"/>
  <c r="N503" i="2"/>
  <c r="O503" i="2"/>
  <c r="P503" i="2"/>
  <c r="Q503" i="2"/>
  <c r="R503" i="2"/>
  <c r="N504" i="2"/>
  <c r="O504" i="2"/>
  <c r="P504" i="2"/>
  <c r="Q504" i="2"/>
  <c r="R504" i="2"/>
  <c r="N505" i="2"/>
  <c r="O505" i="2"/>
  <c r="P505" i="2"/>
  <c r="Q505" i="2"/>
  <c r="R505" i="2"/>
  <c r="N506" i="2"/>
  <c r="O506" i="2"/>
  <c r="P506" i="2"/>
  <c r="Q506" i="2"/>
  <c r="R506" i="2"/>
  <c r="N507" i="2"/>
  <c r="O507" i="2"/>
  <c r="P507" i="2"/>
  <c r="Q507" i="2"/>
  <c r="R507" i="2"/>
  <c r="N508" i="2"/>
  <c r="O508" i="2"/>
  <c r="P508" i="2"/>
  <c r="Q508" i="2"/>
  <c r="R508" i="2"/>
  <c r="N509" i="2"/>
  <c r="O509" i="2"/>
  <c r="P509" i="2"/>
  <c r="Q509" i="2"/>
  <c r="R509" i="2"/>
  <c r="N510" i="2"/>
  <c r="O510" i="2"/>
  <c r="P510" i="2"/>
  <c r="Q510" i="2"/>
  <c r="R510" i="2"/>
  <c r="N511" i="2"/>
  <c r="O511" i="2"/>
  <c r="P511" i="2"/>
  <c r="Q511" i="2"/>
  <c r="R511" i="2"/>
  <c r="N512" i="2"/>
  <c r="O512" i="2"/>
  <c r="P512" i="2"/>
  <c r="Q512" i="2"/>
  <c r="R512" i="2"/>
  <c r="N513" i="2"/>
  <c r="O513" i="2"/>
  <c r="P513" i="2"/>
  <c r="Q513" i="2"/>
  <c r="R513" i="2"/>
  <c r="N514" i="2"/>
  <c r="O514" i="2"/>
  <c r="P514" i="2"/>
  <c r="Q514" i="2"/>
  <c r="R514" i="2"/>
  <c r="N515" i="2"/>
  <c r="O515" i="2"/>
  <c r="P515" i="2"/>
  <c r="Q515" i="2"/>
  <c r="R515" i="2"/>
  <c r="N516" i="2"/>
  <c r="O516" i="2"/>
  <c r="P516" i="2"/>
  <c r="Q516" i="2"/>
  <c r="R516" i="2"/>
  <c r="N517" i="2"/>
  <c r="O517" i="2"/>
  <c r="P517" i="2"/>
  <c r="Q517" i="2"/>
  <c r="R517" i="2"/>
  <c r="N518" i="2"/>
  <c r="O518" i="2"/>
  <c r="P518" i="2"/>
  <c r="Q518" i="2"/>
  <c r="R518" i="2"/>
  <c r="N519" i="2"/>
  <c r="O519" i="2"/>
  <c r="P519" i="2"/>
  <c r="Q519" i="2"/>
  <c r="R519" i="2"/>
  <c r="N520" i="2"/>
  <c r="O520" i="2"/>
  <c r="P520" i="2"/>
  <c r="Q520" i="2"/>
  <c r="R520" i="2"/>
  <c r="N521" i="2"/>
  <c r="O521" i="2"/>
  <c r="P521" i="2"/>
  <c r="Q521" i="2"/>
  <c r="R521" i="2"/>
  <c r="N522" i="2"/>
  <c r="O522" i="2"/>
  <c r="P522" i="2"/>
  <c r="Q522" i="2"/>
  <c r="R522" i="2"/>
  <c r="N523" i="2"/>
  <c r="O523" i="2"/>
  <c r="P523" i="2"/>
  <c r="Q523" i="2"/>
  <c r="R523" i="2"/>
  <c r="N524" i="2"/>
  <c r="O524" i="2"/>
  <c r="P524" i="2"/>
  <c r="Q524" i="2"/>
  <c r="R524" i="2"/>
  <c r="N525" i="2"/>
  <c r="O525" i="2"/>
  <c r="P525" i="2"/>
  <c r="Q525" i="2"/>
  <c r="R525" i="2"/>
  <c r="N526" i="2"/>
  <c r="O526" i="2"/>
  <c r="P526" i="2"/>
  <c r="Q526" i="2"/>
  <c r="R526" i="2"/>
  <c r="N527" i="2"/>
  <c r="O527" i="2"/>
  <c r="P527" i="2"/>
  <c r="Q527" i="2"/>
  <c r="R527" i="2"/>
  <c r="N528" i="2"/>
  <c r="O528" i="2"/>
  <c r="P528" i="2"/>
  <c r="Q528" i="2"/>
  <c r="R528" i="2"/>
  <c r="N529" i="2"/>
  <c r="O529" i="2"/>
  <c r="P529" i="2"/>
  <c r="Q529" i="2"/>
  <c r="R529" i="2"/>
  <c r="N530" i="2"/>
  <c r="O530" i="2"/>
  <c r="P530" i="2"/>
  <c r="Q530" i="2"/>
  <c r="R530" i="2"/>
  <c r="N531" i="2"/>
  <c r="O531" i="2"/>
  <c r="P531" i="2"/>
  <c r="Q531" i="2"/>
  <c r="R531" i="2"/>
  <c r="N532" i="2"/>
  <c r="O532" i="2"/>
  <c r="P532" i="2"/>
  <c r="Q532" i="2"/>
  <c r="R532" i="2"/>
  <c r="N533" i="2"/>
  <c r="O533" i="2"/>
  <c r="P533" i="2"/>
  <c r="Q533" i="2"/>
  <c r="R533" i="2"/>
  <c r="N534" i="2"/>
  <c r="O534" i="2"/>
  <c r="P534" i="2"/>
  <c r="Q534" i="2"/>
  <c r="R534" i="2"/>
  <c r="N535" i="2"/>
  <c r="O535" i="2"/>
  <c r="P535" i="2"/>
  <c r="Q535" i="2"/>
  <c r="R535" i="2"/>
  <c r="N536" i="2"/>
  <c r="O536" i="2"/>
  <c r="P536" i="2"/>
  <c r="Q536" i="2"/>
  <c r="R536" i="2"/>
  <c r="N537" i="2"/>
  <c r="O537" i="2"/>
  <c r="P537" i="2"/>
  <c r="Q537" i="2"/>
  <c r="R537" i="2"/>
  <c r="N538" i="2"/>
  <c r="O538" i="2"/>
  <c r="P538" i="2"/>
  <c r="Q538" i="2"/>
  <c r="R538" i="2"/>
  <c r="N539" i="2"/>
  <c r="O539" i="2"/>
  <c r="P539" i="2"/>
  <c r="Q539" i="2"/>
  <c r="R539" i="2"/>
  <c r="N540" i="2"/>
  <c r="O540" i="2"/>
  <c r="P540" i="2"/>
  <c r="Q540" i="2"/>
  <c r="R540" i="2"/>
  <c r="N541" i="2"/>
  <c r="O541" i="2"/>
  <c r="P541" i="2"/>
  <c r="Q541" i="2"/>
  <c r="R541" i="2"/>
  <c r="N542" i="2"/>
  <c r="O542" i="2"/>
  <c r="P542" i="2"/>
  <c r="Q542" i="2"/>
  <c r="R542" i="2"/>
  <c r="N543" i="2"/>
  <c r="O543" i="2"/>
  <c r="P543" i="2"/>
  <c r="Q543" i="2"/>
  <c r="R543" i="2"/>
  <c r="N544" i="2"/>
  <c r="O544" i="2"/>
  <c r="P544" i="2"/>
  <c r="Q544" i="2"/>
  <c r="R544" i="2"/>
  <c r="N545" i="2"/>
  <c r="O545" i="2"/>
  <c r="P545" i="2"/>
  <c r="Q545" i="2"/>
  <c r="R545" i="2"/>
  <c r="N546" i="2"/>
  <c r="O546" i="2"/>
  <c r="P546" i="2"/>
  <c r="Q546" i="2"/>
  <c r="R546" i="2"/>
  <c r="N547" i="2"/>
  <c r="O547" i="2"/>
  <c r="P547" i="2"/>
  <c r="Q547" i="2"/>
  <c r="R547" i="2"/>
  <c r="N548" i="2"/>
  <c r="O548" i="2"/>
  <c r="P548" i="2"/>
  <c r="Q548" i="2"/>
  <c r="R548" i="2"/>
  <c r="N549" i="2"/>
  <c r="O549" i="2"/>
  <c r="P549" i="2"/>
  <c r="Q549" i="2"/>
  <c r="R549" i="2"/>
  <c r="N550" i="2"/>
  <c r="O550" i="2"/>
  <c r="P550" i="2"/>
  <c r="Q550" i="2"/>
  <c r="R550" i="2"/>
  <c r="N551" i="2"/>
  <c r="O551" i="2"/>
  <c r="P551" i="2"/>
  <c r="Q551" i="2"/>
  <c r="R551" i="2"/>
  <c r="N552" i="2"/>
  <c r="O552" i="2"/>
  <c r="P552" i="2"/>
  <c r="Q552" i="2"/>
  <c r="R552" i="2"/>
  <c r="N553" i="2"/>
  <c r="O553" i="2"/>
  <c r="P553" i="2"/>
  <c r="Q553" i="2"/>
  <c r="R553" i="2"/>
  <c r="N554" i="2"/>
  <c r="O554" i="2"/>
  <c r="P554" i="2"/>
  <c r="Q554" i="2"/>
  <c r="R554" i="2"/>
  <c r="N555" i="2"/>
  <c r="O555" i="2"/>
  <c r="P555" i="2"/>
  <c r="Q555" i="2"/>
  <c r="R555" i="2"/>
  <c r="N556" i="2"/>
  <c r="O556" i="2"/>
  <c r="P556" i="2"/>
  <c r="Q556" i="2"/>
  <c r="R556" i="2"/>
  <c r="N557" i="2"/>
  <c r="O557" i="2"/>
  <c r="P557" i="2"/>
  <c r="Q557" i="2"/>
  <c r="R557" i="2"/>
  <c r="N558" i="2"/>
  <c r="O558" i="2"/>
  <c r="P558" i="2"/>
  <c r="Q558" i="2"/>
  <c r="R558" i="2"/>
  <c r="N559" i="2"/>
  <c r="O559" i="2"/>
  <c r="P559" i="2"/>
  <c r="Q559" i="2"/>
  <c r="R559" i="2"/>
  <c r="N560" i="2"/>
  <c r="O560" i="2"/>
  <c r="P560" i="2"/>
  <c r="Q560" i="2"/>
  <c r="R560" i="2"/>
  <c r="N561" i="2"/>
  <c r="O561" i="2"/>
  <c r="P561" i="2"/>
  <c r="Q561" i="2"/>
  <c r="R561" i="2"/>
  <c r="N562" i="2"/>
  <c r="O562" i="2"/>
  <c r="P562" i="2"/>
  <c r="Q562" i="2"/>
  <c r="R562" i="2"/>
  <c r="N563" i="2"/>
  <c r="O563" i="2"/>
  <c r="P563" i="2"/>
  <c r="Q563" i="2"/>
  <c r="R563" i="2"/>
  <c r="N564" i="2"/>
  <c r="O564" i="2"/>
  <c r="P564" i="2"/>
  <c r="Q564" i="2"/>
  <c r="R564" i="2"/>
  <c r="N565" i="2"/>
  <c r="O565" i="2"/>
  <c r="P565" i="2"/>
  <c r="Q565" i="2"/>
  <c r="R565" i="2"/>
  <c r="N566" i="2"/>
  <c r="O566" i="2"/>
  <c r="P566" i="2"/>
  <c r="Q566" i="2"/>
  <c r="R566" i="2"/>
  <c r="N567" i="2"/>
  <c r="O567" i="2"/>
  <c r="P567" i="2"/>
  <c r="Q567" i="2"/>
  <c r="R567" i="2"/>
  <c r="N568" i="2"/>
  <c r="O568" i="2"/>
  <c r="P568" i="2"/>
  <c r="Q568" i="2"/>
  <c r="R568" i="2"/>
  <c r="N569" i="2"/>
  <c r="O569" i="2"/>
  <c r="P569" i="2"/>
  <c r="Q569" i="2"/>
  <c r="R569" i="2"/>
  <c r="N570" i="2"/>
  <c r="O570" i="2"/>
  <c r="P570" i="2"/>
  <c r="Q570" i="2"/>
  <c r="R570" i="2"/>
  <c r="N571" i="2"/>
  <c r="O571" i="2"/>
  <c r="P571" i="2"/>
  <c r="Q571" i="2"/>
  <c r="R571" i="2"/>
  <c r="N572" i="2"/>
  <c r="O572" i="2"/>
  <c r="P572" i="2"/>
  <c r="Q572" i="2"/>
  <c r="R572" i="2"/>
  <c r="N573" i="2"/>
  <c r="O573" i="2"/>
  <c r="P573" i="2"/>
  <c r="Q573" i="2"/>
  <c r="R573" i="2"/>
  <c r="N574" i="2"/>
  <c r="O574" i="2"/>
  <c r="P574" i="2"/>
  <c r="Q574" i="2"/>
  <c r="R574" i="2"/>
  <c r="N575" i="2"/>
  <c r="O575" i="2"/>
  <c r="P575" i="2"/>
  <c r="Q575" i="2"/>
  <c r="R575" i="2"/>
  <c r="N576" i="2"/>
  <c r="O576" i="2"/>
  <c r="P576" i="2"/>
  <c r="Q576" i="2"/>
  <c r="R576" i="2"/>
  <c r="N577" i="2"/>
  <c r="O577" i="2"/>
  <c r="P577" i="2"/>
  <c r="Q577" i="2"/>
  <c r="R577" i="2"/>
  <c r="N578" i="2"/>
  <c r="O578" i="2"/>
  <c r="P578" i="2"/>
  <c r="Q578" i="2"/>
  <c r="R578" i="2"/>
  <c r="N579" i="2"/>
  <c r="O579" i="2"/>
  <c r="P579" i="2"/>
  <c r="Q579" i="2"/>
  <c r="R579" i="2"/>
  <c r="N580" i="2"/>
  <c r="O580" i="2"/>
  <c r="P580" i="2"/>
  <c r="Q580" i="2"/>
  <c r="R580" i="2"/>
  <c r="N581" i="2"/>
  <c r="O581" i="2"/>
  <c r="P581" i="2"/>
  <c r="Q581" i="2"/>
  <c r="R581" i="2"/>
  <c r="N582" i="2"/>
  <c r="O582" i="2"/>
  <c r="P582" i="2"/>
  <c r="Q582" i="2"/>
  <c r="R582" i="2"/>
  <c r="N583" i="2"/>
  <c r="O583" i="2"/>
  <c r="P583" i="2"/>
  <c r="Q583" i="2"/>
  <c r="R583" i="2"/>
  <c r="N584" i="2"/>
  <c r="O584" i="2"/>
  <c r="P584" i="2"/>
  <c r="Q584" i="2"/>
  <c r="R584" i="2"/>
  <c r="N585" i="2"/>
  <c r="O585" i="2"/>
  <c r="P585" i="2"/>
  <c r="Q585" i="2"/>
  <c r="R585" i="2"/>
  <c r="N586" i="2"/>
  <c r="O586" i="2"/>
  <c r="P586" i="2"/>
  <c r="Q586" i="2"/>
  <c r="R586" i="2"/>
  <c r="N587" i="2"/>
  <c r="O587" i="2"/>
  <c r="P587" i="2"/>
  <c r="Q587" i="2"/>
  <c r="R587" i="2"/>
  <c r="N588" i="2"/>
  <c r="O588" i="2"/>
  <c r="P588" i="2"/>
  <c r="Q588" i="2"/>
  <c r="R588" i="2"/>
  <c r="N589" i="2"/>
  <c r="O589" i="2"/>
  <c r="P589" i="2"/>
  <c r="Q589" i="2"/>
  <c r="R589" i="2"/>
  <c r="N590" i="2"/>
  <c r="O590" i="2"/>
  <c r="P590" i="2"/>
  <c r="Q590" i="2"/>
  <c r="R590" i="2"/>
  <c r="N591" i="2"/>
  <c r="O591" i="2"/>
  <c r="P591" i="2"/>
  <c r="Q591" i="2"/>
  <c r="R591" i="2"/>
  <c r="N592" i="2"/>
  <c r="O592" i="2"/>
  <c r="P592" i="2"/>
  <c r="Q592" i="2"/>
  <c r="R592" i="2"/>
  <c r="N593" i="2"/>
  <c r="O593" i="2"/>
  <c r="P593" i="2"/>
  <c r="Q593" i="2"/>
  <c r="R593" i="2"/>
  <c r="N594" i="2"/>
  <c r="O594" i="2"/>
  <c r="P594" i="2"/>
  <c r="Q594" i="2"/>
  <c r="R594" i="2"/>
  <c r="N595" i="2"/>
  <c r="O595" i="2"/>
  <c r="P595" i="2"/>
  <c r="Q595" i="2"/>
  <c r="R595" i="2"/>
  <c r="N596" i="2"/>
  <c r="O596" i="2"/>
  <c r="P596" i="2"/>
  <c r="Q596" i="2"/>
  <c r="R596" i="2"/>
  <c r="N597" i="2"/>
  <c r="O597" i="2"/>
  <c r="P597" i="2"/>
  <c r="Q597" i="2"/>
  <c r="R597" i="2"/>
  <c r="N598" i="2"/>
  <c r="O598" i="2"/>
  <c r="P598" i="2"/>
  <c r="Q598" i="2"/>
  <c r="R598" i="2"/>
  <c r="N599" i="2"/>
  <c r="O599" i="2"/>
  <c r="P599" i="2"/>
  <c r="Q599" i="2"/>
  <c r="R599" i="2"/>
  <c r="N600" i="2"/>
  <c r="O600" i="2"/>
  <c r="P600" i="2"/>
  <c r="Q600" i="2"/>
  <c r="R600" i="2"/>
  <c r="N601" i="2"/>
  <c r="O601" i="2"/>
  <c r="P601" i="2"/>
  <c r="Q601" i="2"/>
  <c r="R601" i="2"/>
  <c r="N602" i="2"/>
  <c r="O602" i="2"/>
  <c r="P602" i="2"/>
  <c r="Q602" i="2"/>
  <c r="R602" i="2"/>
  <c r="N603" i="2"/>
  <c r="O603" i="2"/>
  <c r="P603" i="2"/>
  <c r="Q603" i="2"/>
  <c r="R603" i="2"/>
  <c r="N604" i="2"/>
  <c r="O604" i="2"/>
  <c r="P604" i="2"/>
  <c r="Q604" i="2"/>
  <c r="R604" i="2"/>
  <c r="N605" i="2"/>
  <c r="O605" i="2"/>
  <c r="P605" i="2"/>
  <c r="Q605" i="2"/>
  <c r="R605" i="2"/>
  <c r="N606" i="2"/>
  <c r="O606" i="2"/>
  <c r="P606" i="2"/>
  <c r="Q606" i="2"/>
  <c r="R606" i="2"/>
  <c r="N607" i="2"/>
  <c r="O607" i="2"/>
  <c r="P607" i="2"/>
  <c r="Q607" i="2"/>
  <c r="R607" i="2"/>
  <c r="N608" i="2"/>
  <c r="O608" i="2"/>
  <c r="P608" i="2"/>
  <c r="Q608" i="2"/>
  <c r="R608" i="2"/>
  <c r="N609" i="2"/>
  <c r="O609" i="2"/>
  <c r="P609" i="2"/>
  <c r="Q609" i="2"/>
  <c r="R609" i="2"/>
  <c r="N610" i="2"/>
  <c r="O610" i="2"/>
  <c r="P610" i="2"/>
  <c r="Q610" i="2"/>
  <c r="R610" i="2"/>
  <c r="N611" i="2"/>
  <c r="O611" i="2"/>
  <c r="P611" i="2"/>
  <c r="Q611" i="2"/>
  <c r="R611" i="2"/>
  <c r="N612" i="2"/>
  <c r="O612" i="2"/>
  <c r="P612" i="2"/>
  <c r="Q612" i="2"/>
  <c r="R612" i="2"/>
  <c r="N613" i="2"/>
  <c r="O613" i="2"/>
  <c r="P613" i="2"/>
  <c r="Q613" i="2"/>
  <c r="R613" i="2"/>
  <c r="N614" i="2"/>
  <c r="O614" i="2"/>
  <c r="P614" i="2"/>
  <c r="Q614" i="2"/>
  <c r="R614" i="2"/>
  <c r="N615" i="2"/>
  <c r="O615" i="2"/>
  <c r="P615" i="2"/>
  <c r="Q615" i="2"/>
  <c r="R615" i="2"/>
  <c r="N616" i="2"/>
  <c r="O616" i="2"/>
  <c r="P616" i="2"/>
  <c r="Q616" i="2"/>
  <c r="R616" i="2"/>
  <c r="N617" i="2"/>
  <c r="O617" i="2"/>
  <c r="P617" i="2"/>
  <c r="Q617" i="2"/>
  <c r="R617" i="2"/>
  <c r="N618" i="2"/>
  <c r="O618" i="2"/>
  <c r="P618" i="2"/>
  <c r="Q618" i="2"/>
  <c r="R618" i="2"/>
  <c r="N619" i="2"/>
  <c r="O619" i="2"/>
  <c r="P619" i="2"/>
  <c r="Q619" i="2"/>
  <c r="R619" i="2"/>
  <c r="N620" i="2"/>
  <c r="O620" i="2"/>
  <c r="P620" i="2"/>
  <c r="Q620" i="2"/>
  <c r="R620" i="2"/>
  <c r="N621" i="2"/>
  <c r="O621" i="2"/>
  <c r="P621" i="2"/>
  <c r="Q621" i="2"/>
  <c r="R621" i="2"/>
  <c r="N622" i="2"/>
  <c r="O622" i="2"/>
  <c r="P622" i="2"/>
  <c r="Q622" i="2"/>
  <c r="R622" i="2"/>
  <c r="N623" i="2"/>
  <c r="O623" i="2"/>
  <c r="P623" i="2"/>
  <c r="Q623" i="2"/>
  <c r="R623" i="2"/>
  <c r="N624" i="2"/>
  <c r="O624" i="2"/>
  <c r="P624" i="2"/>
  <c r="Q624" i="2"/>
  <c r="R624" i="2"/>
  <c r="N625" i="2"/>
  <c r="O625" i="2"/>
  <c r="P625" i="2"/>
  <c r="Q625" i="2"/>
  <c r="R625" i="2"/>
  <c r="N626" i="2"/>
  <c r="O626" i="2"/>
  <c r="P626" i="2"/>
  <c r="Q626" i="2"/>
  <c r="R626" i="2"/>
  <c r="N627" i="2"/>
  <c r="O627" i="2"/>
  <c r="P627" i="2"/>
  <c r="Q627" i="2"/>
  <c r="R627" i="2"/>
  <c r="N628" i="2"/>
  <c r="O628" i="2"/>
  <c r="P628" i="2"/>
  <c r="Q628" i="2"/>
  <c r="R628" i="2"/>
  <c r="N629" i="2"/>
  <c r="O629" i="2"/>
  <c r="P629" i="2"/>
  <c r="Q629" i="2"/>
  <c r="R629" i="2"/>
  <c r="N630" i="2"/>
  <c r="O630" i="2"/>
  <c r="P630" i="2"/>
  <c r="Q630" i="2"/>
  <c r="R630" i="2"/>
  <c r="N631" i="2"/>
  <c r="O631" i="2"/>
  <c r="P631" i="2"/>
  <c r="Q631" i="2"/>
  <c r="R631" i="2"/>
  <c r="N632" i="2"/>
  <c r="O632" i="2"/>
  <c r="P632" i="2"/>
  <c r="Q632" i="2"/>
  <c r="R632" i="2"/>
  <c r="N633" i="2"/>
  <c r="O633" i="2"/>
  <c r="P633" i="2"/>
  <c r="Q633" i="2"/>
  <c r="R633" i="2"/>
  <c r="N634" i="2"/>
  <c r="O634" i="2"/>
  <c r="P634" i="2"/>
  <c r="Q634" i="2"/>
  <c r="R634" i="2"/>
  <c r="N635" i="2"/>
  <c r="O635" i="2"/>
  <c r="P635" i="2"/>
  <c r="Q635" i="2"/>
  <c r="R635" i="2"/>
  <c r="N636" i="2"/>
  <c r="O636" i="2"/>
  <c r="P636" i="2"/>
  <c r="Q636" i="2"/>
  <c r="R636" i="2"/>
  <c r="N637" i="2"/>
  <c r="O637" i="2"/>
  <c r="P637" i="2"/>
  <c r="Q637" i="2"/>
  <c r="R637" i="2"/>
  <c r="N638" i="2"/>
  <c r="O638" i="2"/>
  <c r="P638" i="2"/>
  <c r="Q638" i="2"/>
  <c r="R638" i="2"/>
  <c r="N639" i="2"/>
  <c r="O639" i="2"/>
  <c r="P639" i="2"/>
  <c r="Q639" i="2"/>
  <c r="R639" i="2"/>
  <c r="N640" i="2"/>
  <c r="O640" i="2"/>
  <c r="P640" i="2"/>
  <c r="Q640" i="2"/>
  <c r="R640" i="2"/>
  <c r="N641" i="2"/>
  <c r="O641" i="2"/>
  <c r="P641" i="2"/>
  <c r="Q641" i="2"/>
  <c r="R641" i="2"/>
  <c r="N642" i="2"/>
  <c r="O642" i="2"/>
  <c r="P642" i="2"/>
  <c r="Q642" i="2"/>
  <c r="R642" i="2"/>
  <c r="N643" i="2"/>
  <c r="O643" i="2"/>
  <c r="P643" i="2"/>
  <c r="Q643" i="2"/>
  <c r="R643" i="2"/>
  <c r="N644" i="2"/>
  <c r="O644" i="2"/>
  <c r="P644" i="2"/>
  <c r="Q644" i="2"/>
  <c r="R644" i="2"/>
  <c r="N645" i="2"/>
  <c r="O645" i="2"/>
  <c r="P645" i="2"/>
  <c r="Q645" i="2"/>
  <c r="R645" i="2"/>
  <c r="N646" i="2"/>
  <c r="O646" i="2"/>
  <c r="P646" i="2"/>
  <c r="Q646" i="2"/>
  <c r="R646" i="2"/>
  <c r="N647" i="2"/>
  <c r="O647" i="2"/>
  <c r="P647" i="2"/>
  <c r="Q647" i="2"/>
  <c r="R647" i="2"/>
  <c r="N648" i="2"/>
  <c r="O648" i="2"/>
  <c r="P648" i="2"/>
  <c r="Q648" i="2"/>
  <c r="R648" i="2"/>
  <c r="N649" i="2"/>
  <c r="O649" i="2"/>
  <c r="P649" i="2"/>
  <c r="Q649" i="2"/>
  <c r="R649" i="2"/>
  <c r="N650" i="2"/>
  <c r="O650" i="2"/>
  <c r="P650" i="2"/>
  <c r="Q650" i="2"/>
  <c r="R650" i="2"/>
  <c r="N651" i="2"/>
  <c r="O651" i="2"/>
  <c r="P651" i="2"/>
  <c r="Q651" i="2"/>
  <c r="R651" i="2"/>
  <c r="N652" i="2"/>
  <c r="O652" i="2"/>
  <c r="P652" i="2"/>
  <c r="Q652" i="2"/>
  <c r="R652" i="2"/>
  <c r="N653" i="2"/>
  <c r="O653" i="2"/>
  <c r="P653" i="2"/>
  <c r="Q653" i="2"/>
  <c r="R653" i="2"/>
  <c r="N654" i="2"/>
  <c r="O654" i="2"/>
  <c r="P654" i="2"/>
  <c r="Q654" i="2"/>
  <c r="R654" i="2"/>
  <c r="N655" i="2"/>
  <c r="O655" i="2"/>
  <c r="P655" i="2"/>
  <c r="Q655" i="2"/>
  <c r="R655" i="2"/>
  <c r="N656" i="2"/>
  <c r="O656" i="2"/>
  <c r="P656" i="2"/>
  <c r="Q656" i="2"/>
  <c r="R656" i="2"/>
  <c r="N657" i="2"/>
  <c r="O657" i="2"/>
  <c r="P657" i="2"/>
  <c r="Q657" i="2"/>
  <c r="R657" i="2"/>
  <c r="N658" i="2"/>
  <c r="O658" i="2"/>
  <c r="P658" i="2"/>
  <c r="Q658" i="2"/>
  <c r="R658" i="2"/>
  <c r="N659" i="2"/>
  <c r="O659" i="2"/>
  <c r="P659" i="2"/>
  <c r="Q659" i="2"/>
  <c r="R659" i="2"/>
  <c r="N660" i="2"/>
  <c r="O660" i="2"/>
  <c r="P660" i="2"/>
  <c r="Q660" i="2"/>
  <c r="R660" i="2"/>
  <c r="N661" i="2"/>
  <c r="O661" i="2"/>
  <c r="P661" i="2"/>
  <c r="Q661" i="2"/>
  <c r="R661" i="2"/>
  <c r="N662" i="2"/>
  <c r="O662" i="2"/>
  <c r="P662" i="2"/>
  <c r="Q662" i="2"/>
  <c r="R662" i="2"/>
  <c r="N663" i="2"/>
  <c r="O663" i="2"/>
  <c r="P663" i="2"/>
  <c r="Q663" i="2"/>
  <c r="R663" i="2"/>
  <c r="N664" i="2"/>
  <c r="O664" i="2"/>
  <c r="P664" i="2"/>
  <c r="Q664" i="2"/>
  <c r="R664" i="2"/>
  <c r="N665" i="2"/>
  <c r="O665" i="2"/>
  <c r="P665" i="2"/>
  <c r="Q665" i="2"/>
  <c r="R665" i="2"/>
  <c r="N666" i="2"/>
  <c r="O666" i="2"/>
  <c r="P666" i="2"/>
  <c r="Q666" i="2"/>
  <c r="R666" i="2"/>
  <c r="N667" i="2"/>
  <c r="O667" i="2"/>
  <c r="P667" i="2"/>
  <c r="Q667" i="2"/>
  <c r="R667" i="2"/>
  <c r="N668" i="2"/>
  <c r="O668" i="2"/>
  <c r="P668" i="2"/>
  <c r="Q668" i="2"/>
  <c r="R668" i="2"/>
  <c r="N669" i="2"/>
  <c r="O669" i="2"/>
  <c r="P669" i="2"/>
  <c r="Q669" i="2"/>
  <c r="R669" i="2"/>
  <c r="N670" i="2"/>
  <c r="O670" i="2"/>
  <c r="P670" i="2"/>
  <c r="Q670" i="2"/>
  <c r="R670" i="2"/>
  <c r="N671" i="2"/>
  <c r="O671" i="2"/>
  <c r="P671" i="2"/>
  <c r="Q671" i="2"/>
  <c r="R671" i="2"/>
  <c r="N672" i="2"/>
  <c r="O672" i="2"/>
  <c r="P672" i="2"/>
  <c r="Q672" i="2"/>
  <c r="R672" i="2"/>
  <c r="N673" i="2"/>
  <c r="O673" i="2"/>
  <c r="P673" i="2"/>
  <c r="Q673" i="2"/>
  <c r="R673" i="2"/>
  <c r="N674" i="2"/>
  <c r="O674" i="2"/>
  <c r="P674" i="2"/>
  <c r="Q674" i="2"/>
  <c r="R674" i="2"/>
  <c r="N675" i="2"/>
  <c r="O675" i="2"/>
  <c r="P675" i="2"/>
  <c r="Q675" i="2"/>
  <c r="R675" i="2"/>
  <c r="N676" i="2"/>
  <c r="O676" i="2"/>
  <c r="P676" i="2"/>
  <c r="Q676" i="2"/>
  <c r="R676" i="2"/>
  <c r="N677" i="2"/>
  <c r="O677" i="2"/>
  <c r="P677" i="2"/>
  <c r="Q677" i="2"/>
  <c r="R677" i="2"/>
  <c r="N678" i="2"/>
  <c r="O678" i="2"/>
  <c r="P678" i="2"/>
  <c r="Q678" i="2"/>
  <c r="R678" i="2"/>
  <c r="N679" i="2"/>
  <c r="O679" i="2"/>
  <c r="P679" i="2"/>
  <c r="Q679" i="2"/>
  <c r="R679" i="2"/>
  <c r="N680" i="2"/>
  <c r="O680" i="2"/>
  <c r="P680" i="2"/>
  <c r="Q680" i="2"/>
  <c r="R680" i="2"/>
  <c r="N681" i="2"/>
  <c r="O681" i="2"/>
  <c r="P681" i="2"/>
  <c r="Q681" i="2"/>
  <c r="R681" i="2"/>
  <c r="N682" i="2"/>
  <c r="O682" i="2"/>
  <c r="P682" i="2"/>
  <c r="Q682" i="2"/>
  <c r="R682" i="2"/>
  <c r="N683" i="2"/>
  <c r="O683" i="2"/>
  <c r="P683" i="2"/>
  <c r="Q683" i="2"/>
  <c r="R683" i="2"/>
  <c r="N684" i="2"/>
  <c r="O684" i="2"/>
  <c r="P684" i="2"/>
  <c r="Q684" i="2"/>
  <c r="R684" i="2"/>
  <c r="N685" i="2"/>
  <c r="O685" i="2"/>
  <c r="P685" i="2"/>
  <c r="Q685" i="2"/>
  <c r="R685" i="2"/>
  <c r="N686" i="2"/>
  <c r="O686" i="2"/>
  <c r="P686" i="2"/>
  <c r="Q686" i="2"/>
  <c r="R686" i="2"/>
  <c r="N687" i="2"/>
  <c r="O687" i="2"/>
  <c r="P687" i="2"/>
  <c r="Q687" i="2"/>
  <c r="R687" i="2"/>
  <c r="N688" i="2"/>
  <c r="O688" i="2"/>
  <c r="P688" i="2"/>
  <c r="Q688" i="2"/>
  <c r="R688" i="2"/>
  <c r="N689" i="2"/>
  <c r="O689" i="2"/>
  <c r="P689" i="2"/>
  <c r="Q689" i="2"/>
  <c r="R689" i="2"/>
  <c r="N690" i="2"/>
  <c r="O690" i="2"/>
  <c r="P690" i="2"/>
  <c r="Q690" i="2"/>
  <c r="R690" i="2"/>
  <c r="N691" i="2"/>
  <c r="O691" i="2"/>
  <c r="P691" i="2"/>
  <c r="Q691" i="2"/>
  <c r="R691" i="2"/>
  <c r="N692" i="2"/>
  <c r="O692" i="2"/>
  <c r="P692" i="2"/>
  <c r="Q692" i="2"/>
  <c r="R692" i="2"/>
  <c r="N693" i="2"/>
  <c r="O693" i="2"/>
  <c r="P693" i="2"/>
  <c r="Q693" i="2"/>
  <c r="R693" i="2"/>
  <c r="N694" i="2"/>
  <c r="O694" i="2"/>
  <c r="P694" i="2"/>
  <c r="Q694" i="2"/>
  <c r="R694" i="2"/>
  <c r="N695" i="2"/>
  <c r="O695" i="2"/>
  <c r="P695" i="2"/>
  <c r="Q695" i="2"/>
  <c r="R695" i="2"/>
  <c r="N696" i="2"/>
  <c r="O696" i="2"/>
  <c r="P696" i="2"/>
  <c r="Q696" i="2"/>
  <c r="R696" i="2"/>
  <c r="N697" i="2"/>
  <c r="O697" i="2"/>
  <c r="P697" i="2"/>
  <c r="Q697" i="2"/>
  <c r="R697" i="2"/>
  <c r="N698" i="2"/>
  <c r="O698" i="2"/>
  <c r="P698" i="2"/>
  <c r="Q698" i="2"/>
  <c r="R698" i="2"/>
  <c r="N699" i="2"/>
  <c r="O699" i="2"/>
  <c r="P699" i="2"/>
  <c r="Q699" i="2"/>
  <c r="R699" i="2"/>
  <c r="N700" i="2"/>
  <c r="O700" i="2"/>
  <c r="P700" i="2"/>
  <c r="Q700" i="2"/>
  <c r="R700" i="2"/>
  <c r="N701" i="2"/>
  <c r="O701" i="2"/>
  <c r="P701" i="2"/>
  <c r="Q701" i="2"/>
  <c r="R701" i="2"/>
  <c r="N702" i="2"/>
  <c r="O702" i="2"/>
  <c r="P702" i="2"/>
  <c r="Q702" i="2"/>
  <c r="R702" i="2"/>
  <c r="N703" i="2"/>
  <c r="O703" i="2"/>
  <c r="P703" i="2"/>
  <c r="Q703" i="2"/>
  <c r="R703" i="2"/>
  <c r="N704" i="2"/>
  <c r="O704" i="2"/>
  <c r="P704" i="2"/>
  <c r="Q704" i="2"/>
  <c r="R704" i="2"/>
  <c r="N705" i="2"/>
  <c r="O705" i="2"/>
  <c r="P705" i="2"/>
  <c r="Q705" i="2"/>
  <c r="R705" i="2"/>
  <c r="N706" i="2"/>
  <c r="O706" i="2"/>
  <c r="P706" i="2"/>
  <c r="Q706" i="2"/>
  <c r="R706" i="2"/>
  <c r="N707" i="2"/>
  <c r="O707" i="2"/>
  <c r="P707" i="2"/>
  <c r="Q707" i="2"/>
  <c r="R707" i="2"/>
  <c r="N708" i="2"/>
  <c r="O708" i="2"/>
  <c r="P708" i="2"/>
  <c r="Q708" i="2"/>
  <c r="R708" i="2"/>
  <c r="N709" i="2"/>
  <c r="O709" i="2"/>
  <c r="P709" i="2"/>
  <c r="Q709" i="2"/>
  <c r="R709" i="2"/>
  <c r="N710" i="2"/>
  <c r="O710" i="2"/>
  <c r="P710" i="2"/>
  <c r="Q710" i="2"/>
  <c r="R710" i="2"/>
  <c r="N711" i="2"/>
  <c r="O711" i="2"/>
  <c r="P711" i="2"/>
  <c r="Q711" i="2"/>
  <c r="R711" i="2"/>
  <c r="N712" i="2"/>
  <c r="O712" i="2"/>
  <c r="P712" i="2"/>
  <c r="Q712" i="2"/>
  <c r="R712" i="2"/>
  <c r="N713" i="2"/>
  <c r="O713" i="2"/>
  <c r="P713" i="2"/>
  <c r="Q713" i="2"/>
  <c r="R713" i="2"/>
  <c r="N714" i="2"/>
  <c r="O714" i="2"/>
  <c r="P714" i="2"/>
  <c r="Q714" i="2"/>
  <c r="R714" i="2"/>
  <c r="N715" i="2"/>
  <c r="O715" i="2"/>
  <c r="P715" i="2"/>
  <c r="Q715" i="2"/>
  <c r="R715" i="2"/>
  <c r="N716" i="2"/>
  <c r="O716" i="2"/>
  <c r="P716" i="2"/>
  <c r="Q716" i="2"/>
  <c r="R716" i="2"/>
  <c r="N717" i="2"/>
  <c r="O717" i="2"/>
  <c r="P717" i="2"/>
  <c r="Q717" i="2"/>
  <c r="R717" i="2"/>
  <c r="N718" i="2"/>
  <c r="O718" i="2"/>
  <c r="P718" i="2"/>
  <c r="Q718" i="2"/>
  <c r="R718" i="2"/>
  <c r="N719" i="2"/>
  <c r="O719" i="2"/>
  <c r="P719" i="2"/>
  <c r="Q719" i="2"/>
  <c r="R719" i="2"/>
  <c r="N720" i="2"/>
  <c r="O720" i="2"/>
  <c r="P720" i="2"/>
  <c r="Q720" i="2"/>
  <c r="R720" i="2"/>
  <c r="N721" i="2"/>
  <c r="O721" i="2"/>
  <c r="P721" i="2"/>
  <c r="Q721" i="2"/>
  <c r="R721" i="2"/>
  <c r="N722" i="2"/>
  <c r="O722" i="2"/>
  <c r="P722" i="2"/>
  <c r="Q722" i="2"/>
  <c r="R722" i="2"/>
  <c r="N723" i="2"/>
  <c r="O723" i="2"/>
  <c r="P723" i="2"/>
  <c r="Q723" i="2"/>
  <c r="R723" i="2"/>
  <c r="N724" i="2"/>
  <c r="O724" i="2"/>
  <c r="P724" i="2"/>
  <c r="Q724" i="2"/>
  <c r="R724" i="2"/>
  <c r="N725" i="2"/>
  <c r="O725" i="2"/>
  <c r="P725" i="2"/>
  <c r="Q725" i="2"/>
  <c r="R725" i="2"/>
  <c r="N726" i="2"/>
  <c r="O726" i="2"/>
  <c r="P726" i="2"/>
  <c r="Q726" i="2"/>
  <c r="R726" i="2"/>
  <c r="N727" i="2"/>
  <c r="O727" i="2"/>
  <c r="P727" i="2"/>
  <c r="Q727" i="2"/>
  <c r="R727" i="2"/>
  <c r="N728" i="2"/>
  <c r="O728" i="2"/>
  <c r="P728" i="2"/>
  <c r="Q728" i="2"/>
  <c r="R728" i="2"/>
  <c r="N729" i="2"/>
  <c r="O729" i="2"/>
  <c r="P729" i="2"/>
  <c r="Q729" i="2"/>
  <c r="R729" i="2"/>
  <c r="N730" i="2"/>
  <c r="O730" i="2"/>
  <c r="P730" i="2"/>
  <c r="Q730" i="2"/>
  <c r="R730" i="2"/>
  <c r="N731" i="2"/>
  <c r="O731" i="2"/>
  <c r="P731" i="2"/>
  <c r="Q731" i="2"/>
  <c r="R731" i="2"/>
  <c r="N732" i="2"/>
  <c r="O732" i="2"/>
  <c r="P732" i="2"/>
  <c r="Q732" i="2"/>
  <c r="R732" i="2"/>
  <c r="N733" i="2"/>
  <c r="O733" i="2"/>
  <c r="P733" i="2"/>
  <c r="Q733" i="2"/>
  <c r="R733" i="2"/>
  <c r="N734" i="2"/>
  <c r="O734" i="2"/>
  <c r="P734" i="2"/>
  <c r="Q734" i="2"/>
  <c r="R734" i="2"/>
  <c r="N735" i="2"/>
  <c r="O735" i="2"/>
  <c r="P735" i="2"/>
  <c r="Q735" i="2"/>
  <c r="R735" i="2"/>
  <c r="N736" i="2"/>
  <c r="O736" i="2"/>
  <c r="P736" i="2"/>
  <c r="Q736" i="2"/>
  <c r="R736" i="2"/>
  <c r="N737" i="2"/>
  <c r="O737" i="2"/>
  <c r="P737" i="2"/>
  <c r="Q737" i="2"/>
  <c r="R737" i="2"/>
  <c r="N738" i="2"/>
  <c r="O738" i="2"/>
  <c r="P738" i="2"/>
  <c r="Q738" i="2"/>
  <c r="R738" i="2"/>
  <c r="N739" i="2"/>
  <c r="O739" i="2"/>
  <c r="P739" i="2"/>
  <c r="Q739" i="2"/>
  <c r="R739" i="2"/>
  <c r="N740" i="2"/>
  <c r="O740" i="2"/>
  <c r="P740" i="2"/>
  <c r="Q740" i="2"/>
  <c r="R740" i="2"/>
  <c r="N741" i="2"/>
  <c r="O741" i="2"/>
  <c r="P741" i="2"/>
  <c r="Q741" i="2"/>
  <c r="R741" i="2"/>
  <c r="N742" i="2"/>
  <c r="O742" i="2"/>
  <c r="P742" i="2"/>
  <c r="Q742" i="2"/>
  <c r="R742" i="2"/>
  <c r="N743" i="2"/>
  <c r="O743" i="2"/>
  <c r="P743" i="2"/>
  <c r="Q743" i="2"/>
  <c r="R743" i="2"/>
  <c r="N744" i="2"/>
  <c r="O744" i="2"/>
  <c r="P744" i="2"/>
  <c r="Q744" i="2"/>
  <c r="R744" i="2"/>
  <c r="N745" i="2"/>
  <c r="O745" i="2"/>
  <c r="P745" i="2"/>
  <c r="Q745" i="2"/>
  <c r="R745" i="2"/>
  <c r="N746" i="2"/>
  <c r="O746" i="2"/>
  <c r="P746" i="2"/>
  <c r="Q746" i="2"/>
  <c r="R746" i="2"/>
  <c r="N747" i="2"/>
  <c r="O747" i="2"/>
  <c r="P747" i="2"/>
  <c r="Q747" i="2"/>
  <c r="R747" i="2"/>
  <c r="N748" i="2"/>
  <c r="O748" i="2"/>
  <c r="P748" i="2"/>
  <c r="Q748" i="2"/>
  <c r="R748" i="2"/>
  <c r="N749" i="2"/>
  <c r="O749" i="2"/>
  <c r="P749" i="2"/>
  <c r="Q749" i="2"/>
  <c r="R749" i="2"/>
  <c r="N750" i="2"/>
  <c r="O750" i="2"/>
  <c r="P750" i="2"/>
  <c r="Q750" i="2"/>
  <c r="R750" i="2"/>
  <c r="N751" i="2"/>
  <c r="O751" i="2"/>
  <c r="P751" i="2"/>
  <c r="Q751" i="2"/>
  <c r="R751" i="2"/>
  <c r="N752" i="2"/>
  <c r="O752" i="2"/>
  <c r="P752" i="2"/>
  <c r="Q752" i="2"/>
  <c r="R752" i="2"/>
  <c r="N753" i="2"/>
  <c r="O753" i="2"/>
  <c r="P753" i="2"/>
  <c r="Q753" i="2"/>
  <c r="R753" i="2"/>
  <c r="N754" i="2"/>
  <c r="O754" i="2"/>
  <c r="P754" i="2"/>
  <c r="Q754" i="2"/>
  <c r="R754" i="2"/>
  <c r="N755" i="2"/>
  <c r="O755" i="2"/>
  <c r="P755" i="2"/>
  <c r="Q755" i="2"/>
  <c r="R755" i="2"/>
  <c r="N756" i="2"/>
  <c r="O756" i="2"/>
  <c r="P756" i="2"/>
  <c r="Q756" i="2"/>
  <c r="R756" i="2"/>
  <c r="N757" i="2"/>
  <c r="O757" i="2"/>
  <c r="P757" i="2"/>
  <c r="Q757" i="2"/>
  <c r="R757" i="2"/>
  <c r="N758" i="2"/>
  <c r="O758" i="2"/>
  <c r="P758" i="2"/>
  <c r="Q758" i="2"/>
  <c r="R758" i="2"/>
  <c r="N759" i="2"/>
  <c r="O759" i="2"/>
  <c r="P759" i="2"/>
  <c r="Q759" i="2"/>
  <c r="R759" i="2"/>
  <c r="N760" i="2"/>
  <c r="O760" i="2"/>
  <c r="P760" i="2"/>
  <c r="Q760" i="2"/>
  <c r="R760" i="2"/>
  <c r="N761" i="2"/>
  <c r="O761" i="2"/>
  <c r="P761" i="2"/>
  <c r="Q761" i="2"/>
  <c r="R761" i="2"/>
  <c r="N762" i="2"/>
  <c r="O762" i="2"/>
  <c r="P762" i="2"/>
  <c r="Q762" i="2"/>
  <c r="R762" i="2"/>
  <c r="N763" i="2"/>
  <c r="O763" i="2"/>
  <c r="P763" i="2"/>
  <c r="Q763" i="2"/>
  <c r="R763" i="2"/>
  <c r="N764" i="2"/>
  <c r="O764" i="2"/>
  <c r="P764" i="2"/>
  <c r="Q764" i="2"/>
  <c r="R764" i="2"/>
  <c r="N765" i="2"/>
  <c r="O765" i="2"/>
  <c r="P765" i="2"/>
  <c r="Q765" i="2"/>
  <c r="R765" i="2"/>
  <c r="N766" i="2"/>
  <c r="O766" i="2"/>
  <c r="P766" i="2"/>
  <c r="Q766" i="2"/>
  <c r="R766" i="2"/>
  <c r="N767" i="2"/>
  <c r="O767" i="2"/>
  <c r="P767" i="2"/>
  <c r="Q767" i="2"/>
  <c r="R767" i="2"/>
  <c r="N768" i="2"/>
  <c r="O768" i="2"/>
  <c r="P768" i="2"/>
  <c r="Q768" i="2"/>
  <c r="R768" i="2"/>
  <c r="N769" i="2"/>
  <c r="O769" i="2"/>
  <c r="P769" i="2"/>
  <c r="Q769" i="2"/>
  <c r="R769" i="2"/>
  <c r="N770" i="2"/>
  <c r="O770" i="2"/>
  <c r="P770" i="2"/>
  <c r="Q770" i="2"/>
  <c r="R770" i="2"/>
  <c r="N771" i="2"/>
  <c r="O771" i="2"/>
  <c r="P771" i="2"/>
  <c r="Q771" i="2"/>
  <c r="R771" i="2"/>
  <c r="N772" i="2"/>
  <c r="O772" i="2"/>
  <c r="P772" i="2"/>
  <c r="Q772" i="2"/>
  <c r="R772" i="2"/>
  <c r="N773" i="2"/>
  <c r="O773" i="2"/>
  <c r="P773" i="2"/>
  <c r="Q773" i="2"/>
  <c r="R773" i="2"/>
  <c r="N774" i="2"/>
  <c r="O774" i="2"/>
  <c r="P774" i="2"/>
  <c r="Q774" i="2"/>
  <c r="R774" i="2"/>
  <c r="N775" i="2"/>
  <c r="O775" i="2"/>
  <c r="P775" i="2"/>
  <c r="Q775" i="2"/>
  <c r="R775" i="2"/>
  <c r="N776" i="2"/>
  <c r="O776" i="2"/>
  <c r="P776" i="2"/>
  <c r="Q776" i="2"/>
  <c r="R776" i="2"/>
  <c r="N777" i="2"/>
  <c r="O777" i="2"/>
  <c r="P777" i="2"/>
  <c r="Q777" i="2"/>
  <c r="R777" i="2"/>
  <c r="N778" i="2"/>
  <c r="O778" i="2"/>
  <c r="P778" i="2"/>
  <c r="Q778" i="2"/>
  <c r="R778" i="2"/>
  <c r="N779" i="2"/>
  <c r="O779" i="2"/>
  <c r="P779" i="2"/>
  <c r="Q779" i="2"/>
  <c r="R779" i="2"/>
  <c r="N780" i="2"/>
  <c r="O780" i="2"/>
  <c r="P780" i="2"/>
  <c r="Q780" i="2"/>
  <c r="R780" i="2"/>
  <c r="N781" i="2"/>
  <c r="O781" i="2"/>
  <c r="P781" i="2"/>
  <c r="Q781" i="2"/>
  <c r="R781" i="2"/>
  <c r="N782" i="2"/>
  <c r="O782" i="2"/>
  <c r="P782" i="2"/>
  <c r="Q782" i="2"/>
  <c r="R782" i="2"/>
  <c r="N783" i="2"/>
  <c r="O783" i="2"/>
  <c r="P783" i="2"/>
  <c r="Q783" i="2"/>
  <c r="R783" i="2"/>
  <c r="N784" i="2"/>
  <c r="O784" i="2"/>
  <c r="P784" i="2"/>
  <c r="Q784" i="2"/>
  <c r="R784" i="2"/>
  <c r="N785" i="2"/>
  <c r="O785" i="2"/>
  <c r="P785" i="2"/>
  <c r="Q785" i="2"/>
  <c r="R785" i="2"/>
  <c r="N786" i="2"/>
  <c r="O786" i="2"/>
  <c r="P786" i="2"/>
  <c r="Q786" i="2"/>
  <c r="R786" i="2"/>
  <c r="N787" i="2"/>
  <c r="O787" i="2"/>
  <c r="P787" i="2"/>
  <c r="Q787" i="2"/>
  <c r="R787" i="2"/>
  <c r="N788" i="2"/>
  <c r="O788" i="2"/>
  <c r="P788" i="2"/>
  <c r="Q788" i="2"/>
  <c r="R788" i="2"/>
  <c r="N789" i="2"/>
  <c r="O789" i="2"/>
  <c r="P789" i="2"/>
  <c r="Q789" i="2"/>
  <c r="R789" i="2"/>
  <c r="N790" i="2"/>
  <c r="O790" i="2"/>
  <c r="P790" i="2"/>
  <c r="Q790" i="2"/>
  <c r="R790" i="2"/>
  <c r="N791" i="2"/>
  <c r="O791" i="2"/>
  <c r="P791" i="2"/>
  <c r="Q791" i="2"/>
  <c r="R791" i="2"/>
  <c r="N792" i="2"/>
  <c r="O792" i="2"/>
  <c r="P792" i="2"/>
  <c r="Q792" i="2"/>
  <c r="R792" i="2"/>
  <c r="N793" i="2"/>
  <c r="O793" i="2"/>
  <c r="P793" i="2"/>
  <c r="Q793" i="2"/>
  <c r="R793" i="2"/>
  <c r="N794" i="2"/>
  <c r="O794" i="2"/>
  <c r="P794" i="2"/>
  <c r="Q794" i="2"/>
  <c r="R794" i="2"/>
  <c r="N795" i="2"/>
  <c r="O795" i="2"/>
  <c r="P795" i="2"/>
  <c r="Q795" i="2"/>
  <c r="R795" i="2"/>
  <c r="N796" i="2"/>
  <c r="O796" i="2"/>
  <c r="P796" i="2"/>
  <c r="Q796" i="2"/>
  <c r="R796" i="2"/>
  <c r="N797" i="2"/>
  <c r="O797" i="2"/>
  <c r="P797" i="2"/>
  <c r="Q797" i="2"/>
  <c r="R797" i="2"/>
  <c r="N798" i="2"/>
  <c r="O798" i="2"/>
  <c r="P798" i="2"/>
  <c r="Q798" i="2"/>
  <c r="R798" i="2"/>
  <c r="N799" i="2"/>
  <c r="O799" i="2"/>
  <c r="P799" i="2"/>
  <c r="Q799" i="2"/>
  <c r="R799" i="2"/>
  <c r="N800" i="2"/>
  <c r="O800" i="2"/>
  <c r="P800" i="2"/>
  <c r="Q800" i="2"/>
  <c r="R800" i="2"/>
  <c r="N801" i="2"/>
  <c r="O801" i="2"/>
  <c r="P801" i="2"/>
  <c r="Q801" i="2"/>
  <c r="R801" i="2"/>
  <c r="N802" i="2"/>
  <c r="O802" i="2"/>
  <c r="P802" i="2"/>
  <c r="Q802" i="2"/>
  <c r="R802" i="2"/>
  <c r="N803" i="2"/>
  <c r="O803" i="2"/>
  <c r="P803" i="2"/>
  <c r="Q803" i="2"/>
  <c r="R803" i="2"/>
  <c r="N804" i="2"/>
  <c r="O804" i="2"/>
  <c r="P804" i="2"/>
  <c r="Q804" i="2"/>
  <c r="R804" i="2"/>
  <c r="N805" i="2"/>
  <c r="O805" i="2"/>
  <c r="P805" i="2"/>
  <c r="Q805" i="2"/>
  <c r="R805" i="2"/>
  <c r="N806" i="2"/>
  <c r="O806" i="2"/>
  <c r="P806" i="2"/>
  <c r="Q806" i="2"/>
  <c r="R806" i="2"/>
  <c r="N807" i="2"/>
  <c r="O807" i="2"/>
  <c r="P807" i="2"/>
  <c r="Q807" i="2"/>
  <c r="R807" i="2"/>
  <c r="N808" i="2"/>
  <c r="O808" i="2"/>
  <c r="P808" i="2"/>
  <c r="Q808" i="2"/>
  <c r="R808" i="2"/>
  <c r="N809" i="2"/>
  <c r="O809" i="2"/>
  <c r="P809" i="2"/>
  <c r="Q809" i="2"/>
  <c r="R809" i="2"/>
  <c r="N810" i="2"/>
  <c r="O810" i="2"/>
  <c r="P810" i="2"/>
  <c r="Q810" i="2"/>
  <c r="R810" i="2"/>
  <c r="N811" i="2"/>
  <c r="O811" i="2"/>
  <c r="P811" i="2"/>
  <c r="Q811" i="2"/>
  <c r="R811" i="2"/>
  <c r="N812" i="2"/>
  <c r="O812" i="2"/>
  <c r="P812" i="2"/>
  <c r="Q812" i="2"/>
  <c r="R812" i="2"/>
  <c r="N813" i="2"/>
  <c r="O813" i="2"/>
  <c r="P813" i="2"/>
  <c r="Q813" i="2"/>
  <c r="R813" i="2"/>
  <c r="N814" i="2"/>
  <c r="O814" i="2"/>
  <c r="P814" i="2"/>
  <c r="Q814" i="2"/>
  <c r="R814" i="2"/>
  <c r="N815" i="2"/>
  <c r="O815" i="2"/>
  <c r="P815" i="2"/>
  <c r="Q815" i="2"/>
  <c r="R815" i="2"/>
  <c r="N816" i="2"/>
  <c r="O816" i="2"/>
  <c r="P816" i="2"/>
  <c r="Q816" i="2"/>
  <c r="R816" i="2"/>
  <c r="N817" i="2"/>
  <c r="O817" i="2"/>
  <c r="P817" i="2"/>
  <c r="Q817" i="2"/>
  <c r="R817" i="2"/>
  <c r="N818" i="2"/>
  <c r="O818" i="2"/>
  <c r="P818" i="2"/>
  <c r="Q818" i="2"/>
  <c r="R818" i="2"/>
  <c r="N819" i="2"/>
  <c r="O819" i="2"/>
  <c r="P819" i="2"/>
  <c r="Q819" i="2"/>
  <c r="R819" i="2"/>
  <c r="N820" i="2"/>
  <c r="O820" i="2"/>
  <c r="P820" i="2"/>
  <c r="Q820" i="2"/>
  <c r="R820" i="2"/>
  <c r="N821" i="2"/>
  <c r="O821" i="2"/>
  <c r="P821" i="2"/>
  <c r="Q821" i="2"/>
  <c r="R821" i="2"/>
  <c r="N822" i="2"/>
  <c r="O822" i="2"/>
  <c r="P822" i="2"/>
  <c r="Q822" i="2"/>
  <c r="R822" i="2"/>
  <c r="N823" i="2"/>
  <c r="O823" i="2"/>
  <c r="P823" i="2"/>
  <c r="Q823" i="2"/>
  <c r="R823" i="2"/>
  <c r="N824" i="2"/>
  <c r="O824" i="2"/>
  <c r="P824" i="2"/>
  <c r="Q824" i="2"/>
  <c r="R824" i="2"/>
  <c r="N825" i="2"/>
  <c r="O825" i="2"/>
  <c r="P825" i="2"/>
  <c r="Q825" i="2"/>
  <c r="R825" i="2"/>
  <c r="N826" i="2"/>
  <c r="O826" i="2"/>
  <c r="P826" i="2"/>
  <c r="Q826" i="2"/>
  <c r="R826" i="2"/>
  <c r="N827" i="2"/>
  <c r="O827" i="2"/>
  <c r="P827" i="2"/>
  <c r="Q827" i="2"/>
  <c r="R827" i="2"/>
  <c r="N828" i="2"/>
  <c r="O828" i="2"/>
  <c r="P828" i="2"/>
  <c r="Q828" i="2"/>
  <c r="R828" i="2"/>
  <c r="N829" i="2"/>
  <c r="O829" i="2"/>
  <c r="P829" i="2"/>
  <c r="Q829" i="2"/>
  <c r="R829" i="2"/>
  <c r="N830" i="2"/>
  <c r="O830" i="2"/>
  <c r="P830" i="2"/>
  <c r="Q830" i="2"/>
  <c r="R830" i="2"/>
  <c r="N831" i="2"/>
  <c r="O831" i="2"/>
  <c r="P831" i="2"/>
  <c r="Q831" i="2"/>
  <c r="R831" i="2"/>
  <c r="N832" i="2"/>
  <c r="O832" i="2"/>
  <c r="P832" i="2"/>
  <c r="Q832" i="2"/>
  <c r="R832" i="2"/>
  <c r="N833" i="2"/>
  <c r="O833" i="2"/>
  <c r="P833" i="2"/>
  <c r="Q833" i="2"/>
  <c r="R833" i="2"/>
  <c r="N834" i="2"/>
  <c r="O834" i="2"/>
  <c r="P834" i="2"/>
  <c r="Q834" i="2"/>
  <c r="R834" i="2"/>
  <c r="N835" i="2"/>
  <c r="O835" i="2"/>
  <c r="P835" i="2"/>
  <c r="Q835" i="2"/>
  <c r="R835" i="2"/>
  <c r="N836" i="2"/>
  <c r="O836" i="2"/>
  <c r="P836" i="2"/>
  <c r="Q836" i="2"/>
  <c r="R836" i="2"/>
  <c r="N837" i="2"/>
  <c r="O837" i="2"/>
  <c r="P837" i="2"/>
  <c r="Q837" i="2"/>
  <c r="R837" i="2"/>
  <c r="N838" i="2"/>
  <c r="O838" i="2"/>
  <c r="P838" i="2"/>
  <c r="Q838" i="2"/>
  <c r="R838" i="2"/>
  <c r="N839" i="2"/>
  <c r="O839" i="2"/>
  <c r="P839" i="2"/>
  <c r="Q839" i="2"/>
  <c r="R839" i="2"/>
  <c r="N840" i="2"/>
  <c r="O840" i="2"/>
  <c r="P840" i="2"/>
  <c r="Q840" i="2"/>
  <c r="R840" i="2"/>
  <c r="N841" i="2"/>
  <c r="O841" i="2"/>
  <c r="P841" i="2"/>
  <c r="Q841" i="2"/>
  <c r="R841" i="2"/>
  <c r="N842" i="2"/>
  <c r="O842" i="2"/>
  <c r="P842" i="2"/>
  <c r="Q842" i="2"/>
  <c r="R842" i="2"/>
  <c r="N843" i="2"/>
  <c r="O843" i="2"/>
  <c r="P843" i="2"/>
  <c r="Q843" i="2"/>
  <c r="R843" i="2"/>
  <c r="N844" i="2"/>
  <c r="O844" i="2"/>
  <c r="P844" i="2"/>
  <c r="Q844" i="2"/>
  <c r="R844" i="2"/>
  <c r="N845" i="2"/>
  <c r="O845" i="2"/>
  <c r="P845" i="2"/>
  <c r="Q845" i="2"/>
  <c r="R845" i="2"/>
  <c r="N846" i="2"/>
  <c r="O846" i="2"/>
  <c r="P846" i="2"/>
  <c r="Q846" i="2"/>
  <c r="R846" i="2"/>
  <c r="N847" i="2"/>
  <c r="O847" i="2"/>
  <c r="P847" i="2"/>
  <c r="Q847" i="2"/>
  <c r="R847" i="2"/>
  <c r="N848" i="2"/>
  <c r="O848" i="2"/>
  <c r="P848" i="2"/>
  <c r="Q848" i="2"/>
  <c r="R848" i="2"/>
  <c r="N849" i="2"/>
  <c r="O849" i="2"/>
  <c r="P849" i="2"/>
  <c r="Q849" i="2"/>
  <c r="R849" i="2"/>
  <c r="N850" i="2"/>
  <c r="O850" i="2"/>
  <c r="P850" i="2"/>
  <c r="Q850" i="2"/>
  <c r="R850" i="2"/>
  <c r="N851" i="2"/>
  <c r="O851" i="2"/>
  <c r="P851" i="2"/>
  <c r="Q851" i="2"/>
  <c r="R851" i="2"/>
  <c r="N852" i="2"/>
  <c r="O852" i="2"/>
  <c r="P852" i="2"/>
  <c r="Q852" i="2"/>
  <c r="R852" i="2"/>
  <c r="N853" i="2"/>
  <c r="O853" i="2"/>
  <c r="P853" i="2"/>
  <c r="Q853" i="2"/>
  <c r="R853" i="2"/>
  <c r="N854" i="2"/>
  <c r="O854" i="2"/>
  <c r="P854" i="2"/>
  <c r="Q854" i="2"/>
  <c r="R854" i="2"/>
  <c r="N855" i="2"/>
  <c r="O855" i="2"/>
  <c r="P855" i="2"/>
  <c r="Q855" i="2"/>
  <c r="R855" i="2"/>
  <c r="N856" i="2"/>
  <c r="O856" i="2"/>
  <c r="P856" i="2"/>
  <c r="Q856" i="2"/>
  <c r="R856" i="2"/>
  <c r="N857" i="2"/>
  <c r="O857" i="2"/>
  <c r="P857" i="2"/>
  <c r="Q857" i="2"/>
  <c r="R857" i="2"/>
  <c r="N858" i="2"/>
  <c r="O858" i="2"/>
  <c r="P858" i="2"/>
  <c r="Q858" i="2"/>
  <c r="R858" i="2"/>
  <c r="N859" i="2"/>
  <c r="O859" i="2"/>
  <c r="P859" i="2"/>
  <c r="Q859" i="2"/>
  <c r="R859" i="2"/>
  <c r="N860" i="2"/>
  <c r="O860" i="2"/>
  <c r="P860" i="2"/>
  <c r="Q860" i="2"/>
  <c r="R860" i="2"/>
  <c r="N861" i="2"/>
  <c r="O861" i="2"/>
  <c r="P861" i="2"/>
  <c r="Q861" i="2"/>
  <c r="R861" i="2"/>
  <c r="N862" i="2"/>
  <c r="O862" i="2"/>
  <c r="P862" i="2"/>
  <c r="Q862" i="2"/>
  <c r="R862" i="2"/>
  <c r="N863" i="2"/>
  <c r="O863" i="2"/>
  <c r="P863" i="2"/>
  <c r="Q863" i="2"/>
  <c r="R863" i="2"/>
  <c r="N864" i="2"/>
  <c r="O864" i="2"/>
  <c r="P864" i="2"/>
  <c r="Q864" i="2"/>
  <c r="R864" i="2"/>
  <c r="N865" i="2"/>
  <c r="O865" i="2"/>
  <c r="P865" i="2"/>
  <c r="Q865" i="2"/>
  <c r="R865" i="2"/>
  <c r="N866" i="2"/>
  <c r="O866" i="2"/>
  <c r="P866" i="2"/>
  <c r="Q866" i="2"/>
  <c r="R866" i="2"/>
  <c r="N867" i="2"/>
  <c r="O867" i="2"/>
  <c r="P867" i="2"/>
  <c r="Q867" i="2"/>
  <c r="R867" i="2"/>
  <c r="N868" i="2"/>
  <c r="O868" i="2"/>
  <c r="P868" i="2"/>
  <c r="Q868" i="2"/>
  <c r="R868" i="2"/>
  <c r="N869" i="2"/>
  <c r="O869" i="2"/>
  <c r="P869" i="2"/>
  <c r="Q869" i="2"/>
  <c r="R869" i="2"/>
  <c r="N870" i="2"/>
  <c r="O870" i="2"/>
  <c r="P870" i="2"/>
  <c r="Q870" i="2"/>
  <c r="R870" i="2"/>
  <c r="N871" i="2"/>
  <c r="O871" i="2"/>
  <c r="P871" i="2"/>
  <c r="Q871" i="2"/>
  <c r="R871" i="2"/>
  <c r="N872" i="2"/>
  <c r="O872" i="2"/>
  <c r="P872" i="2"/>
  <c r="Q872" i="2"/>
  <c r="R872" i="2"/>
  <c r="N873" i="2"/>
  <c r="O873" i="2"/>
  <c r="P873" i="2"/>
  <c r="Q873" i="2"/>
  <c r="R873" i="2"/>
  <c r="N874" i="2"/>
  <c r="O874" i="2"/>
  <c r="P874" i="2"/>
  <c r="Q874" i="2"/>
  <c r="R874" i="2"/>
  <c r="N875" i="2"/>
  <c r="O875" i="2"/>
  <c r="P875" i="2"/>
  <c r="Q875" i="2"/>
  <c r="R875" i="2"/>
  <c r="N876" i="2"/>
  <c r="O876" i="2"/>
  <c r="P876" i="2"/>
  <c r="Q876" i="2"/>
  <c r="R876" i="2"/>
  <c r="N877" i="2"/>
  <c r="O877" i="2"/>
  <c r="P877" i="2"/>
  <c r="Q877" i="2"/>
  <c r="R877" i="2"/>
  <c r="N878" i="2"/>
  <c r="O878" i="2"/>
  <c r="P878" i="2"/>
  <c r="Q878" i="2"/>
  <c r="R878" i="2"/>
  <c r="N879" i="2"/>
  <c r="O879" i="2"/>
  <c r="P879" i="2"/>
  <c r="Q879" i="2"/>
  <c r="R879" i="2"/>
  <c r="N880" i="2"/>
  <c r="O880" i="2"/>
  <c r="P880" i="2"/>
  <c r="Q880" i="2"/>
  <c r="R880" i="2"/>
  <c r="N881" i="2"/>
  <c r="O881" i="2"/>
  <c r="P881" i="2"/>
  <c r="Q881" i="2"/>
  <c r="R881" i="2"/>
  <c r="N882" i="2"/>
  <c r="O882" i="2"/>
  <c r="P882" i="2"/>
  <c r="Q882" i="2"/>
  <c r="R882" i="2"/>
  <c r="N883" i="2"/>
  <c r="O883" i="2"/>
  <c r="P883" i="2"/>
  <c r="Q883" i="2"/>
  <c r="R883" i="2"/>
  <c r="N884" i="2"/>
  <c r="O884" i="2"/>
  <c r="P884" i="2"/>
  <c r="Q884" i="2"/>
  <c r="R884" i="2"/>
  <c r="N885" i="2"/>
  <c r="O885" i="2"/>
  <c r="P885" i="2"/>
  <c r="Q885" i="2"/>
  <c r="R885" i="2"/>
  <c r="N886" i="2"/>
  <c r="O886" i="2"/>
  <c r="P886" i="2"/>
  <c r="Q886" i="2"/>
  <c r="R886" i="2"/>
  <c r="N887" i="2"/>
  <c r="O887" i="2"/>
  <c r="P887" i="2"/>
  <c r="Q887" i="2"/>
  <c r="R887" i="2"/>
  <c r="N888" i="2"/>
  <c r="O888" i="2"/>
  <c r="P888" i="2"/>
  <c r="Q888" i="2"/>
  <c r="R888" i="2"/>
  <c r="N889" i="2"/>
  <c r="O889" i="2"/>
  <c r="P889" i="2"/>
  <c r="Q889" i="2"/>
  <c r="R889" i="2"/>
  <c r="N890" i="2"/>
  <c r="O890" i="2"/>
  <c r="P890" i="2"/>
  <c r="Q890" i="2"/>
  <c r="R890" i="2"/>
  <c r="N891" i="2"/>
  <c r="O891" i="2"/>
  <c r="P891" i="2"/>
  <c r="Q891" i="2"/>
  <c r="R891" i="2"/>
  <c r="N892" i="2"/>
  <c r="O892" i="2"/>
  <c r="P892" i="2"/>
  <c r="Q892" i="2"/>
  <c r="R892" i="2"/>
  <c r="N893" i="2"/>
  <c r="O893" i="2"/>
  <c r="P893" i="2"/>
  <c r="Q893" i="2"/>
  <c r="R893" i="2"/>
  <c r="N894" i="2"/>
  <c r="O894" i="2"/>
  <c r="P894" i="2"/>
  <c r="Q894" i="2"/>
  <c r="R894" i="2"/>
  <c r="N895" i="2"/>
  <c r="O895" i="2"/>
  <c r="P895" i="2"/>
  <c r="Q895" i="2"/>
  <c r="R895" i="2"/>
  <c r="N896" i="2"/>
  <c r="O896" i="2"/>
  <c r="P896" i="2"/>
  <c r="Q896" i="2"/>
  <c r="R896" i="2"/>
  <c r="N897" i="2"/>
  <c r="O897" i="2"/>
  <c r="P897" i="2"/>
  <c r="Q897" i="2"/>
  <c r="R897" i="2"/>
  <c r="N898" i="2"/>
  <c r="O898" i="2"/>
  <c r="P898" i="2"/>
  <c r="Q898" i="2"/>
  <c r="R898" i="2"/>
  <c r="N899" i="2"/>
  <c r="O899" i="2"/>
  <c r="P899" i="2"/>
  <c r="Q899" i="2"/>
  <c r="R899" i="2"/>
  <c r="N900" i="2"/>
  <c r="O900" i="2"/>
  <c r="P900" i="2"/>
  <c r="Q900" i="2"/>
  <c r="R900" i="2"/>
  <c r="N901" i="2"/>
  <c r="O901" i="2"/>
  <c r="P901" i="2"/>
  <c r="Q901" i="2"/>
  <c r="R901" i="2"/>
  <c r="N902" i="2"/>
  <c r="O902" i="2"/>
  <c r="P902" i="2"/>
  <c r="Q902" i="2"/>
  <c r="R902" i="2"/>
  <c r="N903" i="2"/>
  <c r="O903" i="2"/>
  <c r="P903" i="2"/>
  <c r="Q903" i="2"/>
  <c r="R903" i="2"/>
  <c r="N904" i="2"/>
  <c r="O904" i="2"/>
  <c r="P904" i="2"/>
  <c r="Q904" i="2"/>
  <c r="R904" i="2"/>
  <c r="N905" i="2"/>
  <c r="O905" i="2"/>
  <c r="P905" i="2"/>
  <c r="Q905" i="2"/>
  <c r="R905" i="2"/>
  <c r="N906" i="2"/>
  <c r="O906" i="2"/>
  <c r="P906" i="2"/>
  <c r="Q906" i="2"/>
  <c r="R906" i="2"/>
  <c r="N907" i="2"/>
  <c r="O907" i="2"/>
  <c r="P907" i="2"/>
  <c r="Q907" i="2"/>
  <c r="R907" i="2"/>
  <c r="N908" i="2"/>
  <c r="O908" i="2"/>
  <c r="P908" i="2"/>
  <c r="Q908" i="2"/>
  <c r="R908" i="2"/>
  <c r="N909" i="2"/>
  <c r="O909" i="2"/>
  <c r="P909" i="2"/>
  <c r="Q909" i="2"/>
  <c r="R909" i="2"/>
  <c r="N910" i="2"/>
  <c r="O910" i="2"/>
  <c r="P910" i="2"/>
  <c r="Q910" i="2"/>
  <c r="R910" i="2"/>
  <c r="N911" i="2"/>
  <c r="O911" i="2"/>
  <c r="P911" i="2"/>
  <c r="Q911" i="2"/>
  <c r="R911" i="2"/>
  <c r="N912" i="2"/>
  <c r="O912" i="2"/>
  <c r="P912" i="2"/>
  <c r="Q912" i="2"/>
  <c r="R912" i="2"/>
  <c r="N913" i="2"/>
  <c r="O913" i="2"/>
  <c r="P913" i="2"/>
  <c r="Q913" i="2"/>
  <c r="R913" i="2"/>
  <c r="N914" i="2"/>
  <c r="O914" i="2"/>
  <c r="P914" i="2"/>
  <c r="Q914" i="2"/>
  <c r="R914" i="2"/>
  <c r="N915" i="2"/>
  <c r="O915" i="2"/>
  <c r="P915" i="2"/>
  <c r="Q915" i="2"/>
  <c r="R915" i="2"/>
  <c r="N916" i="2"/>
  <c r="O916" i="2"/>
  <c r="P916" i="2"/>
  <c r="Q916" i="2"/>
  <c r="R916" i="2"/>
  <c r="N917" i="2"/>
  <c r="O917" i="2"/>
  <c r="P917" i="2"/>
  <c r="Q917" i="2"/>
  <c r="R917" i="2"/>
  <c r="N918" i="2"/>
  <c r="O918" i="2"/>
  <c r="P918" i="2"/>
  <c r="Q918" i="2"/>
  <c r="R918" i="2"/>
  <c r="N919" i="2"/>
  <c r="O919" i="2"/>
  <c r="P919" i="2"/>
  <c r="Q919" i="2"/>
  <c r="R919" i="2"/>
  <c r="N920" i="2"/>
  <c r="O920" i="2"/>
  <c r="P920" i="2"/>
  <c r="Q920" i="2"/>
  <c r="R920" i="2"/>
  <c r="N921" i="2"/>
  <c r="O921" i="2"/>
  <c r="P921" i="2"/>
  <c r="Q921" i="2"/>
  <c r="R921" i="2"/>
  <c r="N922" i="2"/>
  <c r="O922" i="2"/>
  <c r="P922" i="2"/>
  <c r="Q922" i="2"/>
  <c r="R922" i="2"/>
  <c r="N923" i="2"/>
  <c r="O923" i="2"/>
  <c r="P923" i="2"/>
  <c r="Q923" i="2"/>
  <c r="R923" i="2"/>
  <c r="N924" i="2"/>
  <c r="O924" i="2"/>
  <c r="P924" i="2"/>
  <c r="Q924" i="2"/>
  <c r="R924" i="2"/>
  <c r="N925" i="2"/>
  <c r="O925" i="2"/>
  <c r="P925" i="2"/>
  <c r="Q925" i="2"/>
  <c r="R925" i="2"/>
  <c r="N926" i="2"/>
  <c r="O926" i="2"/>
  <c r="P926" i="2"/>
  <c r="Q926" i="2"/>
  <c r="R926" i="2"/>
  <c r="N927" i="2"/>
  <c r="O927" i="2"/>
  <c r="P927" i="2"/>
  <c r="Q927" i="2"/>
  <c r="R927" i="2"/>
  <c r="N928" i="2"/>
  <c r="O928" i="2"/>
  <c r="P928" i="2"/>
  <c r="Q928" i="2"/>
  <c r="R928" i="2"/>
  <c r="N929" i="2"/>
  <c r="O929" i="2"/>
  <c r="P929" i="2"/>
  <c r="Q929" i="2"/>
  <c r="R929" i="2"/>
  <c r="N930" i="2"/>
  <c r="O930" i="2"/>
  <c r="P930" i="2"/>
  <c r="Q930" i="2"/>
  <c r="R930" i="2"/>
  <c r="N931" i="2"/>
  <c r="O931" i="2"/>
  <c r="P931" i="2"/>
  <c r="Q931" i="2"/>
  <c r="R931" i="2"/>
  <c r="N932" i="2"/>
  <c r="O932" i="2"/>
  <c r="P932" i="2"/>
  <c r="Q932" i="2"/>
  <c r="R932" i="2"/>
  <c r="N933" i="2"/>
  <c r="O933" i="2"/>
  <c r="P933" i="2"/>
  <c r="Q933" i="2"/>
  <c r="R933" i="2"/>
  <c r="N934" i="2"/>
  <c r="O934" i="2"/>
  <c r="P934" i="2"/>
  <c r="Q934" i="2"/>
  <c r="R934" i="2"/>
  <c r="N935" i="2"/>
  <c r="O935" i="2"/>
  <c r="P935" i="2"/>
  <c r="Q935" i="2"/>
  <c r="R935" i="2"/>
  <c r="N936" i="2"/>
  <c r="O936" i="2"/>
  <c r="P936" i="2"/>
  <c r="Q936" i="2"/>
  <c r="R936" i="2"/>
  <c r="N937" i="2"/>
  <c r="O937" i="2"/>
  <c r="P937" i="2"/>
  <c r="Q937" i="2"/>
  <c r="R937" i="2"/>
  <c r="N938" i="2"/>
  <c r="O938" i="2"/>
  <c r="P938" i="2"/>
  <c r="Q938" i="2"/>
  <c r="R938" i="2"/>
  <c r="N939" i="2"/>
  <c r="O939" i="2"/>
  <c r="P939" i="2"/>
  <c r="Q939" i="2"/>
  <c r="R939" i="2"/>
  <c r="N940" i="2"/>
  <c r="O940" i="2"/>
  <c r="P940" i="2"/>
  <c r="Q940" i="2"/>
  <c r="R940" i="2"/>
  <c r="N941" i="2"/>
  <c r="O941" i="2"/>
  <c r="P941" i="2"/>
  <c r="Q941" i="2"/>
  <c r="R941" i="2"/>
  <c r="N942" i="2"/>
  <c r="O942" i="2"/>
  <c r="P942" i="2"/>
  <c r="Q942" i="2"/>
  <c r="R942" i="2"/>
  <c r="N943" i="2"/>
  <c r="O943" i="2"/>
  <c r="P943" i="2"/>
  <c r="Q943" i="2"/>
  <c r="R943" i="2"/>
  <c r="N944" i="2"/>
  <c r="O944" i="2"/>
  <c r="P944" i="2"/>
  <c r="Q944" i="2"/>
  <c r="R944" i="2"/>
  <c r="N945" i="2"/>
  <c r="O945" i="2"/>
  <c r="P945" i="2"/>
  <c r="Q945" i="2"/>
  <c r="R945" i="2"/>
  <c r="N946" i="2"/>
  <c r="O946" i="2"/>
  <c r="P946" i="2"/>
  <c r="Q946" i="2"/>
  <c r="R946" i="2"/>
  <c r="N947" i="2"/>
  <c r="O947" i="2"/>
  <c r="P947" i="2"/>
  <c r="Q947" i="2"/>
  <c r="R947" i="2"/>
  <c r="N948" i="2"/>
  <c r="O948" i="2"/>
  <c r="P948" i="2"/>
  <c r="Q948" i="2"/>
  <c r="R948" i="2"/>
  <c r="N949" i="2"/>
  <c r="O949" i="2"/>
  <c r="P949" i="2"/>
  <c r="Q949" i="2"/>
  <c r="R949" i="2"/>
  <c r="N950" i="2"/>
  <c r="O950" i="2"/>
  <c r="P950" i="2"/>
  <c r="Q950" i="2"/>
  <c r="R950" i="2"/>
  <c r="N951" i="2"/>
  <c r="O951" i="2"/>
  <c r="P951" i="2"/>
  <c r="Q951" i="2"/>
  <c r="R951" i="2"/>
  <c r="N952" i="2"/>
  <c r="O952" i="2"/>
  <c r="P952" i="2"/>
  <c r="Q952" i="2"/>
  <c r="R952" i="2"/>
  <c r="N953" i="2"/>
  <c r="O953" i="2"/>
  <c r="P953" i="2"/>
  <c r="Q953" i="2"/>
  <c r="R953" i="2"/>
  <c r="N954" i="2"/>
  <c r="O954" i="2"/>
  <c r="P954" i="2"/>
  <c r="Q954" i="2"/>
  <c r="R954" i="2"/>
  <c r="N955" i="2"/>
  <c r="O955" i="2"/>
  <c r="P955" i="2"/>
  <c r="Q955" i="2"/>
  <c r="R955" i="2"/>
  <c r="N956" i="2"/>
  <c r="O956" i="2"/>
  <c r="P956" i="2"/>
  <c r="Q956" i="2"/>
  <c r="R956" i="2"/>
  <c r="N957" i="2"/>
  <c r="O957" i="2"/>
  <c r="P957" i="2"/>
  <c r="Q957" i="2"/>
  <c r="R957" i="2"/>
  <c r="N958" i="2"/>
  <c r="O958" i="2"/>
  <c r="P958" i="2"/>
  <c r="Q958" i="2"/>
  <c r="R958" i="2"/>
  <c r="N959" i="2"/>
  <c r="O959" i="2"/>
  <c r="P959" i="2"/>
  <c r="Q959" i="2"/>
  <c r="R959" i="2"/>
  <c r="N960" i="2"/>
  <c r="O960" i="2"/>
  <c r="P960" i="2"/>
  <c r="Q960" i="2"/>
  <c r="R960" i="2"/>
  <c r="N961" i="2"/>
  <c r="O961" i="2"/>
  <c r="P961" i="2"/>
  <c r="Q961" i="2"/>
  <c r="R961" i="2"/>
  <c r="N962" i="2"/>
  <c r="O962" i="2"/>
  <c r="P962" i="2"/>
  <c r="Q962" i="2"/>
  <c r="R962" i="2"/>
  <c r="N963" i="2"/>
  <c r="O963" i="2"/>
  <c r="P963" i="2"/>
  <c r="Q963" i="2"/>
  <c r="R963" i="2"/>
  <c r="N964" i="2"/>
  <c r="O964" i="2"/>
  <c r="P964" i="2"/>
  <c r="Q964" i="2"/>
  <c r="R964" i="2"/>
  <c r="N965" i="2"/>
  <c r="O965" i="2"/>
  <c r="P965" i="2"/>
  <c r="Q965" i="2"/>
  <c r="R965" i="2"/>
  <c r="N966" i="2"/>
  <c r="O966" i="2"/>
  <c r="P966" i="2"/>
  <c r="Q966" i="2"/>
  <c r="R966" i="2"/>
  <c r="N967" i="2"/>
  <c r="O967" i="2"/>
  <c r="P967" i="2"/>
  <c r="Q967" i="2"/>
  <c r="R967" i="2"/>
  <c r="N968" i="2"/>
  <c r="O968" i="2"/>
  <c r="P968" i="2"/>
  <c r="Q968" i="2"/>
  <c r="R968" i="2"/>
  <c r="N969" i="2"/>
  <c r="O969" i="2"/>
  <c r="P969" i="2"/>
  <c r="Q969" i="2"/>
  <c r="R969" i="2"/>
  <c r="N970" i="2"/>
  <c r="O970" i="2"/>
  <c r="P970" i="2"/>
  <c r="Q970" i="2"/>
  <c r="R970" i="2"/>
  <c r="N971" i="2"/>
  <c r="O971" i="2"/>
  <c r="P971" i="2"/>
  <c r="Q971" i="2"/>
  <c r="R971" i="2"/>
  <c r="N972" i="2"/>
  <c r="O972" i="2"/>
  <c r="P972" i="2"/>
  <c r="Q972" i="2"/>
  <c r="R972" i="2"/>
  <c r="N973" i="2"/>
  <c r="O973" i="2"/>
  <c r="P973" i="2"/>
  <c r="Q973" i="2"/>
  <c r="R973" i="2"/>
  <c r="N974" i="2"/>
  <c r="O974" i="2"/>
  <c r="P974" i="2"/>
  <c r="Q974" i="2"/>
  <c r="R974" i="2"/>
  <c r="N975" i="2"/>
  <c r="O975" i="2"/>
  <c r="P975" i="2"/>
  <c r="Q975" i="2"/>
  <c r="R975" i="2"/>
  <c r="N976" i="2"/>
  <c r="O976" i="2"/>
  <c r="P976" i="2"/>
  <c r="Q976" i="2"/>
  <c r="R976" i="2"/>
  <c r="N977" i="2"/>
  <c r="O977" i="2"/>
  <c r="P977" i="2"/>
  <c r="Q977" i="2"/>
  <c r="R977" i="2"/>
  <c r="N978" i="2"/>
  <c r="O978" i="2"/>
  <c r="P978" i="2"/>
  <c r="Q978" i="2"/>
  <c r="R978" i="2"/>
  <c r="N979" i="2"/>
  <c r="O979" i="2"/>
  <c r="P979" i="2"/>
  <c r="Q979" i="2"/>
  <c r="R979" i="2"/>
  <c r="N980" i="2"/>
  <c r="O980" i="2"/>
  <c r="P980" i="2"/>
  <c r="Q980" i="2"/>
  <c r="R980" i="2"/>
  <c r="N981" i="2"/>
  <c r="O981" i="2"/>
  <c r="P981" i="2"/>
  <c r="Q981" i="2"/>
  <c r="R981" i="2"/>
  <c r="N982" i="2"/>
  <c r="O982" i="2"/>
  <c r="P982" i="2"/>
  <c r="Q982" i="2"/>
  <c r="R982" i="2"/>
  <c r="N983" i="2"/>
  <c r="O983" i="2"/>
  <c r="P983" i="2"/>
  <c r="Q983" i="2"/>
  <c r="R983" i="2"/>
  <c r="N984" i="2"/>
  <c r="O984" i="2"/>
  <c r="P984" i="2"/>
  <c r="Q984" i="2"/>
  <c r="R984" i="2"/>
  <c r="N985" i="2"/>
  <c r="O985" i="2"/>
  <c r="P985" i="2"/>
  <c r="Q985" i="2"/>
  <c r="R985" i="2"/>
  <c r="N986" i="2"/>
  <c r="O986" i="2"/>
  <c r="P986" i="2"/>
  <c r="Q986" i="2"/>
  <c r="R986" i="2"/>
  <c r="N987" i="2"/>
  <c r="O987" i="2"/>
  <c r="P987" i="2"/>
  <c r="Q987" i="2"/>
  <c r="R987" i="2"/>
  <c r="N988" i="2"/>
  <c r="O988" i="2"/>
  <c r="P988" i="2"/>
  <c r="Q988" i="2"/>
  <c r="R988" i="2"/>
  <c r="N989" i="2"/>
  <c r="O989" i="2"/>
  <c r="P989" i="2"/>
  <c r="Q989" i="2"/>
  <c r="R989" i="2"/>
  <c r="N990" i="2"/>
  <c r="O990" i="2"/>
  <c r="P990" i="2"/>
  <c r="Q990" i="2"/>
  <c r="R990" i="2"/>
  <c r="N991" i="2"/>
  <c r="O991" i="2"/>
  <c r="P991" i="2"/>
  <c r="Q991" i="2"/>
  <c r="R991" i="2"/>
  <c r="N992" i="2"/>
  <c r="O992" i="2"/>
  <c r="P992" i="2"/>
  <c r="Q992" i="2"/>
  <c r="R992" i="2"/>
  <c r="N993" i="2"/>
  <c r="O993" i="2"/>
  <c r="P993" i="2"/>
  <c r="Q993" i="2"/>
  <c r="R993" i="2"/>
  <c r="N994" i="2"/>
  <c r="O994" i="2"/>
  <c r="P994" i="2"/>
  <c r="Q994" i="2"/>
  <c r="R994" i="2"/>
  <c r="N995" i="2"/>
  <c r="O995" i="2"/>
  <c r="P995" i="2"/>
  <c r="Q995" i="2"/>
  <c r="R995" i="2"/>
  <c r="N996" i="2"/>
  <c r="O996" i="2"/>
  <c r="P996" i="2"/>
  <c r="Q996" i="2"/>
  <c r="R996" i="2"/>
  <c r="N997" i="2"/>
  <c r="O997" i="2"/>
  <c r="P997" i="2"/>
  <c r="Q997" i="2"/>
  <c r="R997" i="2"/>
  <c r="N998" i="2"/>
  <c r="O998" i="2"/>
  <c r="P998" i="2"/>
  <c r="Q998" i="2"/>
  <c r="R998" i="2"/>
  <c r="N999" i="2"/>
  <c r="O999" i="2"/>
  <c r="P999" i="2"/>
  <c r="Q999" i="2"/>
  <c r="R999" i="2"/>
  <c r="N1000" i="2"/>
  <c r="O1000" i="2"/>
  <c r="P1000" i="2"/>
  <c r="Q1000" i="2"/>
  <c r="R1000" i="2"/>
  <c r="N1001" i="2"/>
  <c r="O1001" i="2"/>
  <c r="P1001" i="2"/>
  <c r="Q1001" i="2"/>
  <c r="R1001" i="2"/>
  <c r="N1002" i="2"/>
  <c r="O1002" i="2"/>
  <c r="P1002" i="2"/>
  <c r="Q1002" i="2"/>
  <c r="R1002" i="2"/>
  <c r="N1003" i="2"/>
  <c r="O1003" i="2"/>
  <c r="P1003" i="2"/>
  <c r="Q1003" i="2"/>
  <c r="R1003" i="2"/>
  <c r="N1004" i="2"/>
  <c r="O1004" i="2"/>
  <c r="P1004" i="2"/>
  <c r="Q1004" i="2"/>
  <c r="R1004" i="2"/>
  <c r="N1005" i="2"/>
  <c r="O1005" i="2"/>
  <c r="P1005" i="2"/>
  <c r="Q1005" i="2"/>
  <c r="R1005" i="2"/>
  <c r="N1006" i="2"/>
  <c r="O1006" i="2"/>
  <c r="P1006" i="2"/>
  <c r="Q1006" i="2"/>
  <c r="R1006" i="2"/>
  <c r="N1007" i="2"/>
  <c r="O1007" i="2"/>
  <c r="P1007" i="2"/>
  <c r="Q1007" i="2"/>
  <c r="R1007" i="2"/>
  <c r="N1008" i="2"/>
  <c r="O1008" i="2"/>
  <c r="P1008" i="2"/>
  <c r="Q1008" i="2"/>
  <c r="R1008" i="2"/>
  <c r="N1009" i="2"/>
  <c r="O1009" i="2"/>
  <c r="P1009" i="2"/>
  <c r="Q1009" i="2"/>
  <c r="R1009" i="2"/>
  <c r="N1010" i="2"/>
  <c r="O1010" i="2"/>
  <c r="P1010" i="2"/>
  <c r="Q1010" i="2"/>
  <c r="R1010" i="2"/>
  <c r="N1011" i="2"/>
  <c r="O1011" i="2"/>
  <c r="P1011" i="2"/>
  <c r="Q1011" i="2"/>
  <c r="R1011" i="2"/>
  <c r="N1012" i="2"/>
  <c r="O1012" i="2"/>
  <c r="P1012" i="2"/>
  <c r="Q1012" i="2"/>
  <c r="R1012" i="2"/>
  <c r="N1013" i="2"/>
  <c r="O1013" i="2"/>
  <c r="P1013" i="2"/>
  <c r="Q1013" i="2"/>
  <c r="R1013" i="2"/>
  <c r="N1014" i="2"/>
  <c r="O1014" i="2"/>
  <c r="P1014" i="2"/>
  <c r="Q1014" i="2"/>
  <c r="R1014" i="2"/>
  <c r="N1015" i="2"/>
  <c r="O1015" i="2"/>
  <c r="P1015" i="2"/>
  <c r="Q1015" i="2"/>
  <c r="R1015" i="2"/>
  <c r="N1016" i="2"/>
  <c r="O1016" i="2"/>
  <c r="P1016" i="2"/>
  <c r="Q1016" i="2"/>
  <c r="R1016" i="2"/>
  <c r="N1017" i="2"/>
  <c r="O1017" i="2"/>
  <c r="P1017" i="2"/>
  <c r="Q1017" i="2"/>
  <c r="R1017" i="2"/>
  <c r="N1018" i="2"/>
  <c r="O1018" i="2"/>
  <c r="P1018" i="2"/>
  <c r="Q1018" i="2"/>
  <c r="R1018" i="2"/>
  <c r="N1019" i="2"/>
  <c r="O1019" i="2"/>
  <c r="P1019" i="2"/>
  <c r="Q1019" i="2"/>
  <c r="R1019" i="2"/>
  <c r="N1020" i="2"/>
  <c r="O1020" i="2"/>
  <c r="P1020" i="2"/>
  <c r="Q1020" i="2"/>
  <c r="R1020" i="2"/>
  <c r="N1021" i="2"/>
  <c r="O1021" i="2"/>
  <c r="P1021" i="2"/>
  <c r="Q1021" i="2"/>
  <c r="R1021" i="2"/>
  <c r="N1022" i="2"/>
  <c r="O1022" i="2"/>
  <c r="P1022" i="2"/>
  <c r="Q1022" i="2"/>
  <c r="R1022" i="2"/>
  <c r="N1023" i="2"/>
  <c r="O1023" i="2"/>
  <c r="P1023" i="2"/>
  <c r="Q1023" i="2"/>
  <c r="R1023" i="2"/>
  <c r="N1024" i="2"/>
  <c r="O1024" i="2"/>
  <c r="P1024" i="2"/>
  <c r="Q1024" i="2"/>
  <c r="R1024" i="2"/>
  <c r="N1025" i="2"/>
  <c r="O1025" i="2"/>
  <c r="P1025" i="2"/>
  <c r="Q1025" i="2"/>
  <c r="R1025" i="2"/>
  <c r="N1026" i="2"/>
  <c r="O1026" i="2"/>
  <c r="P1026" i="2"/>
  <c r="Q1026" i="2"/>
  <c r="R1026" i="2"/>
  <c r="N1027" i="2"/>
  <c r="O1027" i="2"/>
  <c r="P1027" i="2"/>
  <c r="Q1027" i="2"/>
  <c r="R1027" i="2"/>
  <c r="N1028" i="2"/>
  <c r="O1028" i="2"/>
  <c r="P1028" i="2"/>
  <c r="Q1028" i="2"/>
  <c r="R1028" i="2"/>
  <c r="N1029" i="2"/>
  <c r="O1029" i="2"/>
  <c r="P1029" i="2"/>
  <c r="Q1029" i="2"/>
  <c r="R1029" i="2"/>
  <c r="N1030" i="2"/>
  <c r="O1030" i="2"/>
  <c r="P1030" i="2"/>
  <c r="Q1030" i="2"/>
  <c r="R1030" i="2"/>
  <c r="N1031" i="2"/>
  <c r="O1031" i="2"/>
  <c r="P1031" i="2"/>
  <c r="Q1031" i="2"/>
  <c r="R1031" i="2"/>
  <c r="N1032" i="2"/>
  <c r="O1032" i="2"/>
  <c r="P1032" i="2"/>
  <c r="Q1032" i="2"/>
  <c r="R1032" i="2"/>
  <c r="N1033" i="2"/>
  <c r="O1033" i="2"/>
  <c r="P1033" i="2"/>
  <c r="Q1033" i="2"/>
  <c r="R1033" i="2"/>
  <c r="N1034" i="2"/>
  <c r="O1034" i="2"/>
  <c r="P1034" i="2"/>
  <c r="Q1034" i="2"/>
  <c r="R1034" i="2"/>
  <c r="N1035" i="2"/>
  <c r="O1035" i="2"/>
  <c r="P1035" i="2"/>
  <c r="Q1035" i="2"/>
  <c r="R1035" i="2"/>
  <c r="N1036" i="2"/>
  <c r="O1036" i="2"/>
  <c r="P1036" i="2"/>
  <c r="Q1036" i="2"/>
  <c r="R1036" i="2"/>
  <c r="N1037" i="2"/>
  <c r="O1037" i="2"/>
  <c r="P1037" i="2"/>
  <c r="Q1037" i="2"/>
  <c r="R1037" i="2"/>
  <c r="N1038" i="2"/>
  <c r="O1038" i="2"/>
  <c r="P1038" i="2"/>
  <c r="Q1038" i="2"/>
  <c r="R1038" i="2"/>
  <c r="N1039" i="2"/>
  <c r="O1039" i="2"/>
  <c r="P1039" i="2"/>
  <c r="Q1039" i="2"/>
  <c r="R1039" i="2"/>
  <c r="N1040" i="2"/>
  <c r="O1040" i="2"/>
  <c r="P1040" i="2"/>
  <c r="Q1040" i="2"/>
  <c r="R1040" i="2"/>
  <c r="N1041" i="2"/>
  <c r="O1041" i="2"/>
  <c r="P1041" i="2"/>
  <c r="Q1041" i="2"/>
  <c r="R1041" i="2"/>
  <c r="N1042" i="2"/>
  <c r="O1042" i="2"/>
  <c r="P1042" i="2"/>
  <c r="Q1042" i="2"/>
  <c r="R1042" i="2"/>
  <c r="N1043" i="2"/>
  <c r="O1043" i="2"/>
  <c r="P1043" i="2"/>
  <c r="Q1043" i="2"/>
  <c r="R1043" i="2"/>
  <c r="N1044" i="2"/>
  <c r="O1044" i="2"/>
  <c r="P1044" i="2"/>
  <c r="Q1044" i="2"/>
  <c r="R1044" i="2"/>
  <c r="N1045" i="2"/>
  <c r="O1045" i="2"/>
  <c r="P1045" i="2"/>
  <c r="Q1045" i="2"/>
  <c r="R1045" i="2"/>
  <c r="N1046" i="2"/>
  <c r="O1046" i="2"/>
  <c r="P1046" i="2"/>
  <c r="Q1046" i="2"/>
  <c r="R1046" i="2"/>
  <c r="N1047" i="2"/>
  <c r="O1047" i="2"/>
  <c r="P1047" i="2"/>
  <c r="Q1047" i="2"/>
  <c r="R1047" i="2"/>
  <c r="N1048" i="2"/>
  <c r="O1048" i="2"/>
  <c r="P1048" i="2"/>
  <c r="Q1048" i="2"/>
  <c r="R1048" i="2"/>
  <c r="N1049" i="2"/>
  <c r="O1049" i="2"/>
  <c r="P1049" i="2"/>
  <c r="Q1049" i="2"/>
  <c r="R1049" i="2"/>
  <c r="N1050" i="2"/>
  <c r="O1050" i="2"/>
  <c r="P1050" i="2"/>
  <c r="Q1050" i="2"/>
  <c r="R1050" i="2"/>
  <c r="N1051" i="2"/>
  <c r="O1051" i="2"/>
  <c r="P1051" i="2"/>
  <c r="Q1051" i="2"/>
  <c r="R1051" i="2"/>
  <c r="N1052" i="2"/>
  <c r="O1052" i="2"/>
  <c r="P1052" i="2"/>
  <c r="Q1052" i="2"/>
  <c r="R1052" i="2"/>
  <c r="N1053" i="2"/>
  <c r="O1053" i="2"/>
  <c r="P1053" i="2"/>
  <c r="Q1053" i="2"/>
  <c r="R1053" i="2"/>
  <c r="N1054" i="2"/>
  <c r="O1054" i="2"/>
  <c r="P1054" i="2"/>
  <c r="Q1054" i="2"/>
  <c r="R1054" i="2"/>
  <c r="N1055" i="2"/>
  <c r="O1055" i="2"/>
  <c r="P1055" i="2"/>
  <c r="Q1055" i="2"/>
  <c r="R1055" i="2"/>
  <c r="N1056" i="2"/>
  <c r="O1056" i="2"/>
  <c r="P1056" i="2"/>
  <c r="Q1056" i="2"/>
  <c r="R1056" i="2"/>
  <c r="N1057" i="2"/>
  <c r="O1057" i="2"/>
  <c r="P1057" i="2"/>
  <c r="Q1057" i="2"/>
  <c r="R1057" i="2"/>
  <c r="N1058" i="2"/>
  <c r="O1058" i="2"/>
  <c r="P1058" i="2"/>
  <c r="Q1058" i="2"/>
  <c r="R1058" i="2"/>
  <c r="N1059" i="2"/>
  <c r="O1059" i="2"/>
  <c r="P1059" i="2"/>
  <c r="Q1059" i="2"/>
  <c r="R1059" i="2"/>
  <c r="N1060" i="2"/>
  <c r="O1060" i="2"/>
  <c r="P1060" i="2"/>
  <c r="Q1060" i="2"/>
  <c r="R1060" i="2"/>
  <c r="N1061" i="2"/>
  <c r="O1061" i="2"/>
  <c r="P1061" i="2"/>
  <c r="Q1061" i="2"/>
  <c r="R1061" i="2"/>
  <c r="N1062" i="2"/>
  <c r="O1062" i="2"/>
  <c r="P1062" i="2"/>
  <c r="Q1062" i="2"/>
  <c r="R1062" i="2"/>
  <c r="N1063" i="2"/>
  <c r="O1063" i="2"/>
  <c r="P1063" i="2"/>
  <c r="Q1063" i="2"/>
  <c r="R1063" i="2"/>
  <c r="N1064" i="2"/>
  <c r="O1064" i="2"/>
  <c r="P1064" i="2"/>
  <c r="Q1064" i="2"/>
  <c r="R1064" i="2"/>
  <c r="N1065" i="2"/>
  <c r="O1065" i="2"/>
  <c r="P1065" i="2"/>
  <c r="Q1065" i="2"/>
  <c r="R1065" i="2"/>
  <c r="N1066" i="2"/>
  <c r="O1066" i="2"/>
  <c r="P1066" i="2"/>
  <c r="Q1066" i="2"/>
  <c r="R1066" i="2"/>
  <c r="N1067" i="2"/>
  <c r="O1067" i="2"/>
  <c r="P1067" i="2"/>
  <c r="Q1067" i="2"/>
  <c r="R1067" i="2"/>
  <c r="N1068" i="2"/>
  <c r="O1068" i="2"/>
  <c r="P1068" i="2"/>
  <c r="Q1068" i="2"/>
  <c r="R1068" i="2"/>
  <c r="N1069" i="2"/>
  <c r="O1069" i="2"/>
  <c r="P1069" i="2"/>
  <c r="Q1069" i="2"/>
  <c r="R1069" i="2"/>
  <c r="N1070" i="2"/>
  <c r="O1070" i="2"/>
  <c r="P1070" i="2"/>
  <c r="Q1070" i="2"/>
  <c r="R1070" i="2"/>
  <c r="N1071" i="2"/>
  <c r="O1071" i="2"/>
  <c r="P1071" i="2"/>
  <c r="Q1071" i="2"/>
  <c r="R1071" i="2"/>
  <c r="N1072" i="2"/>
  <c r="O1072" i="2"/>
  <c r="P1072" i="2"/>
  <c r="Q1072" i="2"/>
  <c r="R1072" i="2"/>
  <c r="N1073" i="2"/>
  <c r="O1073" i="2"/>
  <c r="P1073" i="2"/>
  <c r="Q1073" i="2"/>
  <c r="R1073" i="2"/>
  <c r="N1074" i="2"/>
  <c r="O1074" i="2"/>
  <c r="P1074" i="2"/>
  <c r="Q1074" i="2"/>
  <c r="R1074" i="2"/>
  <c r="N1075" i="2"/>
  <c r="O1075" i="2"/>
  <c r="P1075" i="2"/>
  <c r="Q1075" i="2"/>
  <c r="R1075" i="2"/>
  <c r="N1076" i="2"/>
  <c r="O1076" i="2"/>
  <c r="P1076" i="2"/>
  <c r="Q1076" i="2"/>
  <c r="R1076" i="2"/>
  <c r="N1077" i="2"/>
  <c r="O1077" i="2"/>
  <c r="P1077" i="2"/>
  <c r="Q1077" i="2"/>
  <c r="R1077" i="2"/>
  <c r="N1078" i="2"/>
  <c r="O1078" i="2"/>
  <c r="P1078" i="2"/>
  <c r="Q1078" i="2"/>
  <c r="R1078" i="2"/>
  <c r="N1079" i="2"/>
  <c r="O1079" i="2"/>
  <c r="P1079" i="2"/>
  <c r="Q1079" i="2"/>
  <c r="R1079" i="2"/>
  <c r="N1080" i="2"/>
  <c r="O1080" i="2"/>
  <c r="P1080" i="2"/>
  <c r="Q1080" i="2"/>
  <c r="R1080" i="2"/>
  <c r="N1081" i="2"/>
  <c r="O1081" i="2"/>
  <c r="P1081" i="2"/>
  <c r="Q1081" i="2"/>
  <c r="R1081" i="2"/>
  <c r="N1082" i="2"/>
  <c r="O1082" i="2"/>
  <c r="P1082" i="2"/>
  <c r="Q1082" i="2"/>
  <c r="R1082" i="2"/>
  <c r="N1083" i="2"/>
  <c r="O1083" i="2"/>
  <c r="P1083" i="2"/>
  <c r="Q1083" i="2"/>
  <c r="R1083" i="2"/>
  <c r="N1084" i="2"/>
  <c r="O1084" i="2"/>
  <c r="P1084" i="2"/>
  <c r="Q1084" i="2"/>
  <c r="R1084" i="2"/>
  <c r="N1085" i="2"/>
  <c r="O1085" i="2"/>
  <c r="P1085" i="2"/>
  <c r="Q1085" i="2"/>
  <c r="R1085" i="2"/>
  <c r="N1086" i="2"/>
  <c r="O1086" i="2"/>
  <c r="P1086" i="2"/>
  <c r="Q1086" i="2"/>
  <c r="R1086" i="2"/>
  <c r="N1087" i="2"/>
  <c r="O1087" i="2"/>
  <c r="P1087" i="2"/>
  <c r="Q1087" i="2"/>
  <c r="R1087" i="2"/>
  <c r="N1088" i="2"/>
  <c r="O1088" i="2"/>
  <c r="P1088" i="2"/>
  <c r="Q1088" i="2"/>
  <c r="R1088" i="2"/>
  <c r="N1089" i="2"/>
  <c r="O1089" i="2"/>
  <c r="P1089" i="2"/>
  <c r="Q1089" i="2"/>
  <c r="R1089" i="2"/>
  <c r="N1090" i="2"/>
  <c r="O1090" i="2"/>
  <c r="P1090" i="2"/>
  <c r="Q1090" i="2"/>
  <c r="R1090" i="2"/>
  <c r="N1091" i="2"/>
  <c r="O1091" i="2"/>
  <c r="P1091" i="2"/>
  <c r="Q1091" i="2"/>
  <c r="R1091" i="2"/>
  <c r="N1092" i="2"/>
  <c r="O1092" i="2"/>
  <c r="P1092" i="2"/>
  <c r="Q1092" i="2"/>
  <c r="R1092" i="2"/>
  <c r="N1093" i="2"/>
  <c r="O1093" i="2"/>
  <c r="P1093" i="2"/>
  <c r="Q1093" i="2"/>
  <c r="R1093" i="2"/>
  <c r="N1094" i="2"/>
  <c r="O1094" i="2"/>
  <c r="P1094" i="2"/>
  <c r="Q1094" i="2"/>
  <c r="R1094" i="2"/>
  <c r="N1095" i="2"/>
  <c r="O1095" i="2"/>
  <c r="P1095" i="2"/>
  <c r="Q1095" i="2"/>
  <c r="R1095" i="2"/>
  <c r="N1096" i="2"/>
  <c r="O1096" i="2"/>
  <c r="P1096" i="2"/>
  <c r="Q1096" i="2"/>
  <c r="R1096" i="2"/>
  <c r="N1097" i="2"/>
  <c r="O1097" i="2"/>
  <c r="P1097" i="2"/>
  <c r="Q1097" i="2"/>
  <c r="R1097" i="2"/>
  <c r="N1098" i="2"/>
  <c r="O1098" i="2"/>
  <c r="P1098" i="2"/>
  <c r="Q1098" i="2"/>
  <c r="R1098" i="2"/>
  <c r="N1099" i="2"/>
  <c r="O1099" i="2"/>
  <c r="P1099" i="2"/>
  <c r="Q1099" i="2"/>
  <c r="R1099" i="2"/>
  <c r="N1100" i="2"/>
  <c r="O1100" i="2"/>
  <c r="P1100" i="2"/>
  <c r="Q1100" i="2"/>
  <c r="R1100" i="2"/>
  <c r="N1101" i="2"/>
  <c r="O1101" i="2"/>
  <c r="P1101" i="2"/>
  <c r="Q1101" i="2"/>
  <c r="R1101" i="2"/>
  <c r="N1102" i="2"/>
  <c r="O1102" i="2"/>
  <c r="P1102" i="2"/>
  <c r="Q1102" i="2"/>
  <c r="R1102" i="2"/>
  <c r="N1103" i="2"/>
  <c r="O1103" i="2"/>
  <c r="P1103" i="2"/>
  <c r="Q1103" i="2"/>
  <c r="R1103" i="2"/>
  <c r="N1104" i="2"/>
  <c r="O1104" i="2"/>
  <c r="P1104" i="2"/>
  <c r="Q1104" i="2"/>
  <c r="R1104" i="2"/>
  <c r="N1105" i="2"/>
  <c r="O1105" i="2"/>
  <c r="P1105" i="2"/>
  <c r="Q1105" i="2"/>
  <c r="R1105" i="2"/>
  <c r="N1106" i="2"/>
  <c r="O1106" i="2"/>
  <c r="P1106" i="2"/>
  <c r="Q1106" i="2"/>
  <c r="R1106" i="2"/>
  <c r="N1107" i="2"/>
  <c r="O1107" i="2"/>
  <c r="P1107" i="2"/>
  <c r="Q1107" i="2"/>
  <c r="R1107" i="2"/>
  <c r="N1108" i="2"/>
  <c r="O1108" i="2"/>
  <c r="P1108" i="2"/>
  <c r="Q1108" i="2"/>
  <c r="R1108" i="2"/>
  <c r="N1109" i="2"/>
  <c r="O1109" i="2"/>
  <c r="P1109" i="2"/>
  <c r="Q1109" i="2"/>
  <c r="R1109" i="2"/>
  <c r="N1110" i="2"/>
  <c r="O1110" i="2"/>
  <c r="P1110" i="2"/>
  <c r="Q1110" i="2"/>
  <c r="R1110" i="2"/>
  <c r="N1111" i="2"/>
  <c r="O1111" i="2"/>
  <c r="P1111" i="2"/>
  <c r="Q1111" i="2"/>
  <c r="R1111" i="2"/>
  <c r="N1112" i="2"/>
  <c r="O1112" i="2"/>
  <c r="P1112" i="2"/>
  <c r="Q1112" i="2"/>
  <c r="R1112" i="2"/>
  <c r="N1113" i="2"/>
  <c r="O1113" i="2"/>
  <c r="P1113" i="2"/>
  <c r="Q1113" i="2"/>
  <c r="R1113" i="2"/>
  <c r="N1114" i="2"/>
  <c r="O1114" i="2"/>
  <c r="P1114" i="2"/>
  <c r="Q1114" i="2"/>
  <c r="R1114" i="2"/>
  <c r="N1115" i="2"/>
  <c r="O1115" i="2"/>
  <c r="P1115" i="2"/>
  <c r="Q1115" i="2"/>
  <c r="R1115" i="2"/>
  <c r="N1116" i="2"/>
  <c r="O1116" i="2"/>
  <c r="P1116" i="2"/>
  <c r="Q1116" i="2"/>
  <c r="R1116" i="2"/>
  <c r="N1117" i="2"/>
  <c r="O1117" i="2"/>
  <c r="P1117" i="2"/>
  <c r="Q1117" i="2"/>
  <c r="R1117" i="2"/>
  <c r="N1118" i="2"/>
  <c r="O1118" i="2"/>
  <c r="P1118" i="2"/>
  <c r="Q1118" i="2"/>
  <c r="R1118" i="2"/>
  <c r="N1119" i="2"/>
  <c r="O1119" i="2"/>
  <c r="P1119" i="2"/>
  <c r="Q1119" i="2"/>
  <c r="R1119" i="2"/>
  <c r="N1120" i="2"/>
  <c r="O1120" i="2"/>
  <c r="P1120" i="2"/>
  <c r="Q1120" i="2"/>
  <c r="R1120" i="2"/>
  <c r="N1121" i="2"/>
  <c r="O1121" i="2"/>
  <c r="P1121" i="2"/>
  <c r="Q1121" i="2"/>
  <c r="R1121" i="2"/>
  <c r="N1122" i="2"/>
  <c r="O1122" i="2"/>
  <c r="P1122" i="2"/>
  <c r="Q1122" i="2"/>
  <c r="R1122" i="2"/>
  <c r="N1123" i="2"/>
  <c r="O1123" i="2"/>
  <c r="P1123" i="2"/>
  <c r="Q1123" i="2"/>
  <c r="R1123" i="2"/>
  <c r="N1124" i="2"/>
  <c r="O1124" i="2"/>
  <c r="P1124" i="2"/>
  <c r="Q1124" i="2"/>
  <c r="R1124" i="2"/>
  <c r="N1125" i="2"/>
  <c r="O1125" i="2"/>
  <c r="P1125" i="2"/>
  <c r="Q1125" i="2"/>
  <c r="R1125" i="2"/>
  <c r="N1126" i="2"/>
  <c r="O1126" i="2"/>
  <c r="P1126" i="2"/>
  <c r="Q1126" i="2"/>
  <c r="R1126" i="2"/>
  <c r="N1127" i="2"/>
  <c r="O1127" i="2"/>
  <c r="P1127" i="2"/>
  <c r="Q1127" i="2"/>
  <c r="R1127" i="2"/>
  <c r="N1128" i="2"/>
  <c r="O1128" i="2"/>
  <c r="P1128" i="2"/>
  <c r="Q1128" i="2"/>
  <c r="R1128" i="2"/>
  <c r="N1129" i="2"/>
  <c r="O1129" i="2"/>
  <c r="P1129" i="2"/>
  <c r="Q1129" i="2"/>
  <c r="R1129" i="2"/>
  <c r="N1130" i="2"/>
  <c r="O1130" i="2"/>
  <c r="P1130" i="2"/>
  <c r="Q1130" i="2"/>
  <c r="R1130" i="2"/>
  <c r="N1131" i="2"/>
  <c r="O1131" i="2"/>
  <c r="P1131" i="2"/>
  <c r="Q1131" i="2"/>
  <c r="R1131" i="2"/>
  <c r="N1132" i="2"/>
  <c r="O1132" i="2"/>
  <c r="P1132" i="2"/>
  <c r="Q1132" i="2"/>
  <c r="R1132" i="2"/>
  <c r="N1133" i="2"/>
  <c r="O1133" i="2"/>
  <c r="P1133" i="2"/>
  <c r="Q1133" i="2"/>
  <c r="R1133" i="2"/>
  <c r="N1134" i="2"/>
  <c r="O1134" i="2"/>
  <c r="P1134" i="2"/>
  <c r="Q1134" i="2"/>
  <c r="R1134" i="2"/>
  <c r="N1135" i="2"/>
  <c r="O1135" i="2"/>
  <c r="P1135" i="2"/>
  <c r="Q1135" i="2"/>
  <c r="R1135" i="2"/>
  <c r="N1136" i="2"/>
  <c r="O1136" i="2"/>
  <c r="P1136" i="2"/>
  <c r="Q1136" i="2"/>
  <c r="R1136" i="2"/>
  <c r="N1137" i="2"/>
  <c r="O1137" i="2"/>
  <c r="P1137" i="2"/>
  <c r="Q1137" i="2"/>
  <c r="R1137" i="2"/>
  <c r="N1138" i="2"/>
  <c r="O1138" i="2"/>
  <c r="P1138" i="2"/>
  <c r="Q1138" i="2"/>
  <c r="R1138" i="2"/>
  <c r="N1139" i="2"/>
  <c r="O1139" i="2"/>
  <c r="P1139" i="2"/>
  <c r="Q1139" i="2"/>
  <c r="R1139" i="2"/>
  <c r="N1140" i="2"/>
  <c r="O1140" i="2"/>
  <c r="P1140" i="2"/>
  <c r="Q1140" i="2"/>
  <c r="R1140" i="2"/>
  <c r="N1141" i="2"/>
  <c r="O1141" i="2"/>
  <c r="P1141" i="2"/>
  <c r="Q1141" i="2"/>
  <c r="R1141" i="2"/>
  <c r="N1142" i="2"/>
  <c r="O1142" i="2"/>
  <c r="P1142" i="2"/>
  <c r="Q1142" i="2"/>
  <c r="R1142" i="2"/>
  <c r="N1143" i="2"/>
  <c r="O1143" i="2"/>
  <c r="P1143" i="2"/>
  <c r="Q1143" i="2"/>
  <c r="R1143" i="2"/>
  <c r="N1144" i="2"/>
  <c r="O1144" i="2"/>
  <c r="P1144" i="2"/>
  <c r="Q1144" i="2"/>
  <c r="R1144" i="2"/>
  <c r="N1145" i="2"/>
  <c r="O1145" i="2"/>
  <c r="P1145" i="2"/>
  <c r="Q1145" i="2"/>
  <c r="R1145" i="2"/>
  <c r="N1146" i="2"/>
  <c r="O1146" i="2"/>
  <c r="P1146" i="2"/>
  <c r="Q1146" i="2"/>
  <c r="R1146" i="2"/>
  <c r="N1147" i="2"/>
  <c r="O1147" i="2"/>
  <c r="P1147" i="2"/>
  <c r="Q1147" i="2"/>
  <c r="R1147" i="2"/>
  <c r="N1148" i="2"/>
  <c r="O1148" i="2"/>
  <c r="P1148" i="2"/>
  <c r="Q1148" i="2"/>
  <c r="R1148" i="2"/>
  <c r="N1149" i="2"/>
  <c r="O1149" i="2"/>
  <c r="P1149" i="2"/>
  <c r="Q1149" i="2"/>
  <c r="R1149" i="2"/>
  <c r="N1150" i="2"/>
  <c r="O1150" i="2"/>
  <c r="P1150" i="2"/>
  <c r="Q1150" i="2"/>
  <c r="R1150" i="2"/>
  <c r="N1151" i="2"/>
  <c r="O1151" i="2"/>
  <c r="P1151" i="2"/>
  <c r="Q1151" i="2"/>
  <c r="R1151" i="2"/>
  <c r="N1152" i="2"/>
  <c r="O1152" i="2"/>
  <c r="P1152" i="2"/>
  <c r="Q1152" i="2"/>
  <c r="R1152" i="2"/>
  <c r="N1153" i="2"/>
  <c r="O1153" i="2"/>
  <c r="P1153" i="2"/>
  <c r="Q1153" i="2"/>
  <c r="R1153" i="2"/>
  <c r="N1154" i="2"/>
  <c r="O1154" i="2"/>
  <c r="P1154" i="2"/>
  <c r="Q1154" i="2"/>
  <c r="R1154" i="2"/>
  <c r="N1155" i="2"/>
  <c r="O1155" i="2"/>
  <c r="P1155" i="2"/>
  <c r="Q1155" i="2"/>
  <c r="R1155" i="2"/>
  <c r="N1156" i="2"/>
  <c r="O1156" i="2"/>
  <c r="P1156" i="2"/>
  <c r="Q1156" i="2"/>
  <c r="R1156" i="2"/>
  <c r="N1157" i="2"/>
  <c r="O1157" i="2"/>
  <c r="P1157" i="2"/>
  <c r="Q1157" i="2"/>
  <c r="R1157" i="2"/>
  <c r="N1158" i="2"/>
  <c r="O1158" i="2"/>
  <c r="P1158" i="2"/>
  <c r="Q1158" i="2"/>
  <c r="R1158" i="2"/>
  <c r="N1159" i="2"/>
  <c r="O1159" i="2"/>
  <c r="P1159" i="2"/>
  <c r="Q1159" i="2"/>
  <c r="R1159" i="2"/>
  <c r="N1160" i="2"/>
  <c r="O1160" i="2"/>
  <c r="P1160" i="2"/>
  <c r="Q1160" i="2"/>
  <c r="R1160" i="2"/>
  <c r="N1161" i="2"/>
  <c r="O1161" i="2"/>
  <c r="P1161" i="2"/>
  <c r="Q1161" i="2"/>
  <c r="R1161" i="2"/>
  <c r="N1162" i="2"/>
  <c r="O1162" i="2"/>
  <c r="P1162" i="2"/>
  <c r="Q1162" i="2"/>
  <c r="R1162" i="2"/>
  <c r="N1163" i="2"/>
  <c r="O1163" i="2"/>
  <c r="P1163" i="2"/>
  <c r="Q1163" i="2"/>
  <c r="R1163" i="2"/>
  <c r="N1164" i="2"/>
  <c r="O1164" i="2"/>
  <c r="P1164" i="2"/>
  <c r="Q1164" i="2"/>
  <c r="R1164" i="2"/>
  <c r="N1165" i="2"/>
  <c r="O1165" i="2"/>
  <c r="P1165" i="2"/>
  <c r="Q1165" i="2"/>
  <c r="R1165" i="2"/>
  <c r="N1166" i="2"/>
  <c r="O1166" i="2"/>
  <c r="P1166" i="2"/>
  <c r="Q1166" i="2"/>
  <c r="R1166" i="2"/>
  <c r="N1167" i="2"/>
  <c r="O1167" i="2"/>
  <c r="P1167" i="2"/>
  <c r="Q1167" i="2"/>
  <c r="R1167" i="2"/>
  <c r="N1168" i="2"/>
  <c r="O1168" i="2"/>
  <c r="P1168" i="2"/>
  <c r="Q1168" i="2"/>
  <c r="R1168" i="2"/>
  <c r="N1169" i="2"/>
  <c r="O1169" i="2"/>
  <c r="P1169" i="2"/>
  <c r="Q1169" i="2"/>
  <c r="R1169" i="2"/>
  <c r="N1170" i="2"/>
  <c r="O1170" i="2"/>
  <c r="P1170" i="2"/>
  <c r="Q1170" i="2"/>
  <c r="R1170" i="2"/>
  <c r="N1171" i="2"/>
  <c r="O1171" i="2"/>
  <c r="P1171" i="2"/>
  <c r="Q1171" i="2"/>
  <c r="R1171" i="2"/>
  <c r="N1172" i="2"/>
  <c r="O1172" i="2"/>
  <c r="P1172" i="2"/>
  <c r="Q1172" i="2"/>
  <c r="R1172" i="2"/>
  <c r="N1173" i="2"/>
  <c r="O1173" i="2"/>
  <c r="P1173" i="2"/>
  <c r="Q1173" i="2"/>
  <c r="R1173" i="2"/>
  <c r="N1174" i="2"/>
  <c r="O1174" i="2"/>
  <c r="P1174" i="2"/>
  <c r="Q1174" i="2"/>
  <c r="R1174" i="2"/>
  <c r="N1175" i="2"/>
  <c r="O1175" i="2"/>
  <c r="P1175" i="2"/>
  <c r="Q1175" i="2"/>
  <c r="R1175" i="2"/>
  <c r="N1176" i="2"/>
  <c r="O1176" i="2"/>
  <c r="P1176" i="2"/>
  <c r="Q1176" i="2"/>
  <c r="R1176" i="2"/>
  <c r="N1177" i="2"/>
  <c r="O1177" i="2"/>
  <c r="P1177" i="2"/>
  <c r="Q1177" i="2"/>
  <c r="R1177" i="2"/>
  <c r="N1178" i="2"/>
  <c r="O1178" i="2"/>
  <c r="P1178" i="2"/>
  <c r="Q1178" i="2"/>
  <c r="R1178" i="2"/>
  <c r="N1179" i="2"/>
  <c r="O1179" i="2"/>
  <c r="P1179" i="2"/>
  <c r="Q1179" i="2"/>
  <c r="R1179" i="2"/>
  <c r="N1180" i="2"/>
  <c r="O1180" i="2"/>
  <c r="P1180" i="2"/>
  <c r="Q1180" i="2"/>
  <c r="R1180" i="2"/>
  <c r="N1181" i="2"/>
  <c r="O1181" i="2"/>
  <c r="P1181" i="2"/>
  <c r="Q1181" i="2"/>
  <c r="R1181" i="2"/>
  <c r="N1182" i="2"/>
  <c r="O1182" i="2"/>
  <c r="P1182" i="2"/>
  <c r="Q1182" i="2"/>
  <c r="R1182" i="2"/>
  <c r="N1183" i="2"/>
  <c r="O1183" i="2"/>
  <c r="P1183" i="2"/>
  <c r="Q1183" i="2"/>
  <c r="R1183" i="2"/>
  <c r="N1184" i="2"/>
  <c r="O1184" i="2"/>
  <c r="P1184" i="2"/>
  <c r="Q1184" i="2"/>
  <c r="R1184" i="2"/>
  <c r="N1185" i="2"/>
  <c r="O1185" i="2"/>
  <c r="P1185" i="2"/>
  <c r="Q1185" i="2"/>
  <c r="R1185" i="2"/>
  <c r="N1186" i="2"/>
  <c r="O1186" i="2"/>
  <c r="P1186" i="2"/>
  <c r="Q1186" i="2"/>
  <c r="R1186" i="2"/>
  <c r="N1187" i="2"/>
  <c r="O1187" i="2"/>
  <c r="P1187" i="2"/>
  <c r="Q1187" i="2"/>
  <c r="R1187" i="2"/>
  <c r="N1188" i="2"/>
  <c r="O1188" i="2"/>
  <c r="P1188" i="2"/>
  <c r="Q1188" i="2"/>
  <c r="R1188" i="2"/>
  <c r="N1189" i="2"/>
  <c r="O1189" i="2"/>
  <c r="P1189" i="2"/>
  <c r="Q1189" i="2"/>
  <c r="R1189" i="2"/>
  <c r="N1190" i="2"/>
  <c r="O1190" i="2"/>
  <c r="P1190" i="2"/>
  <c r="Q1190" i="2"/>
  <c r="R1190" i="2"/>
  <c r="N1191" i="2"/>
  <c r="O1191" i="2"/>
  <c r="P1191" i="2"/>
  <c r="Q1191" i="2"/>
  <c r="R1191" i="2"/>
  <c r="N1192" i="2"/>
  <c r="O1192" i="2"/>
  <c r="P1192" i="2"/>
  <c r="Q1192" i="2"/>
  <c r="R1192" i="2"/>
  <c r="N1193" i="2"/>
  <c r="O1193" i="2"/>
  <c r="P1193" i="2"/>
  <c r="Q1193" i="2"/>
  <c r="R1193" i="2"/>
  <c r="N1194" i="2"/>
  <c r="O1194" i="2"/>
  <c r="P1194" i="2"/>
  <c r="Q1194" i="2"/>
  <c r="R1194" i="2"/>
  <c r="N1195" i="2"/>
  <c r="O1195" i="2"/>
  <c r="P1195" i="2"/>
  <c r="Q1195" i="2"/>
  <c r="R1195" i="2"/>
  <c r="N1196" i="2"/>
  <c r="O1196" i="2"/>
  <c r="P1196" i="2"/>
  <c r="Q1196" i="2"/>
  <c r="R1196" i="2"/>
  <c r="N1197" i="2"/>
  <c r="O1197" i="2"/>
  <c r="P1197" i="2"/>
  <c r="Q1197" i="2"/>
  <c r="R1197" i="2"/>
  <c r="N1198" i="2"/>
  <c r="O1198" i="2"/>
  <c r="P1198" i="2"/>
  <c r="Q1198" i="2"/>
  <c r="R1198" i="2"/>
  <c r="N1199" i="2"/>
  <c r="O1199" i="2"/>
  <c r="P1199" i="2"/>
  <c r="Q1199" i="2"/>
  <c r="R1199" i="2"/>
  <c r="N1200" i="2"/>
  <c r="O1200" i="2"/>
  <c r="P1200" i="2"/>
  <c r="Q1200" i="2"/>
  <c r="R1200" i="2"/>
  <c r="N1201" i="2"/>
  <c r="O1201" i="2"/>
  <c r="P1201" i="2"/>
  <c r="Q1201" i="2"/>
  <c r="R1201" i="2"/>
  <c r="N1202" i="2"/>
  <c r="O1202" i="2"/>
  <c r="P1202" i="2"/>
  <c r="Q1202" i="2"/>
  <c r="R1202" i="2"/>
  <c r="N1203" i="2"/>
  <c r="O1203" i="2"/>
  <c r="P1203" i="2"/>
  <c r="Q1203" i="2"/>
  <c r="R1203" i="2"/>
  <c r="N1204" i="2"/>
  <c r="O1204" i="2"/>
  <c r="P1204" i="2"/>
  <c r="Q1204" i="2"/>
  <c r="R1204" i="2"/>
  <c r="N1205" i="2"/>
  <c r="O1205" i="2"/>
  <c r="P1205" i="2"/>
  <c r="Q1205" i="2"/>
  <c r="R1205" i="2"/>
  <c r="N1206" i="2"/>
  <c r="O1206" i="2"/>
  <c r="P1206" i="2"/>
  <c r="Q1206" i="2"/>
  <c r="R1206" i="2"/>
  <c r="N1207" i="2"/>
  <c r="O1207" i="2"/>
  <c r="P1207" i="2"/>
  <c r="Q1207" i="2"/>
  <c r="R1207" i="2"/>
  <c r="N1208" i="2"/>
  <c r="O1208" i="2"/>
  <c r="P1208" i="2"/>
  <c r="Q1208" i="2"/>
  <c r="R1208" i="2"/>
  <c r="N1209" i="2"/>
  <c r="O1209" i="2"/>
  <c r="P1209" i="2"/>
  <c r="Q1209" i="2"/>
  <c r="R1209" i="2"/>
  <c r="N1210" i="2"/>
  <c r="O1210" i="2"/>
  <c r="P1210" i="2"/>
  <c r="Q1210" i="2"/>
  <c r="R1210" i="2"/>
  <c r="N1211" i="2"/>
  <c r="O1211" i="2"/>
  <c r="P1211" i="2"/>
  <c r="Q1211" i="2"/>
  <c r="R1211" i="2"/>
  <c r="N1212" i="2"/>
  <c r="O1212" i="2"/>
  <c r="P1212" i="2"/>
  <c r="Q1212" i="2"/>
  <c r="R1212" i="2"/>
  <c r="N1213" i="2"/>
  <c r="O1213" i="2"/>
  <c r="P1213" i="2"/>
  <c r="Q1213" i="2"/>
  <c r="R1213" i="2"/>
  <c r="N1214" i="2"/>
  <c r="O1214" i="2"/>
  <c r="P1214" i="2"/>
  <c r="Q1214" i="2"/>
  <c r="R1214" i="2"/>
  <c r="N1215" i="2"/>
  <c r="O1215" i="2"/>
  <c r="P1215" i="2"/>
  <c r="Q1215" i="2"/>
  <c r="R1215" i="2"/>
  <c r="N1216" i="2"/>
  <c r="O1216" i="2"/>
  <c r="P1216" i="2"/>
  <c r="Q1216" i="2"/>
  <c r="R1216" i="2"/>
  <c r="N1217" i="2"/>
  <c r="O1217" i="2"/>
  <c r="P1217" i="2"/>
  <c r="Q1217" i="2"/>
  <c r="R1217" i="2"/>
  <c r="N1218" i="2"/>
  <c r="O1218" i="2"/>
  <c r="P1218" i="2"/>
  <c r="Q1218" i="2"/>
  <c r="R1218" i="2"/>
  <c r="N1219" i="2"/>
  <c r="O1219" i="2"/>
  <c r="P1219" i="2"/>
  <c r="Q1219" i="2"/>
  <c r="R1219" i="2"/>
  <c r="N1220" i="2"/>
  <c r="O1220" i="2"/>
  <c r="P1220" i="2"/>
  <c r="Q1220" i="2"/>
  <c r="R1220" i="2"/>
  <c r="N1221" i="2"/>
  <c r="O1221" i="2"/>
  <c r="P1221" i="2"/>
  <c r="Q1221" i="2"/>
  <c r="R1221" i="2"/>
  <c r="N1222" i="2"/>
  <c r="O1222" i="2"/>
  <c r="P1222" i="2"/>
  <c r="Q1222" i="2"/>
  <c r="R1222" i="2"/>
  <c r="N1223" i="2"/>
  <c r="O1223" i="2"/>
  <c r="P1223" i="2"/>
  <c r="Q1223" i="2"/>
  <c r="R1223" i="2"/>
  <c r="N1224" i="2"/>
  <c r="O1224" i="2"/>
  <c r="P1224" i="2"/>
  <c r="Q1224" i="2"/>
  <c r="R1224" i="2"/>
  <c r="N1225" i="2"/>
  <c r="O1225" i="2"/>
  <c r="P1225" i="2"/>
  <c r="Q1225" i="2"/>
  <c r="R1225" i="2"/>
  <c r="N1226" i="2"/>
  <c r="O1226" i="2"/>
  <c r="P1226" i="2"/>
  <c r="Q1226" i="2"/>
  <c r="R1226" i="2"/>
  <c r="N1227" i="2"/>
  <c r="O1227" i="2"/>
  <c r="P1227" i="2"/>
  <c r="Q1227" i="2"/>
  <c r="R1227" i="2"/>
  <c r="N1228" i="2"/>
  <c r="O1228" i="2"/>
  <c r="P1228" i="2"/>
  <c r="Q1228" i="2"/>
  <c r="R1228" i="2"/>
  <c r="N1229" i="2"/>
  <c r="O1229" i="2"/>
  <c r="P1229" i="2"/>
  <c r="Q1229" i="2"/>
  <c r="R1229" i="2"/>
  <c r="N1230" i="2"/>
  <c r="O1230" i="2"/>
  <c r="P1230" i="2"/>
  <c r="Q1230" i="2"/>
  <c r="R1230" i="2"/>
  <c r="N1231" i="2"/>
  <c r="O1231" i="2"/>
  <c r="P1231" i="2"/>
  <c r="Q1231" i="2"/>
  <c r="R1231" i="2"/>
  <c r="N1232" i="2"/>
  <c r="O1232" i="2"/>
  <c r="P1232" i="2"/>
  <c r="Q1232" i="2"/>
  <c r="R1232" i="2"/>
  <c r="N1233" i="2"/>
  <c r="O1233" i="2"/>
  <c r="P1233" i="2"/>
  <c r="Q1233" i="2"/>
  <c r="R1233" i="2"/>
  <c r="N1234" i="2"/>
  <c r="O1234" i="2"/>
  <c r="P1234" i="2"/>
  <c r="Q1234" i="2"/>
  <c r="R1234" i="2"/>
  <c r="N1235" i="2"/>
  <c r="O1235" i="2"/>
  <c r="P1235" i="2"/>
  <c r="Q1235" i="2"/>
  <c r="R1235" i="2"/>
  <c r="N1236" i="2"/>
  <c r="O1236" i="2"/>
  <c r="P1236" i="2"/>
  <c r="Q1236" i="2"/>
  <c r="R1236" i="2"/>
  <c r="N1237" i="2"/>
  <c r="O1237" i="2"/>
  <c r="P1237" i="2"/>
  <c r="Q1237" i="2"/>
  <c r="R1237" i="2"/>
  <c r="N1238" i="2"/>
  <c r="O1238" i="2"/>
  <c r="P1238" i="2"/>
  <c r="Q1238" i="2"/>
  <c r="R1238" i="2"/>
  <c r="N1239" i="2"/>
  <c r="O1239" i="2"/>
  <c r="P1239" i="2"/>
  <c r="Q1239" i="2"/>
  <c r="R1239" i="2"/>
  <c r="N1240" i="2"/>
  <c r="O1240" i="2"/>
  <c r="P1240" i="2"/>
  <c r="Q1240" i="2"/>
  <c r="R1240" i="2"/>
  <c r="R4" i="2"/>
  <c r="Q4" i="2"/>
  <c r="P4" i="2"/>
  <c r="O4" i="2"/>
  <c r="N4" i="2"/>
  <c r="M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4" i="2"/>
  <c r="U4" i="2"/>
  <c r="W5" i="2" l="1"/>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1002" i="2"/>
  <c r="W1003" i="2"/>
  <c r="W1004" i="2"/>
  <c r="W1005" i="2"/>
  <c r="W1006" i="2"/>
  <c r="W1007" i="2"/>
  <c r="W1008" i="2"/>
  <c r="W1009" i="2"/>
  <c r="W1010" i="2"/>
  <c r="W1011" i="2"/>
  <c r="W1012" i="2"/>
  <c r="W1013" i="2"/>
  <c r="W1014" i="2"/>
  <c r="W1015" i="2"/>
  <c r="W1016" i="2"/>
  <c r="W1017" i="2"/>
  <c r="W1018" i="2"/>
  <c r="W1019" i="2"/>
  <c r="W1020" i="2"/>
  <c r="W1021" i="2"/>
  <c r="W1022" i="2"/>
  <c r="W1023" i="2"/>
  <c r="W1024" i="2"/>
  <c r="W1025" i="2"/>
  <c r="W1026" i="2"/>
  <c r="W1027" i="2"/>
  <c r="W1028" i="2"/>
  <c r="W1029" i="2"/>
  <c r="W1030" i="2"/>
  <c r="W1031" i="2"/>
  <c r="W1032" i="2"/>
  <c r="W1033" i="2"/>
  <c r="W1034" i="2"/>
  <c r="W1035" i="2"/>
  <c r="W1036" i="2"/>
  <c r="W1037" i="2"/>
  <c r="W1038" i="2"/>
  <c r="W1039" i="2"/>
  <c r="W1040" i="2"/>
  <c r="W1041" i="2"/>
  <c r="W1042" i="2"/>
  <c r="W1043" i="2"/>
  <c r="W1044" i="2"/>
  <c r="W1045" i="2"/>
  <c r="W1046" i="2"/>
  <c r="W1047" i="2"/>
  <c r="W1048" i="2"/>
  <c r="W1049" i="2"/>
  <c r="W1050" i="2"/>
  <c r="W1051" i="2"/>
  <c r="W1052" i="2"/>
  <c r="W1053" i="2"/>
  <c r="W1054" i="2"/>
  <c r="W1055" i="2"/>
  <c r="W1056" i="2"/>
  <c r="W1057" i="2"/>
  <c r="W1058" i="2"/>
  <c r="W1059" i="2"/>
  <c r="W1060" i="2"/>
  <c r="W1061" i="2"/>
  <c r="W1062" i="2"/>
  <c r="W1063" i="2"/>
  <c r="W1064" i="2"/>
  <c r="W1065" i="2"/>
  <c r="W1066" i="2"/>
  <c r="W1067" i="2"/>
  <c r="W1068" i="2"/>
  <c r="W1069" i="2"/>
  <c r="W1070" i="2"/>
  <c r="W1071" i="2"/>
  <c r="W1072" i="2"/>
  <c r="W1073" i="2"/>
  <c r="W1074" i="2"/>
  <c r="W1075" i="2"/>
  <c r="W1076" i="2"/>
  <c r="W1077" i="2"/>
  <c r="W1078" i="2"/>
  <c r="W1079" i="2"/>
  <c r="W1080" i="2"/>
  <c r="W1081" i="2"/>
  <c r="W1082" i="2"/>
  <c r="W1083" i="2"/>
  <c r="W1084" i="2"/>
  <c r="W1085" i="2"/>
  <c r="W1086" i="2"/>
  <c r="W1087" i="2"/>
  <c r="W1088" i="2"/>
  <c r="W1089" i="2"/>
  <c r="W1090" i="2"/>
  <c r="W1091" i="2"/>
  <c r="W1092" i="2"/>
  <c r="W1093" i="2"/>
  <c r="W1094" i="2"/>
  <c r="W1095" i="2"/>
  <c r="W1096" i="2"/>
  <c r="W1097" i="2"/>
  <c r="W1098" i="2"/>
  <c r="W1099" i="2"/>
  <c r="W1100" i="2"/>
  <c r="W1101" i="2"/>
  <c r="W1102" i="2"/>
  <c r="W1103" i="2"/>
  <c r="W1104" i="2"/>
  <c r="W1105" i="2"/>
  <c r="W1106" i="2"/>
  <c r="W1107" i="2"/>
  <c r="W1108" i="2"/>
  <c r="W1109" i="2"/>
  <c r="W1110" i="2"/>
  <c r="W1111" i="2"/>
  <c r="W1112" i="2"/>
  <c r="W1113" i="2"/>
  <c r="W1114" i="2"/>
  <c r="W1115" i="2"/>
  <c r="W1116" i="2"/>
  <c r="W1117" i="2"/>
  <c r="W1118" i="2"/>
  <c r="W1119" i="2"/>
  <c r="W1120" i="2"/>
  <c r="W1121" i="2"/>
  <c r="W1122" i="2"/>
  <c r="W1123" i="2"/>
  <c r="W1124" i="2"/>
  <c r="W1125" i="2"/>
  <c r="W1126" i="2"/>
  <c r="W1127" i="2"/>
  <c r="W1128" i="2"/>
  <c r="W1129" i="2"/>
  <c r="W1130" i="2"/>
  <c r="W1131" i="2"/>
  <c r="W1132" i="2"/>
  <c r="W1133" i="2"/>
  <c r="W1134" i="2"/>
  <c r="W1135" i="2"/>
  <c r="W1136" i="2"/>
  <c r="W1137" i="2"/>
  <c r="W1138" i="2"/>
  <c r="W1139" i="2"/>
  <c r="W1140" i="2"/>
  <c r="W1141" i="2"/>
  <c r="W1142" i="2"/>
  <c r="W1143" i="2"/>
  <c r="W1144" i="2"/>
  <c r="W1145" i="2"/>
  <c r="W1146" i="2"/>
  <c r="W1147" i="2"/>
  <c r="W1148" i="2"/>
  <c r="W1149" i="2"/>
  <c r="W1150" i="2"/>
  <c r="W1151" i="2"/>
  <c r="W1152" i="2"/>
  <c r="W1153" i="2"/>
  <c r="W1154" i="2"/>
  <c r="W1155" i="2"/>
  <c r="W1156" i="2"/>
  <c r="W1157" i="2"/>
  <c r="W1158" i="2"/>
  <c r="W1159" i="2"/>
  <c r="W1160" i="2"/>
  <c r="W1161" i="2"/>
  <c r="W1162" i="2"/>
  <c r="W1163" i="2"/>
  <c r="W1164" i="2"/>
  <c r="W1165" i="2"/>
  <c r="W1166" i="2"/>
  <c r="W1167" i="2"/>
  <c r="W1168" i="2"/>
  <c r="W1169" i="2"/>
  <c r="W1170" i="2"/>
  <c r="W1171" i="2"/>
  <c r="W1172" i="2"/>
  <c r="W1173" i="2"/>
  <c r="W1174" i="2"/>
  <c r="W1175" i="2"/>
  <c r="W1176" i="2"/>
  <c r="W1177" i="2"/>
  <c r="W1178" i="2"/>
  <c r="W1179" i="2"/>
  <c r="W1180" i="2"/>
  <c r="W1181" i="2"/>
  <c r="W1182" i="2"/>
  <c r="W1183" i="2"/>
  <c r="W1184" i="2"/>
  <c r="W1185" i="2"/>
  <c r="W1186" i="2"/>
  <c r="W1187" i="2"/>
  <c r="W1188" i="2"/>
  <c r="W1189" i="2"/>
  <c r="W1190" i="2"/>
  <c r="W1191" i="2"/>
  <c r="W1192" i="2"/>
  <c r="W1193" i="2"/>
  <c r="W1194" i="2"/>
  <c r="W1195" i="2"/>
  <c r="W1196" i="2"/>
  <c r="W1197" i="2"/>
  <c r="W1198" i="2"/>
  <c r="W1199" i="2"/>
  <c r="W1200" i="2"/>
  <c r="W1201" i="2"/>
  <c r="W1202" i="2"/>
  <c r="W1203" i="2"/>
  <c r="W1204" i="2"/>
  <c r="W1205" i="2"/>
  <c r="W1206" i="2"/>
  <c r="W1207" i="2"/>
  <c r="W1208" i="2"/>
  <c r="W1209" i="2"/>
  <c r="W1210" i="2"/>
  <c r="W1211" i="2"/>
  <c r="W1212" i="2"/>
  <c r="W1213" i="2"/>
  <c r="W1214" i="2"/>
  <c r="W1215" i="2"/>
  <c r="W1216" i="2"/>
  <c r="W1217" i="2"/>
  <c r="W1218" i="2"/>
  <c r="W1219" i="2"/>
  <c r="W1220" i="2"/>
  <c r="W1221" i="2"/>
  <c r="W1222" i="2"/>
  <c r="W1223" i="2"/>
  <c r="W1224" i="2"/>
  <c r="W1225" i="2"/>
  <c r="W1226" i="2"/>
  <c r="W1227" i="2"/>
  <c r="W1228" i="2"/>
  <c r="W1229" i="2"/>
  <c r="W1230" i="2"/>
  <c r="W1231" i="2"/>
  <c r="W1232" i="2"/>
  <c r="W1233" i="2"/>
  <c r="W1234" i="2"/>
  <c r="W1235" i="2"/>
  <c r="W1236" i="2"/>
  <c r="W1237" i="2"/>
  <c r="W1238" i="2"/>
  <c r="W1239" i="2"/>
  <c r="W1240" i="2"/>
  <c r="W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alcChain>
</file>

<file path=xl/sharedStrings.xml><?xml version="1.0" encoding="utf-8"?>
<sst xmlns="http://schemas.openxmlformats.org/spreadsheetml/2006/main" count="32683" uniqueCount="6111">
  <si>
    <t/>
  </si>
  <si>
    <t>U210</t>
  </si>
  <si>
    <t>Description:</t>
  </si>
  <si>
    <t>Financial Management</t>
  </si>
  <si>
    <t>Month:</t>
  </si>
  <si>
    <t>NOVEMBER</t>
  </si>
  <si>
    <t>Annual / Budget</t>
  </si>
  <si>
    <t>YTD:</t>
  </si>
  <si>
    <t>Cost Centre</t>
  </si>
  <si>
    <t>Expense Code</t>
  </si>
  <si>
    <t>Description</t>
  </si>
  <si>
    <t>Current Month:</t>
  </si>
  <si>
    <t>WTE:</t>
  </si>
  <si>
    <t>Next Year:</t>
  </si>
  <si>
    <t>Budget</t>
  </si>
  <si>
    <t>Actuals</t>
  </si>
  <si>
    <t>Variance</t>
  </si>
  <si>
    <t>Contracted</t>
  </si>
  <si>
    <t>Worked</t>
  </si>
  <si>
    <t>WTE Budget</t>
  </si>
  <si>
    <t>3918A000</t>
  </si>
  <si>
    <t>Senior Managers Band 8A</t>
  </si>
  <si>
    <t>3918B000</t>
  </si>
  <si>
    <t>Senior Managers Band 8B</t>
  </si>
  <si>
    <t>3918C000</t>
  </si>
  <si>
    <t>Senior Managers Band 8C</t>
  </si>
  <si>
    <t>39199000</t>
  </si>
  <si>
    <t>Senior Managers - Non NHS</t>
  </si>
  <si>
    <t>39206000</t>
  </si>
  <si>
    <t>Admin &amp; Clerical Band 6</t>
  </si>
  <si>
    <t>39207000</t>
  </si>
  <si>
    <t>Admin &amp; Clerical Band 7</t>
  </si>
  <si>
    <t>PAY</t>
  </si>
  <si>
    <t>47018000</t>
  </si>
  <si>
    <t>Travel Expenses</t>
  </si>
  <si>
    <t>47023000</t>
  </si>
  <si>
    <t>Car Parking</t>
  </si>
  <si>
    <t>47516000</t>
  </si>
  <si>
    <t>IT &amp; Telecomms Recharges</t>
  </si>
  <si>
    <t>48016000</t>
  </si>
  <si>
    <t>Computer Hardware</t>
  </si>
  <si>
    <t>48017000</t>
  </si>
  <si>
    <t>Computer Software</t>
  </si>
  <si>
    <t>48042000</t>
  </si>
  <si>
    <t>Estates Recharges</t>
  </si>
  <si>
    <t>49047000</t>
  </si>
  <si>
    <t>Servs Recd Oth NHS FT</t>
  </si>
  <si>
    <t>NON PAY</t>
  </si>
  <si>
    <t>Expenditure</t>
  </si>
  <si>
    <t>Grand Total</t>
  </si>
  <si>
    <t>Back / Forward Button (for months)</t>
  </si>
  <si>
    <t>Next/Previous Button (for statements)</t>
  </si>
  <si>
    <t>Cost Centre 1</t>
  </si>
  <si>
    <t>Cost Centre 2</t>
  </si>
  <si>
    <t>Cost Centre 3</t>
  </si>
  <si>
    <t>Cost Centre 4</t>
  </si>
  <si>
    <t>Cost Centre 5</t>
  </si>
  <si>
    <t>Cost Centre 6</t>
  </si>
  <si>
    <t>Cost Centre 7</t>
  </si>
  <si>
    <t>Cost Centre 8</t>
  </si>
  <si>
    <t>Cost Centre 9</t>
  </si>
  <si>
    <t>Cost Centre 10</t>
  </si>
  <si>
    <t>Cost Centre 11</t>
  </si>
  <si>
    <t>Cost Centre 12</t>
  </si>
  <si>
    <t>Cost Centre 13</t>
  </si>
  <si>
    <t>Cost Centre 14</t>
  </si>
  <si>
    <t>Cost Centre 15</t>
  </si>
  <si>
    <t>Cost Centre 16</t>
  </si>
  <si>
    <t>Cost Centre 17</t>
  </si>
  <si>
    <t>Cost Centre 18</t>
  </si>
  <si>
    <t>Cost Centre 19</t>
  </si>
  <si>
    <t>Cost Centre 20</t>
  </si>
  <si>
    <t>Cost Centre 21</t>
  </si>
  <si>
    <t>Cost Centre 22</t>
  </si>
  <si>
    <t>Cost Centre 23</t>
  </si>
  <si>
    <t>Cost Centre 24</t>
  </si>
  <si>
    <t>Cost Centre 25</t>
  </si>
  <si>
    <t>Cost Centre 26</t>
  </si>
  <si>
    <t>Cost Centre 27</t>
  </si>
  <si>
    <t>Variance Note</t>
  </si>
  <si>
    <t>Vacancies</t>
  </si>
  <si>
    <t>Four Groupings</t>
  </si>
  <si>
    <t>Income</t>
  </si>
  <si>
    <t>Pay</t>
  </si>
  <si>
    <t>Non Pay</t>
  </si>
  <si>
    <t>Recharge</t>
  </si>
  <si>
    <t>Supplier A has billed us….</t>
  </si>
  <si>
    <t>Expense Head</t>
  </si>
  <si>
    <t>PeriodandMonth</t>
  </si>
  <si>
    <t>Period</t>
  </si>
  <si>
    <t>Year</t>
  </si>
  <si>
    <t>WTE Bud</t>
  </si>
  <si>
    <t>WTE Con</t>
  </si>
  <si>
    <t>WTE Work</t>
  </si>
  <si>
    <t>WTE Paid</t>
  </si>
  <si>
    <t>U020</t>
  </si>
  <si>
    <t>171801</t>
  </si>
  <si>
    <t>01</t>
  </si>
  <si>
    <t>1718</t>
  </si>
  <si>
    <t>171802</t>
  </si>
  <si>
    <t>02</t>
  </si>
  <si>
    <t>171803</t>
  </si>
  <si>
    <t>03</t>
  </si>
  <si>
    <t>171804</t>
  </si>
  <si>
    <t>04</t>
  </si>
  <si>
    <t>171805</t>
  </si>
  <si>
    <t>05</t>
  </si>
  <si>
    <t>3918D000</t>
  </si>
  <si>
    <t>39205000</t>
  </si>
  <si>
    <t>47001000</t>
  </si>
  <si>
    <t>U02K</t>
  </si>
  <si>
    <t>39205CIP</t>
  </si>
  <si>
    <t>U030</t>
  </si>
  <si>
    <t>26004000</t>
  </si>
  <si>
    <t>39106000</t>
  </si>
  <si>
    <t>39107000</t>
  </si>
  <si>
    <t>48019000</t>
  </si>
  <si>
    <t>U040</t>
  </si>
  <si>
    <t>24004000</t>
  </si>
  <si>
    <t>29014000</t>
  </si>
  <si>
    <t>39109000</t>
  </si>
  <si>
    <t>39204000</t>
  </si>
  <si>
    <t>39299000</t>
  </si>
  <si>
    <t>43001000</t>
  </si>
  <si>
    <t>46003000</t>
  </si>
  <si>
    <t>47003000</t>
  </si>
  <si>
    <t>47007000</t>
  </si>
  <si>
    <t>47008000</t>
  </si>
  <si>
    <t>47012000</t>
  </si>
  <si>
    <t>48013000</t>
  </si>
  <si>
    <t>48024000</t>
  </si>
  <si>
    <t>49010000</t>
  </si>
  <si>
    <t>49028000</t>
  </si>
  <si>
    <t>49029000</t>
  </si>
  <si>
    <t>49035000</t>
  </si>
  <si>
    <t>U050</t>
  </si>
  <si>
    <t>49001000</t>
  </si>
  <si>
    <t>49002000</t>
  </si>
  <si>
    <t>49003000</t>
  </si>
  <si>
    <t>49004000</t>
  </si>
  <si>
    <t>U060</t>
  </si>
  <si>
    <t>39203000</t>
  </si>
  <si>
    <t>U070</t>
  </si>
  <si>
    <t>U080</t>
  </si>
  <si>
    <t>39201000</t>
  </si>
  <si>
    <t>39202000</t>
  </si>
  <si>
    <t>48014000</t>
  </si>
  <si>
    <t>49041000</t>
  </si>
  <si>
    <t>U090</t>
  </si>
  <si>
    <t>42001000</t>
  </si>
  <si>
    <t>42003000</t>
  </si>
  <si>
    <t>42016000</t>
  </si>
  <si>
    <t>42024000</t>
  </si>
  <si>
    <t>42039000</t>
  </si>
  <si>
    <t>42041000</t>
  </si>
  <si>
    <t>43002000</t>
  </si>
  <si>
    <t>43005000</t>
  </si>
  <si>
    <t>43014000</t>
  </si>
  <si>
    <t>43015000</t>
  </si>
  <si>
    <t>43018000</t>
  </si>
  <si>
    <t>43019000</t>
  </si>
  <si>
    <t>47011000</t>
  </si>
  <si>
    <t>47024000</t>
  </si>
  <si>
    <t>47507000</t>
  </si>
  <si>
    <t>U09K</t>
  </si>
  <si>
    <t>47501000</t>
  </si>
  <si>
    <t>47501CIP</t>
  </si>
  <si>
    <t>U100</t>
  </si>
  <si>
    <t>39200000</t>
  </si>
  <si>
    <t>47005000</t>
  </si>
  <si>
    <t>U130</t>
  </si>
  <si>
    <t>U14R</t>
  </si>
  <si>
    <t>60002000</t>
  </si>
  <si>
    <t>60012000</t>
  </si>
  <si>
    <t>60013000</t>
  </si>
  <si>
    <t>U16K</t>
  </si>
  <si>
    <t>U180</t>
  </si>
  <si>
    <t>27506000</t>
  </si>
  <si>
    <t>47502000</t>
  </si>
  <si>
    <t>47512000</t>
  </si>
  <si>
    <t>49027000</t>
  </si>
  <si>
    <t>U220</t>
  </si>
  <si>
    <t>39100000</t>
  </si>
  <si>
    <t>48028000</t>
  </si>
  <si>
    <t>49008000</t>
  </si>
  <si>
    <t>U23K</t>
  </si>
  <si>
    <t>42003CIP</t>
  </si>
  <si>
    <t>U24K</t>
  </si>
  <si>
    <t>52003000</t>
  </si>
  <si>
    <t>52006000</t>
  </si>
  <si>
    <t>U260</t>
  </si>
  <si>
    <t>U270</t>
  </si>
  <si>
    <t>U300</t>
  </si>
  <si>
    <t>U310</t>
  </si>
  <si>
    <t>U320</t>
  </si>
  <si>
    <t>171806</t>
  </si>
  <si>
    <t>06</t>
  </si>
  <si>
    <t>47002000</t>
  </si>
  <si>
    <t>52001000</t>
  </si>
  <si>
    <t>U330</t>
  </si>
  <si>
    <t>49009000</t>
  </si>
  <si>
    <t>171807</t>
  </si>
  <si>
    <t>07</t>
  </si>
  <si>
    <t>171808</t>
  </si>
  <si>
    <t>08</t>
  </si>
  <si>
    <t>Code</t>
  </si>
  <si>
    <t>FS</t>
  </si>
  <si>
    <t>Level 1</t>
  </si>
  <si>
    <t>Level 2</t>
  </si>
  <si>
    <t>Level 3</t>
  </si>
  <si>
    <t>Level 4</t>
  </si>
  <si>
    <t>Level 5</t>
  </si>
  <si>
    <t>Pay Analysis</t>
  </si>
  <si>
    <t>Element Code4</t>
  </si>
  <si>
    <t>10101000</t>
  </si>
  <si>
    <t>Daycase - Tariff - PCT</t>
  </si>
  <si>
    <t>N/A</t>
  </si>
  <si>
    <t>NHS Clinical Revenue</t>
  </si>
  <si>
    <t>NHS CLINICAL REVENUE</t>
  </si>
  <si>
    <t>NHS ACUTE ACTIVITY INCOME</t>
  </si>
  <si>
    <t>ELECTIVE INCOME</t>
  </si>
  <si>
    <t>Elective Daycase</t>
  </si>
  <si>
    <t>n/a</t>
  </si>
  <si>
    <t>10101RVG</t>
  </si>
  <si>
    <t>Daycase Tariff PCT RVG</t>
  </si>
  <si>
    <t>0</t>
  </si>
  <si>
    <t>10101WGA</t>
  </si>
  <si>
    <t>Daycase - Tariff - WGA</t>
  </si>
  <si>
    <t>10102000</t>
  </si>
  <si>
    <t>Daycase - Non Tariff - PCT</t>
  </si>
  <si>
    <t>10102RVG</t>
  </si>
  <si>
    <t>Daycase Non Tariff CCG RVG</t>
  </si>
  <si>
    <t>10103000</t>
  </si>
  <si>
    <t>Regular Day Attenders - PCT</t>
  </si>
  <si>
    <t>10104000</t>
  </si>
  <si>
    <t>Daycase - PPNCO Penalty</t>
  </si>
  <si>
    <t>10201000</t>
  </si>
  <si>
    <t>Elective - Tariff - PCT</t>
  </si>
  <si>
    <t>Elective Inpatient</t>
  </si>
  <si>
    <t>10201RVG</t>
  </si>
  <si>
    <t>Elective Tariff PCT RVG</t>
  </si>
  <si>
    <t>10201WGA</t>
  </si>
  <si>
    <t>Elective - Tariff - WGA</t>
  </si>
  <si>
    <t>10202000</t>
  </si>
  <si>
    <t>Elective - Non Tariff - PCT</t>
  </si>
  <si>
    <t>10202RVG</t>
  </si>
  <si>
    <t>Elective - Non Tariff CCG RVG</t>
  </si>
  <si>
    <t>10204000</t>
  </si>
  <si>
    <t>Elective - Readmiss Penalty</t>
  </si>
  <si>
    <t>10205000</t>
  </si>
  <si>
    <t>Elective - PPNCO Penalty</t>
  </si>
  <si>
    <t>10206000</t>
  </si>
  <si>
    <t>18wk RTT Penalty</t>
  </si>
  <si>
    <t>10301000</t>
  </si>
  <si>
    <t>Non Elective - Tariff - PCT</t>
  </si>
  <si>
    <t>NON ELECTIVE INCOME</t>
  </si>
  <si>
    <t>Non Elective Inpatient</t>
  </si>
  <si>
    <t>10301RVG</t>
  </si>
  <si>
    <t>Non Elective Tariff PCT RVG</t>
  </si>
  <si>
    <t>10301WGA</t>
  </si>
  <si>
    <t>Non Elective - Tariff - WGA</t>
  </si>
  <si>
    <t>10302000</t>
  </si>
  <si>
    <t>Non Elective - Non Tariff-PCT</t>
  </si>
  <si>
    <t>10302WGA</t>
  </si>
  <si>
    <t>Non Elective - Non Tariff WGA</t>
  </si>
  <si>
    <t>10304000</t>
  </si>
  <si>
    <t>Non Elective - Readmiss Pen</t>
  </si>
  <si>
    <t>10305000</t>
  </si>
  <si>
    <t>Non Elective - Threshold</t>
  </si>
  <si>
    <t>10401000</t>
  </si>
  <si>
    <t>Outpatients 1st - Tariff-PCT</t>
  </si>
  <si>
    <t>OUTPATIENTS INCOME</t>
  </si>
  <si>
    <t>Outpatient</t>
  </si>
  <si>
    <t>10401RVG</t>
  </si>
  <si>
    <t>Outpatients 1st - Tariff PCT</t>
  </si>
  <si>
    <t>10401WGA</t>
  </si>
  <si>
    <t>1st OP Attendance</t>
  </si>
  <si>
    <t>10402000</t>
  </si>
  <si>
    <t>OP 1st - Non Tariff - PCT</t>
  </si>
  <si>
    <t>10402WGA</t>
  </si>
  <si>
    <t>OP 1st - Non Tariff</t>
  </si>
  <si>
    <t>10404000</t>
  </si>
  <si>
    <t>18wk Penalty - Non-Admitted</t>
  </si>
  <si>
    <t>Income Statement</t>
  </si>
  <si>
    <t>10501000</t>
  </si>
  <si>
    <t>Outpatients FU - Tariff - PCT</t>
  </si>
  <si>
    <t>10501RVG</t>
  </si>
  <si>
    <t>OutpatientFU Tariff PCT RVG</t>
  </si>
  <si>
    <t>10501WGA</t>
  </si>
  <si>
    <t>OP FU - Tariff</t>
  </si>
  <si>
    <t>10502000</t>
  </si>
  <si>
    <t>Outpatients FU-Non Tariff-PCT</t>
  </si>
  <si>
    <t>10502RVG</t>
  </si>
  <si>
    <t>OutpatientFU NonTariff PCT RVG</t>
  </si>
  <si>
    <t>10504000</t>
  </si>
  <si>
    <t>OP 1st to FUP Penalty</t>
  </si>
  <si>
    <t>10601000</t>
  </si>
  <si>
    <t>OP Procs - Tariff - PCT</t>
  </si>
  <si>
    <t>10601RVG</t>
  </si>
  <si>
    <t>OutpatientProcs Tariff PCT RVG</t>
  </si>
  <si>
    <t>10602000</t>
  </si>
  <si>
    <t>OP Procs - Non Tariff - PCT</t>
  </si>
  <si>
    <t>10602WGA</t>
  </si>
  <si>
    <t>OP P - Non Tariff - PCT</t>
  </si>
  <si>
    <t>10701000</t>
  </si>
  <si>
    <t>OP Non FtF - Tariff - PCT</t>
  </si>
  <si>
    <t>10702000</t>
  </si>
  <si>
    <t>OP Non FtF - Non Tariff - PCT</t>
  </si>
  <si>
    <t>10801000</t>
  </si>
  <si>
    <t>A&amp;E - Tariff - PCT</t>
  </si>
  <si>
    <t>A&amp;E INCOME</t>
  </si>
  <si>
    <t>Other Cost and Volume</t>
  </si>
  <si>
    <t>10801WGA</t>
  </si>
  <si>
    <t>A&amp;E - Tariff - WGA</t>
  </si>
  <si>
    <t>10802000</t>
  </si>
  <si>
    <t>A&amp;E - Non Tariff - PCT</t>
  </si>
  <si>
    <t>NHS Acute Activity Income</t>
  </si>
  <si>
    <t>A&amp;E Income</t>
  </si>
  <si>
    <t>Other NHS Clinical Income</t>
  </si>
  <si>
    <t>10901000</t>
  </si>
  <si>
    <t>Other - Tariff - PCT</t>
  </si>
  <si>
    <t>OTHER ACUTE ACTIVITY INCOME</t>
  </si>
  <si>
    <t>10901WGA</t>
  </si>
  <si>
    <t>Other - Tariff - WGA</t>
  </si>
  <si>
    <t>10902000</t>
  </si>
  <si>
    <t>CQuin Income</t>
  </si>
  <si>
    <t>Other Income</t>
  </si>
  <si>
    <t>10903000</t>
  </si>
  <si>
    <t>Other - MFF - PCT</t>
  </si>
  <si>
    <t>Other Acute Activity Income</t>
  </si>
  <si>
    <t>10904000</t>
  </si>
  <si>
    <t>Other - Block - PCT</t>
  </si>
  <si>
    <t>10904RVG</t>
  </si>
  <si>
    <t>Other Block PCT RVG</t>
  </si>
  <si>
    <t>10905000</t>
  </si>
  <si>
    <t>Other - Drugs - PCT</t>
  </si>
  <si>
    <t>10905RSK</t>
  </si>
  <si>
    <t>Other - Drugs - CCG Challenge</t>
  </si>
  <si>
    <t>10906000</t>
  </si>
  <si>
    <t>Other - C&amp;V - PCT</t>
  </si>
  <si>
    <t>10907000</t>
  </si>
  <si>
    <t>Other - Threshold Red'n - PCT</t>
  </si>
  <si>
    <t>Non Elective Income</t>
  </si>
  <si>
    <t>10910000</t>
  </si>
  <si>
    <t>Other - C&amp;V-PCT Critical Care</t>
  </si>
  <si>
    <t>10910WGA</t>
  </si>
  <si>
    <t>Other C&amp;V PCT Critic Care WGA</t>
  </si>
  <si>
    <t>10911000</t>
  </si>
  <si>
    <t>Other - C&amp;V-PCT Audiology</t>
  </si>
  <si>
    <t>10911WGA</t>
  </si>
  <si>
    <t>Other C&amp;V PCT Audiology WGA</t>
  </si>
  <si>
    <t>10912000</t>
  </si>
  <si>
    <t>Other - C&amp;V-PCT CPAP</t>
  </si>
  <si>
    <t>10913000</t>
  </si>
  <si>
    <t>Other - C&amp;V-PCT Renal Dialys</t>
  </si>
  <si>
    <t>10914000</t>
  </si>
  <si>
    <t>Other - C&amp;V-PCT Radiotherapy</t>
  </si>
  <si>
    <t>10914RVG</t>
  </si>
  <si>
    <t>Other C&amp;V PCT Radiotherapy RVG</t>
  </si>
  <si>
    <t>10915000</t>
  </si>
  <si>
    <t>Other - C&amp;V-PCT Palliative Med</t>
  </si>
  <si>
    <t>10916000</t>
  </si>
  <si>
    <t>Other - C&amp;V-PCT Radiology DA</t>
  </si>
  <si>
    <t>10916WGA</t>
  </si>
  <si>
    <t>Other - C&amp;V WGA Radiology DA</t>
  </si>
  <si>
    <t>10917000</t>
  </si>
  <si>
    <t>Other - C&amp;V-PCT Pathology DA</t>
  </si>
  <si>
    <t>10918000</t>
  </si>
  <si>
    <t>Other - C&amp;V-PCT Comm Dietetics</t>
  </si>
  <si>
    <t>10919000</t>
  </si>
  <si>
    <t>Other - C&amp;V PCTFamily Planning</t>
  </si>
  <si>
    <t>10920000</t>
  </si>
  <si>
    <t>Other - C&amp;V-PCT Paediatric HDU</t>
  </si>
  <si>
    <t>10921000</t>
  </si>
  <si>
    <t>Other - C&amp;V-PCT Neonatology</t>
  </si>
  <si>
    <t>10922000</t>
  </si>
  <si>
    <t>Other - C&amp;V - PCT MDT</t>
  </si>
  <si>
    <t>10923000</t>
  </si>
  <si>
    <t>Other - C&amp;V - PCT Phlebotomy</t>
  </si>
  <si>
    <t>10923WGA</t>
  </si>
  <si>
    <t>Other C&amp;V Phlebo WGA</t>
  </si>
  <si>
    <t>10924000</t>
  </si>
  <si>
    <t>Other - C&amp;V - PCT Year of Care</t>
  </si>
  <si>
    <t>10925000</t>
  </si>
  <si>
    <t>Other C&amp;V PCT Mat Ante Natal</t>
  </si>
  <si>
    <t>10925WGA</t>
  </si>
  <si>
    <t>Other C7V PCT Mat AnteNat WGA</t>
  </si>
  <si>
    <t>10926000</t>
  </si>
  <si>
    <t>Other - C&amp;V - PCT Post Natal</t>
  </si>
  <si>
    <t>10926WGA</t>
  </si>
  <si>
    <t>Other C&amp;V PCT Mat PostNat WGA</t>
  </si>
  <si>
    <t>10927000</t>
  </si>
  <si>
    <t>Other - C&amp;V - PCT Chemo</t>
  </si>
  <si>
    <t>10927RVG</t>
  </si>
  <si>
    <t>Other C&amp;V CCG Chemo RVG</t>
  </si>
  <si>
    <t>10928000</t>
  </si>
  <si>
    <t>Other - C&amp;V - PCT Radiol Unbun</t>
  </si>
  <si>
    <t>10929000</t>
  </si>
  <si>
    <t>Other-C&amp;V-PCT Orthotics</t>
  </si>
  <si>
    <t>10929WGA</t>
  </si>
  <si>
    <t>Other C&amp;V Orthotics WGA</t>
  </si>
  <si>
    <t>10930000</t>
  </si>
  <si>
    <t>Other - C&amp;V PCT - Comm Paed CL</t>
  </si>
  <si>
    <t>10931000</t>
  </si>
  <si>
    <t>Other - C&amp;V PCT Comms Paed NCL</t>
  </si>
  <si>
    <t>10932000</t>
  </si>
  <si>
    <t>Discharge Summary Penalties</t>
  </si>
  <si>
    <t>10933000</t>
  </si>
  <si>
    <t>Other C&amp;V 6wk breach</t>
  </si>
  <si>
    <t>10934000</t>
  </si>
  <si>
    <t>Other C&amp;V Ambulance breach</t>
  </si>
  <si>
    <t>10935000</t>
  </si>
  <si>
    <t>Other C&amp;V VTE Risk breach</t>
  </si>
  <si>
    <t>10936000</t>
  </si>
  <si>
    <t>Other C&amp;V Cancer Penalties</t>
  </si>
  <si>
    <t>10937000</t>
  </si>
  <si>
    <t>Other C&amp;V Procedure Cancelled</t>
  </si>
  <si>
    <t>10938000</t>
  </si>
  <si>
    <t>Other C&amp;V A&amp;E Penalty</t>
  </si>
  <si>
    <t>10939000</t>
  </si>
  <si>
    <t>Other C&amp;V Physio AQP Atts</t>
  </si>
  <si>
    <t>10940000</t>
  </si>
  <si>
    <t>Other C&amp;V 52 Wk RTT</t>
  </si>
  <si>
    <t>10941000</t>
  </si>
  <si>
    <t>Other C&amp;V IHA</t>
  </si>
  <si>
    <t>10942000</t>
  </si>
  <si>
    <t>Other - Non Tariff - CCG</t>
  </si>
  <si>
    <t>10943000</t>
  </si>
  <si>
    <t>SCG Marginal Rate</t>
  </si>
  <si>
    <t>10945000</t>
  </si>
  <si>
    <t>Other C&amp;V Rehab Attendances</t>
  </si>
  <si>
    <t>10946000</t>
  </si>
  <si>
    <t>Other C&amp;V Cdiff Penalties</t>
  </si>
  <si>
    <t>10947000</t>
  </si>
  <si>
    <t>Other - PBR Excl Dev CCG</t>
  </si>
  <si>
    <t>10948000</t>
  </si>
  <si>
    <t>Other C&amp;V 12HR Trolley Penalty</t>
  </si>
  <si>
    <t>10950000</t>
  </si>
  <si>
    <t>Other C&amp;V MRSA</t>
  </si>
  <si>
    <t>10951000</t>
  </si>
  <si>
    <t>Oncotype DX Tests</t>
  </si>
  <si>
    <t>10952000</t>
  </si>
  <si>
    <t>High Risk Br Screening</t>
  </si>
  <si>
    <t>10953000</t>
  </si>
  <si>
    <t>Other Sustain &amp; Trans Fund</t>
  </si>
  <si>
    <t>11001000</t>
  </si>
  <si>
    <t>Other - Tariff - FT</t>
  </si>
  <si>
    <t>11002000</t>
  </si>
  <si>
    <t>Other - Non Tariff - FT</t>
  </si>
  <si>
    <t>11004000</t>
  </si>
  <si>
    <t>Other C&amp;V Mat Ante Natal FT</t>
  </si>
  <si>
    <t>11101000</t>
  </si>
  <si>
    <t>11102000</t>
  </si>
  <si>
    <t>Other - Non Tariff - NHST</t>
  </si>
  <si>
    <t>11104000</t>
  </si>
  <si>
    <t>Other C&amp;V Mat Ante Natal NHST</t>
  </si>
  <si>
    <t>11202000</t>
  </si>
  <si>
    <t>Other - Non Tariff - DoH</t>
  </si>
  <si>
    <t>11302000</t>
  </si>
  <si>
    <t>Other - Non Tariff - Other NHS</t>
  </si>
  <si>
    <t>11302CIP</t>
  </si>
  <si>
    <t>Other - Non Tariff Oth NHS CIP</t>
  </si>
  <si>
    <t>11330000</t>
  </si>
  <si>
    <t>Eye Examinations</t>
  </si>
  <si>
    <t>11331000</t>
  </si>
  <si>
    <t>Dispensing Fees</t>
  </si>
  <si>
    <t>Other</t>
  </si>
  <si>
    <t>11332000</t>
  </si>
  <si>
    <t>Spectacle Repairs</t>
  </si>
  <si>
    <t>11451000</t>
  </si>
  <si>
    <t>Private Patient Day Case</t>
  </si>
  <si>
    <t>Non NHS Clinical Revenue</t>
  </si>
  <si>
    <t>NON NHS CLINICAL REVENUE</t>
  </si>
  <si>
    <t>PRIVATE PATIENT REVENUE</t>
  </si>
  <si>
    <t>PRIVATE PATIENT INCOME</t>
  </si>
  <si>
    <t>Other Non NHS Clinical Income</t>
  </si>
  <si>
    <t>11452000</t>
  </si>
  <si>
    <t>Private Patient Outpatient</t>
  </si>
  <si>
    <t>11453000</t>
  </si>
  <si>
    <t>Private Patient Inpatient</t>
  </si>
  <si>
    <t>11454000</t>
  </si>
  <si>
    <t>Private Patient Other</t>
  </si>
  <si>
    <t>11455000</t>
  </si>
  <si>
    <t>Overseas Visitors Day Case</t>
  </si>
  <si>
    <t>11456000</t>
  </si>
  <si>
    <t>Overseas Visitors Outpatient</t>
  </si>
  <si>
    <t>11457000</t>
  </si>
  <si>
    <t>Overseas Visitors Inpatient</t>
  </si>
  <si>
    <t>11458000</t>
  </si>
  <si>
    <t>Overseas Visitors Other</t>
  </si>
  <si>
    <t>11501000</t>
  </si>
  <si>
    <t>Local Authorities</t>
  </si>
  <si>
    <t>OTH NON PROTECTED CLINICAL INC</t>
  </si>
  <si>
    <t>11502000</t>
  </si>
  <si>
    <t>NHS Injury Scheme</t>
  </si>
  <si>
    <t>11503000</t>
  </si>
  <si>
    <t>Patient Appliances</t>
  </si>
  <si>
    <t>Other non protected clinical income</t>
  </si>
  <si>
    <t>11504000</t>
  </si>
  <si>
    <t>Private Eye Examinations</t>
  </si>
  <si>
    <t>11505000</t>
  </si>
  <si>
    <t>Spectacles Repairs/Sundries</t>
  </si>
  <si>
    <t>11506000</t>
  </si>
  <si>
    <t>FP 10's Income</t>
  </si>
  <si>
    <t>11507000</t>
  </si>
  <si>
    <t>NHS Contact Lenses</t>
  </si>
  <si>
    <t>11508000</t>
  </si>
  <si>
    <t>Prescription Charges</t>
  </si>
  <si>
    <t>11509000</t>
  </si>
  <si>
    <t>Ministry of Defence</t>
  </si>
  <si>
    <t>11511000</t>
  </si>
  <si>
    <t>Amenity Accommodation</t>
  </si>
  <si>
    <t>11512000</t>
  </si>
  <si>
    <t>Category II Fees</t>
  </si>
  <si>
    <t>11513000</t>
  </si>
  <si>
    <t>Pregnancy Tests</t>
  </si>
  <si>
    <t>11515000</t>
  </si>
  <si>
    <t>Prescriptions</t>
  </si>
  <si>
    <t>11516000</t>
  </si>
  <si>
    <t>Income Other - Patients</t>
  </si>
  <si>
    <t>11516CIP</t>
  </si>
  <si>
    <t>Income Other Patients CIP</t>
  </si>
  <si>
    <t>11517000</t>
  </si>
  <si>
    <t>Patient Transport Services</t>
  </si>
  <si>
    <t>11518000</t>
  </si>
  <si>
    <t>OP Non FtF Tariff Local Auth</t>
  </si>
  <si>
    <t>11519000</t>
  </si>
  <si>
    <t>Other -C&amp;V- Family Planning LA</t>
  </si>
  <si>
    <t>11520000</t>
  </si>
  <si>
    <t>Outpatients 1st-Non Tariff LA</t>
  </si>
  <si>
    <t>11521000</t>
  </si>
  <si>
    <t>Outpatients FU Non Tariff LA</t>
  </si>
  <si>
    <t>11522000</t>
  </si>
  <si>
    <t>Block Clinical Income Non NHS</t>
  </si>
  <si>
    <t>11523000</t>
  </si>
  <si>
    <t>1st Outpatient Non NHS</t>
  </si>
  <si>
    <t>11524000</t>
  </si>
  <si>
    <t>FUP Outpatient Non NHS</t>
  </si>
  <si>
    <t>11524CIP</t>
  </si>
  <si>
    <t>11525000</t>
  </si>
  <si>
    <t>Comm Dietetics Non NHS</t>
  </si>
  <si>
    <t>11526000</t>
  </si>
  <si>
    <t>Non F2F Non NHS</t>
  </si>
  <si>
    <t>11527000</t>
  </si>
  <si>
    <t>Pathology Tests Income</t>
  </si>
  <si>
    <t>11527CIP</t>
  </si>
  <si>
    <t>Pathology Test Income CIP</t>
  </si>
  <si>
    <t>21001000</t>
  </si>
  <si>
    <t>Train, Education &amp; Research</t>
  </si>
  <si>
    <t>Other Operating Income</t>
  </si>
  <si>
    <t>OTHER OPERATING INCOME</t>
  </si>
  <si>
    <t>RESEARCH &amp; DEVELOPMENT INCOME</t>
  </si>
  <si>
    <t>RESEARCH &amp; DEVELOPMENT</t>
  </si>
  <si>
    <t>21002000</t>
  </si>
  <si>
    <t>R&amp;D Levy</t>
  </si>
  <si>
    <t>21003000</t>
  </si>
  <si>
    <t>Research &amp; Development Surplus</t>
  </si>
  <si>
    <t>22001000</t>
  </si>
  <si>
    <t>Course Income</t>
  </si>
  <si>
    <t>EDUCATION AND TRAINING INCOME</t>
  </si>
  <si>
    <t>EDUCATION &amp; TRAINING</t>
  </si>
  <si>
    <t>22001002</t>
  </si>
  <si>
    <t>Cse Inc GP Course</t>
  </si>
  <si>
    <t>Education and Training Income</t>
  </si>
  <si>
    <t>Education &amp; Training</t>
  </si>
  <si>
    <t>22001003</t>
  </si>
  <si>
    <t>Cse Inc Next Steps Course</t>
  </si>
  <si>
    <t>22001004</t>
  </si>
  <si>
    <t>Cse Inc MRCS Prep Course</t>
  </si>
  <si>
    <t>22001005</t>
  </si>
  <si>
    <t>Cse Inc LAP Urology Course</t>
  </si>
  <si>
    <t>22001006</t>
  </si>
  <si>
    <t>Cse Inc ATSM Laparoscopy C'rse</t>
  </si>
  <si>
    <t>22001007</t>
  </si>
  <si>
    <t>Cse Inc ERP Study Day</t>
  </si>
  <si>
    <t>22001008</t>
  </si>
  <si>
    <t>Cse Inc Knee Arthroscopy Crse</t>
  </si>
  <si>
    <t>22001009</t>
  </si>
  <si>
    <t>Cse IncShoulder Athroscopy Cse</t>
  </si>
  <si>
    <t>22001010</t>
  </si>
  <si>
    <t>Crse Inc Hernia Repair Course</t>
  </si>
  <si>
    <t>22001011</t>
  </si>
  <si>
    <t>Cse Inc STEPS Prog 1 Stage 1</t>
  </si>
  <si>
    <t>22001012</t>
  </si>
  <si>
    <t>Cse Inc GI Anastomosis Course</t>
  </si>
  <si>
    <t>22001013</t>
  </si>
  <si>
    <t>Cse Inc GP Training Course</t>
  </si>
  <si>
    <t>22001014</t>
  </si>
  <si>
    <t>Cse Inc Bile Duct Course</t>
  </si>
  <si>
    <t>22001015</t>
  </si>
  <si>
    <t>Cse Inc MRCS Anatomy Prep cse</t>
  </si>
  <si>
    <t>22001016</t>
  </si>
  <si>
    <t>22001017</t>
  </si>
  <si>
    <t>Cse Inc MRCS Anatomy Prep Cse</t>
  </si>
  <si>
    <t>22001021</t>
  </si>
  <si>
    <t>Cse Inc MRCS Exam Prep Course</t>
  </si>
  <si>
    <t>22001022</t>
  </si>
  <si>
    <t>Cse Inc Basic Surgical Skills</t>
  </si>
  <si>
    <t>22001024</t>
  </si>
  <si>
    <t>Cse Inc CTG Study Day</t>
  </si>
  <si>
    <t>22001025</t>
  </si>
  <si>
    <t>Cse Inc Urology Skills</t>
  </si>
  <si>
    <t>22001026</t>
  </si>
  <si>
    <t>Cse Inc Conference</t>
  </si>
  <si>
    <t>22001031</t>
  </si>
  <si>
    <t>Cse Inc STEPS Prog 2 Stage 1</t>
  </si>
  <si>
    <t>22001032</t>
  </si>
  <si>
    <t>Cse Inc GI Anastomosis</t>
  </si>
  <si>
    <t>22001033</t>
  </si>
  <si>
    <t>Cse Inc Next Steps Lap IBD</t>
  </si>
  <si>
    <t>22001034</t>
  </si>
  <si>
    <t>Cse Inc Gynae Lap Course</t>
  </si>
  <si>
    <t>22001035</t>
  </si>
  <si>
    <t>Cse Inc Man&amp;Surg Reflux Diseas</t>
  </si>
  <si>
    <t>22001036</t>
  </si>
  <si>
    <t>Cse Inc STEPS Prog 2 Stge 3</t>
  </si>
  <si>
    <t>22001037</t>
  </si>
  <si>
    <t>Cse Inc MRCS Anatomy Revision</t>
  </si>
  <si>
    <t>22001051</t>
  </si>
  <si>
    <t>Cse Inc Basic Skills Surg</t>
  </si>
  <si>
    <t>22001052</t>
  </si>
  <si>
    <t>Cse Inc Core Skills in Lap Sur</t>
  </si>
  <si>
    <t>22001053</t>
  </si>
  <si>
    <t>22001054</t>
  </si>
  <si>
    <t>Cse Inc Bile Duct &amp; Adv Lap</t>
  </si>
  <si>
    <t>22001055</t>
  </si>
  <si>
    <t>22001056</t>
  </si>
  <si>
    <t>Cse Inc Ess'tial Skills Med St</t>
  </si>
  <si>
    <t>22001057</t>
  </si>
  <si>
    <t>Cse Inc MCRS Anatomy Prep Cse</t>
  </si>
  <si>
    <t>22001058</t>
  </si>
  <si>
    <t>Cse Inc MRCS Exam Prep Cse</t>
  </si>
  <si>
    <t>22001059</t>
  </si>
  <si>
    <t>Cse Inc Lap Urology</t>
  </si>
  <si>
    <t>22001060</t>
  </si>
  <si>
    <t>Cse Inc ATSM Laparoscopy</t>
  </si>
  <si>
    <t>22002000</t>
  </si>
  <si>
    <t>Junior Doctor Training</t>
  </si>
  <si>
    <t>22002RAJ</t>
  </si>
  <si>
    <t>Junior Doctors Training RAJ</t>
  </si>
  <si>
    <t>22002RBN</t>
  </si>
  <si>
    <t>Junior Doctors Training RBN</t>
  </si>
  <si>
    <t>22003000</t>
  </si>
  <si>
    <t>Workforce Dev Confederation</t>
  </si>
  <si>
    <t>22004000</t>
  </si>
  <si>
    <t>NMET</t>
  </si>
  <si>
    <t>22005000</t>
  </si>
  <si>
    <t>Other Training Income</t>
  </si>
  <si>
    <t>22006000</t>
  </si>
  <si>
    <t>Research Income</t>
  </si>
  <si>
    <t>22007000</t>
  </si>
  <si>
    <t>SIFT</t>
  </si>
  <si>
    <t>22008000</t>
  </si>
  <si>
    <t>Post Graduate Medical Centre</t>
  </si>
  <si>
    <t>22009000</t>
  </si>
  <si>
    <t>Lapco Training Income</t>
  </si>
  <si>
    <t>23001000</t>
  </si>
  <si>
    <t>PFI Specific Income</t>
  </si>
  <si>
    <t>PFI SPECIFIC INCOME</t>
  </si>
  <si>
    <t>PFI SPECIFIC</t>
  </si>
  <si>
    <t>24001000</t>
  </si>
  <si>
    <t>Charitable Income Charities</t>
  </si>
  <si>
    <t>MISC. OTHER OPERATING INCOME</t>
  </si>
  <si>
    <t>CHARITABLE &amp; OTH CONTNS TO EXP</t>
  </si>
  <si>
    <t>24002000</t>
  </si>
  <si>
    <t>Ch Capital Grant Charities</t>
  </si>
  <si>
    <t>24003000</t>
  </si>
  <si>
    <t>Donated Asset Other Charities</t>
  </si>
  <si>
    <t>Charitable Income CoHoc</t>
  </si>
  <si>
    <t>24005000</t>
  </si>
  <si>
    <t>Ch Capital Grant CoHoc</t>
  </si>
  <si>
    <t>24006000</t>
  </si>
  <si>
    <t>Donated Asset CoHoc</t>
  </si>
  <si>
    <t>24009000</t>
  </si>
  <si>
    <t>Donated Asset NHS Charity</t>
  </si>
  <si>
    <t>25001000</t>
  </si>
  <si>
    <t>Depreciation - Donated Assets</t>
  </si>
  <si>
    <t>Misc. Other Operating Income</t>
  </si>
  <si>
    <t>Transfers from donated and govnt grant reserve (nominal)</t>
  </si>
  <si>
    <t>25002000</t>
  </si>
  <si>
    <t>Transfers Donation Reserve</t>
  </si>
  <si>
    <t>26001000</t>
  </si>
  <si>
    <t>HSDU/CSSD Income</t>
  </si>
  <si>
    <t>NON-PATIENT SERVS - OTH BODIES</t>
  </si>
  <si>
    <t>26002000</t>
  </si>
  <si>
    <t>Mortuary Fees</t>
  </si>
  <si>
    <t>26003000</t>
  </si>
  <si>
    <t>Plastic Surgery</t>
  </si>
  <si>
    <t>Other Non Patient Income</t>
  </si>
  <si>
    <t>26004CIP</t>
  </si>
  <si>
    <t>Other Non Patient Income CIP</t>
  </si>
  <si>
    <t>26005000</t>
  </si>
  <si>
    <t>Occ Health Contract Income</t>
  </si>
  <si>
    <t>Non-patient services to other bodies</t>
  </si>
  <si>
    <t>26006000</t>
  </si>
  <si>
    <t>IHT Vascular Charges</t>
  </si>
  <si>
    <t>27001000</t>
  </si>
  <si>
    <t>Car Parking Fixed Income</t>
  </si>
  <si>
    <t>OTHER INCOME</t>
  </si>
  <si>
    <t>27002000</t>
  </si>
  <si>
    <t>Car Parking Variable Income</t>
  </si>
  <si>
    <t>27002RVG</t>
  </si>
  <si>
    <t>Car Park Variable Income</t>
  </si>
  <si>
    <t>27003000</t>
  </si>
  <si>
    <t>Restaurant Sales</t>
  </si>
  <si>
    <t>27004000</t>
  </si>
  <si>
    <t>Cold Take Away Sales</t>
  </si>
  <si>
    <t>27005000</t>
  </si>
  <si>
    <t>Car Parking Fines</t>
  </si>
  <si>
    <t>27101000</t>
  </si>
  <si>
    <t>Accommodation Debtors</t>
  </si>
  <si>
    <t>27102000</t>
  </si>
  <si>
    <t>Accommodation-Swan Properties</t>
  </si>
  <si>
    <t>Other income</t>
  </si>
  <si>
    <t>27201000</t>
  </si>
  <si>
    <t>Catering Functions</t>
  </si>
  <si>
    <t>27301000</t>
  </si>
  <si>
    <t>Estates Income Recharges</t>
  </si>
  <si>
    <t>27302000</t>
  </si>
  <si>
    <t>IT recharges</t>
  </si>
  <si>
    <t>27303000</t>
  </si>
  <si>
    <t>Staff Recharges</t>
  </si>
  <si>
    <t>27303CIP</t>
  </si>
  <si>
    <t>Staff Recharge CIP</t>
  </si>
  <si>
    <t>27401000</t>
  </si>
  <si>
    <t>NHS Pharmacy Sales</t>
  </si>
  <si>
    <t>27402000</t>
  </si>
  <si>
    <t>Non NHS Pharmacy Sales</t>
  </si>
  <si>
    <t>27502000</t>
  </si>
  <si>
    <t>Clinical tests</t>
  </si>
  <si>
    <t>27503000</t>
  </si>
  <si>
    <t>Clinical excellence awards</t>
  </si>
  <si>
    <t>Lease Car Income</t>
  </si>
  <si>
    <t>27506CIP</t>
  </si>
  <si>
    <t>Lease Car Income Rev Gen</t>
  </si>
  <si>
    <t>28000000</t>
  </si>
  <si>
    <t>Sustainability Trans Fund</t>
  </si>
  <si>
    <t>SUSTAINABILITY TRANS FUND</t>
  </si>
  <si>
    <t>29001000</t>
  </si>
  <si>
    <t>Administration Fee</t>
  </si>
  <si>
    <t>29002000</t>
  </si>
  <si>
    <t>Advertising Income</t>
  </si>
  <si>
    <t>29003000</t>
  </si>
  <si>
    <t>Baby Photos</t>
  </si>
  <si>
    <t>29004000</t>
  </si>
  <si>
    <t>Beverage Deductions</t>
  </si>
  <si>
    <t>29005000</t>
  </si>
  <si>
    <t>Hire of Rooms Income</t>
  </si>
  <si>
    <t>29006000</t>
  </si>
  <si>
    <t>Inc from Department of Health</t>
  </si>
  <si>
    <t>29007000</t>
  </si>
  <si>
    <t>Income Generation</t>
  </si>
  <si>
    <t>29007CIP</t>
  </si>
  <si>
    <t>Income Generation CIP</t>
  </si>
  <si>
    <t>29008000</t>
  </si>
  <si>
    <t>Vending Machines Income</t>
  </si>
  <si>
    <t>29009000</t>
  </si>
  <si>
    <t>Patients Taxi Income</t>
  </si>
  <si>
    <t>29010000</t>
  </si>
  <si>
    <t>Reports etc</t>
  </si>
  <si>
    <t>29011000</t>
  </si>
  <si>
    <t>Silver Recovery</t>
  </si>
  <si>
    <t>29012000</t>
  </si>
  <si>
    <t>Telephone</t>
  </si>
  <si>
    <t>29013000</t>
  </si>
  <si>
    <t>Miscellaneous</t>
  </si>
  <si>
    <t>29013RVG</t>
  </si>
  <si>
    <t>Misc Income</t>
  </si>
  <si>
    <t>29014CIP</t>
  </si>
  <si>
    <t>Other Income EY</t>
  </si>
  <si>
    <t>29015000</t>
  </si>
  <si>
    <t>Transport Recharges</t>
  </si>
  <si>
    <t>29016000</t>
  </si>
  <si>
    <t>Non Clinical Block PCT</t>
  </si>
  <si>
    <t>29017000</t>
  </si>
  <si>
    <t>Operating Lease Income</t>
  </si>
  <si>
    <t>31021000</t>
  </si>
  <si>
    <t>Consultants</t>
  </si>
  <si>
    <t>Operating Expenses</t>
  </si>
  <si>
    <t>EMPLOYEE BENEFITS EXPENSES</t>
  </si>
  <si>
    <t>CONSULTANT</t>
  </si>
  <si>
    <t>31021ADS</t>
  </si>
  <si>
    <t>31021CIP</t>
  </si>
  <si>
    <t>Consultants CIP</t>
  </si>
  <si>
    <t>31021RVG</t>
  </si>
  <si>
    <t>Consultants RVG</t>
  </si>
  <si>
    <t>31022000</t>
  </si>
  <si>
    <t>FP Procedures</t>
  </si>
  <si>
    <t>31022CIP</t>
  </si>
  <si>
    <t>FP Procedures CIP</t>
  </si>
  <si>
    <t>31023000</t>
  </si>
  <si>
    <t>Domicillary Fees</t>
  </si>
  <si>
    <t>31092000</t>
  </si>
  <si>
    <t>Consultant - Locum</t>
  </si>
  <si>
    <t>Cons Locum</t>
  </si>
  <si>
    <t>31092CIP</t>
  </si>
  <si>
    <t>Consultant Locum CIP</t>
  </si>
  <si>
    <t>31099000</t>
  </si>
  <si>
    <t>Consultant - Non NHS</t>
  </si>
  <si>
    <t>Cons Agency</t>
  </si>
  <si>
    <t>31099CIP</t>
  </si>
  <si>
    <t>Consultant Non NHS CIP</t>
  </si>
  <si>
    <t>32024000</t>
  </si>
  <si>
    <t>Associate Specialists</t>
  </si>
  <si>
    <t>JUNIOR MEDICAL</t>
  </si>
  <si>
    <t>Junior Medical</t>
  </si>
  <si>
    <t>32024ADS</t>
  </si>
  <si>
    <t>32024CIP</t>
  </si>
  <si>
    <t>CIP Associate Specialists</t>
  </si>
  <si>
    <t>32092000</t>
  </si>
  <si>
    <t>Associate Specialists - Locum</t>
  </si>
  <si>
    <t>Jun Med - Locum</t>
  </si>
  <si>
    <t>32099000</t>
  </si>
  <si>
    <t>Associate Specialists-Non NHS</t>
  </si>
  <si>
    <t>Jun Med - Agency</t>
  </si>
  <si>
    <t>32125000</t>
  </si>
  <si>
    <t>Specialty Doctors</t>
  </si>
  <si>
    <t>32125ADS</t>
  </si>
  <si>
    <t>32125CIP</t>
  </si>
  <si>
    <t>Specialty doctor</t>
  </si>
  <si>
    <t>32125DRE</t>
  </si>
  <si>
    <t>Dreem Doctor</t>
  </si>
  <si>
    <t>32126000</t>
  </si>
  <si>
    <t>Staff Grades</t>
  </si>
  <si>
    <t>32126ADS</t>
  </si>
  <si>
    <t>32192000</t>
  </si>
  <si>
    <t>Specialty Doctors - Locum</t>
  </si>
  <si>
    <t>32192CIP</t>
  </si>
  <si>
    <t>Specialty Doctors Locum CIP</t>
  </si>
  <si>
    <t>32199000</t>
  </si>
  <si>
    <t>Staff Grades - Non NHS</t>
  </si>
  <si>
    <t>32199CIP</t>
  </si>
  <si>
    <t>Staff Grades - Non NHS CIP</t>
  </si>
  <si>
    <t>32227000</t>
  </si>
  <si>
    <t>Hospital Practitioners</t>
  </si>
  <si>
    <t>32228000</t>
  </si>
  <si>
    <t>CMOs</t>
  </si>
  <si>
    <t>32229000</t>
  </si>
  <si>
    <t>Clinical Assistants</t>
  </si>
  <si>
    <t>32229ADS</t>
  </si>
  <si>
    <t>32229CIP</t>
  </si>
  <si>
    <t>32292000</t>
  </si>
  <si>
    <t>Career Grade Doctors - Locum</t>
  </si>
  <si>
    <t>32330000</t>
  </si>
  <si>
    <t>Specialist Registrars</t>
  </si>
  <si>
    <t>32330ADS</t>
  </si>
  <si>
    <t>32331000</t>
  </si>
  <si>
    <t>Specialty Reg (StR) ST3</t>
  </si>
  <si>
    <t>32331ADS</t>
  </si>
  <si>
    <t>32331CIP</t>
  </si>
  <si>
    <t>CIP Specialty Reg STr ST3</t>
  </si>
  <si>
    <t>32332000</t>
  </si>
  <si>
    <t>Specialty Reg (StR) ST1-2</t>
  </si>
  <si>
    <t>32332ADS</t>
  </si>
  <si>
    <t>32332CIP</t>
  </si>
  <si>
    <t>Speciality Reg (StR) ST1-2</t>
  </si>
  <si>
    <t>32392000</t>
  </si>
  <si>
    <t>Specialist Registrars - Locum</t>
  </si>
  <si>
    <t>32399000</t>
  </si>
  <si>
    <t>Specialist Registrars-Non NHS</t>
  </si>
  <si>
    <t>32399CIP</t>
  </si>
  <si>
    <t>32433000</t>
  </si>
  <si>
    <t>Senior House Officers (SHO)</t>
  </si>
  <si>
    <t>32433ADS</t>
  </si>
  <si>
    <t>32492000</t>
  </si>
  <si>
    <t>Senior House Officers - Locum</t>
  </si>
  <si>
    <t>32499000</t>
  </si>
  <si>
    <t>Senior House Officers-Non NHS</t>
  </si>
  <si>
    <t>32534000</t>
  </si>
  <si>
    <t>FHO 2</t>
  </si>
  <si>
    <t>32534ADS</t>
  </si>
  <si>
    <t>32534CIP</t>
  </si>
  <si>
    <t>FHO 2 CIP</t>
  </si>
  <si>
    <t>32592000</t>
  </si>
  <si>
    <t>FHO 2 - Locum</t>
  </si>
  <si>
    <t>32635000</t>
  </si>
  <si>
    <t>FHO 1</t>
  </si>
  <si>
    <t>32635ADS</t>
  </si>
  <si>
    <t>32636000</t>
  </si>
  <si>
    <t>House Officers (HO)</t>
  </si>
  <si>
    <t>32636ADS</t>
  </si>
  <si>
    <t>32692000</t>
  </si>
  <si>
    <t>FHO 1 - Locum</t>
  </si>
  <si>
    <t>32699000</t>
  </si>
  <si>
    <t>House Officers (HO) - Non NHS</t>
  </si>
  <si>
    <t>33021000</t>
  </si>
  <si>
    <t>Dental Consultants</t>
  </si>
  <si>
    <t>DENTAL</t>
  </si>
  <si>
    <t>Dental</t>
  </si>
  <si>
    <t>Dental Staff</t>
  </si>
  <si>
    <t>33024000</t>
  </si>
  <si>
    <t>Dental Associate Specialists</t>
  </si>
  <si>
    <t>Employee Benefits Expenses</t>
  </si>
  <si>
    <t>33026000</t>
  </si>
  <si>
    <t>Dental Staff Grades</t>
  </si>
  <si>
    <t>33027000</t>
  </si>
  <si>
    <t>33030000</t>
  </si>
  <si>
    <t>Dental Specialist Registrars</t>
  </si>
  <si>
    <t>33037000</t>
  </si>
  <si>
    <t>Community Health - Dos</t>
  </si>
  <si>
    <t>33038000</t>
  </si>
  <si>
    <t>Dental SDHOs</t>
  </si>
  <si>
    <t>33092000</t>
  </si>
  <si>
    <t>Dental Staff Grades - Locum</t>
  </si>
  <si>
    <t>Dental - Agency</t>
  </si>
  <si>
    <t>33099000</t>
  </si>
  <si>
    <t>Dental Consultants - Non NHS</t>
  </si>
  <si>
    <t>34000000</t>
  </si>
  <si>
    <t>Nursing - Non A4C Salaries</t>
  </si>
  <si>
    <t>NURSING, MIDWIFERY &amp; HEALTH</t>
  </si>
  <si>
    <t>Nursing Midwifery and Health Visitors</t>
  </si>
  <si>
    <t>Nursing Staff</t>
  </si>
  <si>
    <t>34002000</t>
  </si>
  <si>
    <t>Nurses Band 2</t>
  </si>
  <si>
    <t>34002CIP</t>
  </si>
  <si>
    <t>Nurses Band 2 CIP</t>
  </si>
  <si>
    <t>34002DPA</t>
  </si>
  <si>
    <t>Department Assistant</t>
  </si>
  <si>
    <t>34002LDF</t>
  </si>
  <si>
    <t>Nurses Band 2 Long Day</t>
  </si>
  <si>
    <t>34002RVG</t>
  </si>
  <si>
    <t>Nurses Band 2 RVG</t>
  </si>
  <si>
    <t>34003000</t>
  </si>
  <si>
    <t>Nurses Band 3</t>
  </si>
  <si>
    <t>34003CIP</t>
  </si>
  <si>
    <t>Nurses Band 3 CIP</t>
  </si>
  <si>
    <t>34004000</t>
  </si>
  <si>
    <t>Nurses Band 4</t>
  </si>
  <si>
    <t>34004CIP</t>
  </si>
  <si>
    <t>Nurse Band 4 CIP</t>
  </si>
  <si>
    <t>34004LDF</t>
  </si>
  <si>
    <t>Nurses Band 4 Long Day</t>
  </si>
  <si>
    <t>34005000</t>
  </si>
  <si>
    <t>Nurses Band 5</t>
  </si>
  <si>
    <t>34005CIP</t>
  </si>
  <si>
    <t>Nurses Band 5 CIP</t>
  </si>
  <si>
    <t>34005LDF</t>
  </si>
  <si>
    <t>Nurses Band 5 Long Day</t>
  </si>
  <si>
    <t>34005RVG</t>
  </si>
  <si>
    <t>Nurses Band 5 RVG</t>
  </si>
  <si>
    <t>34006000</t>
  </si>
  <si>
    <t>Nurses Band 6</t>
  </si>
  <si>
    <t>34006ASN</t>
  </si>
  <si>
    <t>Nurses Band 6 ASN</t>
  </si>
  <si>
    <t>34006CIP</t>
  </si>
  <si>
    <t>CIP Nurses Band 6 ASN</t>
  </si>
  <si>
    <t>34006LDF</t>
  </si>
  <si>
    <t>Nurses Band 6 Long Day</t>
  </si>
  <si>
    <t>34006RVG</t>
  </si>
  <si>
    <t>Nurses Band 6 RVG</t>
  </si>
  <si>
    <t>34007000</t>
  </si>
  <si>
    <t>Nurses Band 7</t>
  </si>
  <si>
    <t>34007CIP</t>
  </si>
  <si>
    <t>Nurse Band 7 CIP</t>
  </si>
  <si>
    <t>34041000</t>
  </si>
  <si>
    <t>Nurse Consultants</t>
  </si>
  <si>
    <t>3408A000</t>
  </si>
  <si>
    <t>Nurses Band 8A</t>
  </si>
  <si>
    <t>3408AADS</t>
  </si>
  <si>
    <t>Nurse Band 8A ADS</t>
  </si>
  <si>
    <t>3408ACIP</t>
  </si>
  <si>
    <t>Nurses Band 8A CIP</t>
  </si>
  <si>
    <t>3408B000</t>
  </si>
  <si>
    <t>Nurses Band 8B</t>
  </si>
  <si>
    <t>3408D000</t>
  </si>
  <si>
    <t>Nurses Band 8D</t>
  </si>
  <si>
    <t>3408DCIP</t>
  </si>
  <si>
    <t>Nurse Band 8D</t>
  </si>
  <si>
    <t>34099000</t>
  </si>
  <si>
    <t>Nurses - Non NHS</t>
  </si>
  <si>
    <t>Nursing - Agency</t>
  </si>
  <si>
    <t>34099PAR</t>
  </si>
  <si>
    <t>Paramedics Qualified - Non NHS</t>
  </si>
  <si>
    <t>34099QUA</t>
  </si>
  <si>
    <t>Nurses Qualified - Non NHS</t>
  </si>
  <si>
    <t>34099UNQ</t>
  </si>
  <si>
    <t>Nurses Un Qualified - Non NHS</t>
  </si>
  <si>
    <t>340N4000</t>
  </si>
  <si>
    <t>Nurses Band 4-Newly Qualified</t>
  </si>
  <si>
    <t>34102000</t>
  </si>
  <si>
    <t>Bank Nurses Band 2</t>
  </si>
  <si>
    <t>Nursing - Bank</t>
  </si>
  <si>
    <t>34103000</t>
  </si>
  <si>
    <t>Bank Nurses Band 3</t>
  </si>
  <si>
    <t>34104000</t>
  </si>
  <si>
    <t>Bank Nurses Band 4</t>
  </si>
  <si>
    <t>34105000</t>
  </si>
  <si>
    <t>Bank Nurses Band 5</t>
  </si>
  <si>
    <t>34106000</t>
  </si>
  <si>
    <t>Bank Nurses Band 6</t>
  </si>
  <si>
    <t>34107000</t>
  </si>
  <si>
    <t>Bank Nurses Band 7</t>
  </si>
  <si>
    <t>34202000</t>
  </si>
  <si>
    <t>Midwifes Band 2</t>
  </si>
  <si>
    <t>34204000</t>
  </si>
  <si>
    <t>Midwifes Band 4</t>
  </si>
  <si>
    <t>34205000</t>
  </si>
  <si>
    <t>Midwifes Band 5</t>
  </si>
  <si>
    <t>34206000</t>
  </si>
  <si>
    <t>Midwifes Band 6</t>
  </si>
  <si>
    <t>34206CIP</t>
  </si>
  <si>
    <t>CIP Midwife Band 6</t>
  </si>
  <si>
    <t>34207000</t>
  </si>
  <si>
    <t>Midwifes Band 7</t>
  </si>
  <si>
    <t>34207CIP</t>
  </si>
  <si>
    <t>CIP Midwife Band 7</t>
  </si>
  <si>
    <t>3428A000</t>
  </si>
  <si>
    <t>Midwifes Band 8A</t>
  </si>
  <si>
    <t>3428B000</t>
  </si>
  <si>
    <t>Midwifes Band 8B</t>
  </si>
  <si>
    <t>Nursing, Midwifery &amp; Health Visitors</t>
  </si>
  <si>
    <t>3428D000</t>
  </si>
  <si>
    <t>Midwife Band 8D</t>
  </si>
  <si>
    <t>342N4000</t>
  </si>
  <si>
    <t>Midwifes Bd 4 Newly Qualified</t>
  </si>
  <si>
    <t>34393000</t>
  </si>
  <si>
    <t>Midwifes - On Call</t>
  </si>
  <si>
    <t>34393CIP</t>
  </si>
  <si>
    <t>On Call CIP</t>
  </si>
  <si>
    <t>34402000</t>
  </si>
  <si>
    <t>Childrens Nurse Band 2</t>
  </si>
  <si>
    <t>34403000</t>
  </si>
  <si>
    <t>Childrens Nurse Band 3</t>
  </si>
  <si>
    <t>34404000</t>
  </si>
  <si>
    <t>Childrens Nurse Band 4</t>
  </si>
  <si>
    <t>34405000</t>
  </si>
  <si>
    <t>Childrens Nurse Band 5</t>
  </si>
  <si>
    <t>34405CIP</t>
  </si>
  <si>
    <t>34406000</t>
  </si>
  <si>
    <t>Childrens Nurse Band 6</t>
  </si>
  <si>
    <t>34407000</t>
  </si>
  <si>
    <t>Childrens Nurse Band 7</t>
  </si>
  <si>
    <t>34493000</t>
  </si>
  <si>
    <t>Childrens Nurse On Call</t>
  </si>
  <si>
    <t>34506CIP</t>
  </si>
  <si>
    <t>Radiographers Band 6</t>
  </si>
  <si>
    <t>SCIENTIFIC, THERAPEUTIC &amp; TECH</t>
  </si>
  <si>
    <t>Scientific Therapeutic and Technical</t>
  </si>
  <si>
    <t>35003000</t>
  </si>
  <si>
    <t>Dieticians Band 3</t>
  </si>
  <si>
    <t>35004000</t>
  </si>
  <si>
    <t>Dieticians Band 4</t>
  </si>
  <si>
    <t>35005000</t>
  </si>
  <si>
    <t>Dieticians Band 5</t>
  </si>
  <si>
    <t>35006000</t>
  </si>
  <si>
    <t>Dieticians Band 6</t>
  </si>
  <si>
    <t>35007000</t>
  </si>
  <si>
    <t>Dieticians Band 7</t>
  </si>
  <si>
    <t>3508A000</t>
  </si>
  <si>
    <t>Dieticians Band 8A</t>
  </si>
  <si>
    <t>3508B000</t>
  </si>
  <si>
    <t>Dieticians Band 8B</t>
  </si>
  <si>
    <t>35099000</t>
  </si>
  <si>
    <t>Dieticians - Non NHS</t>
  </si>
  <si>
    <t>STT - Agency</t>
  </si>
  <si>
    <t>35102000</t>
  </si>
  <si>
    <t>Occ Therapists Band 2</t>
  </si>
  <si>
    <t>35103000</t>
  </si>
  <si>
    <t>Occ Therapists Band 3</t>
  </si>
  <si>
    <t>35104000</t>
  </si>
  <si>
    <t>Occ Therapists Band 4</t>
  </si>
  <si>
    <t>35105000</t>
  </si>
  <si>
    <t>Occ Therapists Band 5</t>
  </si>
  <si>
    <t>35106000</t>
  </si>
  <si>
    <t>Occ Therapists Band 6</t>
  </si>
  <si>
    <t>35106CIP</t>
  </si>
  <si>
    <t>Occ Therapists Band 6 CIP</t>
  </si>
  <si>
    <t>35107000</t>
  </si>
  <si>
    <t>Occ Therapists Band 7</t>
  </si>
  <si>
    <t>3518A000</t>
  </si>
  <si>
    <t>Occ Therapists Band 8A</t>
  </si>
  <si>
    <t>3518B000</t>
  </si>
  <si>
    <t>Occ Therapists Band 8B</t>
  </si>
  <si>
    <t>35199000</t>
  </si>
  <si>
    <t>Occ Therapists - Non NHS</t>
  </si>
  <si>
    <t>35205000</t>
  </si>
  <si>
    <t>Orthoptists Band 5</t>
  </si>
  <si>
    <t>35206000</t>
  </si>
  <si>
    <t>Orthoptists Band 6</t>
  </si>
  <si>
    <t>35207000</t>
  </si>
  <si>
    <t>Orthoptists Band 7</t>
  </si>
  <si>
    <t>35216000</t>
  </si>
  <si>
    <t>Orthoptist Bank Non NHS</t>
  </si>
  <si>
    <t>3528A000</t>
  </si>
  <si>
    <t>Orthoptists Band 8A</t>
  </si>
  <si>
    <t>3528B000</t>
  </si>
  <si>
    <t>Orthoptists Band 8B</t>
  </si>
  <si>
    <t>35302000</t>
  </si>
  <si>
    <t>Physiotherapists Band 2</t>
  </si>
  <si>
    <t>35303000</t>
  </si>
  <si>
    <t>Physiotherapists Band 3</t>
  </si>
  <si>
    <t>35304000</t>
  </si>
  <si>
    <t>Physiotherapists Band 4</t>
  </si>
  <si>
    <t>35305000</t>
  </si>
  <si>
    <t>Physiotherapists Band 5</t>
  </si>
  <si>
    <t>35305CIP</t>
  </si>
  <si>
    <t>Physio Band 5 CIP</t>
  </si>
  <si>
    <t>35306000</t>
  </si>
  <si>
    <t>Physiotherapists Band 6</t>
  </si>
  <si>
    <t>35306RVG</t>
  </si>
  <si>
    <t>Physiotherapist Band 6</t>
  </si>
  <si>
    <t>35307000</t>
  </si>
  <si>
    <t>Physiotherapists Band 7</t>
  </si>
  <si>
    <t>3538A000</t>
  </si>
  <si>
    <t>Physiotherapists Band 8A</t>
  </si>
  <si>
    <t>3538B000</t>
  </si>
  <si>
    <t>Physiotherapists Band 8B</t>
  </si>
  <si>
    <t>35393000</t>
  </si>
  <si>
    <t>Physiotherapists - On-call</t>
  </si>
  <si>
    <t>35399000</t>
  </si>
  <si>
    <t>Physiotherapists - Non NHS</t>
  </si>
  <si>
    <t>35402000</t>
  </si>
  <si>
    <t>Radiographers Band 2</t>
  </si>
  <si>
    <t>35403000</t>
  </si>
  <si>
    <t>Radiographers Band 3</t>
  </si>
  <si>
    <t>35404000</t>
  </si>
  <si>
    <t>Radiographers Band 4</t>
  </si>
  <si>
    <t>35405000</t>
  </si>
  <si>
    <t>Radiographers Band 5</t>
  </si>
  <si>
    <t>35406000</t>
  </si>
  <si>
    <t>35407000</t>
  </si>
  <si>
    <t>Radiographers Band 7</t>
  </si>
  <si>
    <t>35415000</t>
  </si>
  <si>
    <t>Radiographer Bank B5</t>
  </si>
  <si>
    <t>35416000</t>
  </si>
  <si>
    <t>Radiographer Bank B6</t>
  </si>
  <si>
    <t>35417000</t>
  </si>
  <si>
    <t>Radiographer Bank B7</t>
  </si>
  <si>
    <t>STT - Bank</t>
  </si>
  <si>
    <t>3548A000</t>
  </si>
  <si>
    <t>Radiographers Band 8A</t>
  </si>
  <si>
    <t>3548B000</t>
  </si>
  <si>
    <t>Radiographers Band 8B</t>
  </si>
  <si>
    <t>35493000</t>
  </si>
  <si>
    <t>Radiographers - On-call</t>
  </si>
  <si>
    <t>35499000</t>
  </si>
  <si>
    <t>Radiographers - Non NHS</t>
  </si>
  <si>
    <t>35502000</t>
  </si>
  <si>
    <t>Speech Therapists Band 2</t>
  </si>
  <si>
    <t>35503000</t>
  </si>
  <si>
    <t>Speech and Lang Therapist Bd 3</t>
  </si>
  <si>
    <t>35504000</t>
  </si>
  <si>
    <t>Speech and Lang Therapist Bd 4</t>
  </si>
  <si>
    <t>35505000</t>
  </si>
  <si>
    <t>Speech and Lang Therapist Bd 5</t>
  </si>
  <si>
    <t>35506000</t>
  </si>
  <si>
    <t>Speech Therapists Band 6</t>
  </si>
  <si>
    <t>35507000</t>
  </si>
  <si>
    <t>Speech Therapists Band 7</t>
  </si>
  <si>
    <t>3558A000</t>
  </si>
  <si>
    <t>Speech and Lan Therapist Bd 8A</t>
  </si>
  <si>
    <t>35599000</t>
  </si>
  <si>
    <t>Speech Therapists - Non NHS</t>
  </si>
  <si>
    <t>35607000</t>
  </si>
  <si>
    <t>Podiatrist Band 7</t>
  </si>
  <si>
    <t>3568A000</t>
  </si>
  <si>
    <t>Podiatrist Band 8A</t>
  </si>
  <si>
    <t>3568D000</t>
  </si>
  <si>
    <t>Podiatrist Band 8D</t>
  </si>
  <si>
    <t>35703000</t>
  </si>
  <si>
    <t>Play Specialist Band 3</t>
  </si>
  <si>
    <t>35704000</t>
  </si>
  <si>
    <t>Play Specialist Band 4</t>
  </si>
  <si>
    <t>35705000</t>
  </si>
  <si>
    <t>Play Specialist Band 5</t>
  </si>
  <si>
    <t>36006000</t>
  </si>
  <si>
    <t>Clinical Scientists Band 6</t>
  </si>
  <si>
    <t>36007000</t>
  </si>
  <si>
    <t>Clinical Scientists Band 7</t>
  </si>
  <si>
    <t>3608A000</t>
  </si>
  <si>
    <t>Clinical Scientists Band 8A</t>
  </si>
  <si>
    <t>3608B000</t>
  </si>
  <si>
    <t>Clinical Scientists Band 8B</t>
  </si>
  <si>
    <t>3608BCIP</t>
  </si>
  <si>
    <t>Clinical Scientist Band 8B CIP</t>
  </si>
  <si>
    <t>3608C000</t>
  </si>
  <si>
    <t>Clinical Scientists Band 8C</t>
  </si>
  <si>
    <t>3608D000</t>
  </si>
  <si>
    <t>Clinical Scientists Band 8D</t>
  </si>
  <si>
    <t>36091000</t>
  </si>
  <si>
    <t>Clinical Scientist Bank</t>
  </si>
  <si>
    <t>36092000</t>
  </si>
  <si>
    <t>Clinical Scientist - Locum</t>
  </si>
  <si>
    <t>36099000</t>
  </si>
  <si>
    <t>Clinical Scientists Non-NHS</t>
  </si>
  <si>
    <t>36103000</t>
  </si>
  <si>
    <t>Dental Assistants Band 3</t>
  </si>
  <si>
    <t>Scientific, therapeutic, &amp; technical</t>
  </si>
  <si>
    <t>36104000</t>
  </si>
  <si>
    <t>Dental Assistants Band 4</t>
  </si>
  <si>
    <t>36105000</t>
  </si>
  <si>
    <t>36202000</t>
  </si>
  <si>
    <t>MLSOs Band 2</t>
  </si>
  <si>
    <t>36203000</t>
  </si>
  <si>
    <t>MLSOs Band 3</t>
  </si>
  <si>
    <t>36204000</t>
  </si>
  <si>
    <t>MLSOs Band 4</t>
  </si>
  <si>
    <t>36205000</t>
  </si>
  <si>
    <t>MLSOs Band 5</t>
  </si>
  <si>
    <t>36206000</t>
  </si>
  <si>
    <t>MLSOs Band 6</t>
  </si>
  <si>
    <t>36207000</t>
  </si>
  <si>
    <t>MLSOs Band 7</t>
  </si>
  <si>
    <t>36216000</t>
  </si>
  <si>
    <t>MLSOs Bank Band 6</t>
  </si>
  <si>
    <t>3628A000</t>
  </si>
  <si>
    <t>MLSOs Band 8A</t>
  </si>
  <si>
    <t>3628B000</t>
  </si>
  <si>
    <t>MLSOs Band 8B</t>
  </si>
  <si>
    <t>3628C000</t>
  </si>
  <si>
    <t>MLSOs Band 8C</t>
  </si>
  <si>
    <t>36293000</t>
  </si>
  <si>
    <t>MLSOs - On-call</t>
  </si>
  <si>
    <t>36293CIP</t>
  </si>
  <si>
    <t>MLSOs - On-call CIP</t>
  </si>
  <si>
    <t>36299000</t>
  </si>
  <si>
    <t>MLSOs - Non NHS</t>
  </si>
  <si>
    <t>36299CIP</t>
  </si>
  <si>
    <t>MLSOs - Non NHS CIP</t>
  </si>
  <si>
    <t>36302000</t>
  </si>
  <si>
    <t>Mortuary Techs Band 2</t>
  </si>
  <si>
    <t>36303000</t>
  </si>
  <si>
    <t>Mortuary Techs Band 3</t>
  </si>
  <si>
    <t>36304000</t>
  </si>
  <si>
    <t>Mortuary Techs Band 4</t>
  </si>
  <si>
    <t>36305000</t>
  </si>
  <si>
    <t>Mortuary Techs Band 5</t>
  </si>
  <si>
    <t>36307000</t>
  </si>
  <si>
    <t>Mortuary Techs Band 7</t>
  </si>
  <si>
    <t>36399000</t>
  </si>
  <si>
    <t>Mortuary Techs - Non NHS</t>
  </si>
  <si>
    <t>36402000</t>
  </si>
  <si>
    <t>MTOs &amp; ATOs Band 2</t>
  </si>
  <si>
    <t>36403000</t>
  </si>
  <si>
    <t>MTOs &amp; ATOs Band 3</t>
  </si>
  <si>
    <t>36404000</t>
  </si>
  <si>
    <t>MTOs &amp; ATOs Band 4</t>
  </si>
  <si>
    <t>36404CIP</t>
  </si>
  <si>
    <t>36405000</t>
  </si>
  <si>
    <t>MTOs &amp; ATOs Band 5</t>
  </si>
  <si>
    <t>36405CIP</t>
  </si>
  <si>
    <t>MTO &amp; ATO Band 5</t>
  </si>
  <si>
    <t>36406000</t>
  </si>
  <si>
    <t>MTOs &amp; ATOs Band 6</t>
  </si>
  <si>
    <t>36406CIP</t>
  </si>
  <si>
    <t>MTOs ATOs Band 6 CIP</t>
  </si>
  <si>
    <t>36407000</t>
  </si>
  <si>
    <t>MTOs &amp; ATOs Band 7</t>
  </si>
  <si>
    <t>3648A000</t>
  </si>
  <si>
    <t>MTOs &amp; ATOs Band 8A</t>
  </si>
  <si>
    <t>3648ACIP</t>
  </si>
  <si>
    <t>MTO &amp; ATO Band 8A CIP</t>
  </si>
  <si>
    <t>3648B000</t>
  </si>
  <si>
    <t>MTOs &amp; ATOs Band 8B</t>
  </si>
  <si>
    <t>36493000</t>
  </si>
  <si>
    <t>MTOs &amp; ATOs - On Call</t>
  </si>
  <si>
    <t>36499000</t>
  </si>
  <si>
    <t>MTOs &amp; ATOs - Non NHS</t>
  </si>
  <si>
    <t>36499CIP</t>
  </si>
  <si>
    <t>MTO &amp; ATO - Non NHS</t>
  </si>
  <si>
    <t>36501000</t>
  </si>
  <si>
    <t>ODAs Band 1</t>
  </si>
  <si>
    <t>36502000</t>
  </si>
  <si>
    <t>ODAs Band 2</t>
  </si>
  <si>
    <t>36503000</t>
  </si>
  <si>
    <t>ODAs Band 3</t>
  </si>
  <si>
    <t>36504000</t>
  </si>
  <si>
    <t>ODAs Band 4</t>
  </si>
  <si>
    <t>36505000</t>
  </si>
  <si>
    <t>ODAs Band 5</t>
  </si>
  <si>
    <t>36505CIP</t>
  </si>
  <si>
    <t>36505RVG</t>
  </si>
  <si>
    <t>ATS ENT weekend list ODA Band5</t>
  </si>
  <si>
    <t>36506000</t>
  </si>
  <si>
    <t>ODAs Band 6</t>
  </si>
  <si>
    <t>36506CIP</t>
  </si>
  <si>
    <t>ODA Band 6 CIP</t>
  </si>
  <si>
    <t>36506RVG</t>
  </si>
  <si>
    <t>ODAs Band 6 RVG</t>
  </si>
  <si>
    <t>36507000</t>
  </si>
  <si>
    <t>ODAs Band 7</t>
  </si>
  <si>
    <t>36515000</t>
  </si>
  <si>
    <t>Bank ODP Band 5</t>
  </si>
  <si>
    <t>36516000</t>
  </si>
  <si>
    <t>Bank ODP Band 6</t>
  </si>
  <si>
    <t>36599000</t>
  </si>
  <si>
    <t>Operating Theatres - Non NHS</t>
  </si>
  <si>
    <t>36599CIP</t>
  </si>
  <si>
    <t>36602000</t>
  </si>
  <si>
    <t>Optometrists Band 2</t>
  </si>
  <si>
    <t>36604000</t>
  </si>
  <si>
    <t>Optometrists Band 4</t>
  </si>
  <si>
    <t>36606000</t>
  </si>
  <si>
    <t>Optometrists Band 6</t>
  </si>
  <si>
    <t>36607000</t>
  </si>
  <si>
    <t>Optometrists Band 7</t>
  </si>
  <si>
    <t>36607CIP</t>
  </si>
  <si>
    <t>3668A000</t>
  </si>
  <si>
    <t>Optometrists Band 8A</t>
  </si>
  <si>
    <t>3668B000</t>
  </si>
  <si>
    <t>Optometrists Band 8B</t>
  </si>
  <si>
    <t>3668BCIP</t>
  </si>
  <si>
    <t>3668C000</t>
  </si>
  <si>
    <t>Optometrists Band 8C</t>
  </si>
  <si>
    <t>3668D000</t>
  </si>
  <si>
    <t>Optometrists Band 8D</t>
  </si>
  <si>
    <t>36699000</t>
  </si>
  <si>
    <t>Optometrists - Non NHS</t>
  </si>
  <si>
    <t>36705000</t>
  </si>
  <si>
    <t>Pharmacists Band 5</t>
  </si>
  <si>
    <t>36706000</t>
  </si>
  <si>
    <t>Pharmacists Band 6</t>
  </si>
  <si>
    <t>36707000</t>
  </si>
  <si>
    <t>Pharmacists Band 7</t>
  </si>
  <si>
    <t>3678A000</t>
  </si>
  <si>
    <t>Pharmacists Band 8A</t>
  </si>
  <si>
    <t>3678B000</t>
  </si>
  <si>
    <t>Pharmacists Band 8B</t>
  </si>
  <si>
    <t>3678C000</t>
  </si>
  <si>
    <t>Pharmacists Band 8C</t>
  </si>
  <si>
    <t>3678D000</t>
  </si>
  <si>
    <t>Pharmacists Band 8D</t>
  </si>
  <si>
    <t>3678DCIP</t>
  </si>
  <si>
    <t>Pharmacist Band 8D CIP</t>
  </si>
  <si>
    <t>36799000</t>
  </si>
  <si>
    <t>Pharmacists - Non NHS</t>
  </si>
  <si>
    <t>36804000</t>
  </si>
  <si>
    <t>Clinical Psychologists Band 4</t>
  </si>
  <si>
    <t>36805000</t>
  </si>
  <si>
    <t>Neuro Rehab Clin Psych B5</t>
  </si>
  <si>
    <t>36807000</t>
  </si>
  <si>
    <t>Clinical Psychologists Band 7</t>
  </si>
  <si>
    <t>3688A000</t>
  </si>
  <si>
    <t>Clinical Psychologists Band 8A</t>
  </si>
  <si>
    <t>3688ACIP</t>
  </si>
  <si>
    <t>Clinical Psych Band 8A CIP</t>
  </si>
  <si>
    <t>3688B000</t>
  </si>
  <si>
    <t>Clinical Psychologists Band 8B</t>
  </si>
  <si>
    <t>3688BCIP</t>
  </si>
  <si>
    <t>Clinical Psych Band 8B CIP</t>
  </si>
  <si>
    <t>3688D000</t>
  </si>
  <si>
    <t>Clinical Psychologists Band 8D</t>
  </si>
  <si>
    <t>36899000</t>
  </si>
  <si>
    <t>Clinical Psychologists Non NHS</t>
  </si>
  <si>
    <t>36907000</t>
  </si>
  <si>
    <t>Systemic Therapists Band 7</t>
  </si>
  <si>
    <t>37002000</t>
  </si>
  <si>
    <t>Phlebotomist Band 2</t>
  </si>
  <si>
    <t>37003000</t>
  </si>
  <si>
    <t>Phlebotomist Band 3</t>
  </si>
  <si>
    <t>37004000</t>
  </si>
  <si>
    <t>Phlebotomist Band 4</t>
  </si>
  <si>
    <t>37005000</t>
  </si>
  <si>
    <t>Phlebotomist Band 5</t>
  </si>
  <si>
    <t>37006000</t>
  </si>
  <si>
    <t>Phlebotomist Band 6</t>
  </si>
  <si>
    <t>37007000</t>
  </si>
  <si>
    <t>Phlebotomist Band 7</t>
  </si>
  <si>
    <t>37206000</t>
  </si>
  <si>
    <t>Physician Associate</t>
  </si>
  <si>
    <t>39010000</t>
  </si>
  <si>
    <t>Chief Executive</t>
  </si>
  <si>
    <t>NON CLINICAL STAFF</t>
  </si>
  <si>
    <t>Non Clinical Staff</t>
  </si>
  <si>
    <t>39011000</t>
  </si>
  <si>
    <t>Executive Board</t>
  </si>
  <si>
    <t>39012000</t>
  </si>
  <si>
    <t>Executive Non-Board</t>
  </si>
  <si>
    <t>39013000</t>
  </si>
  <si>
    <t>Clinical Management</t>
  </si>
  <si>
    <t>39014000</t>
  </si>
  <si>
    <t>Chairmans Remuneration</t>
  </si>
  <si>
    <t>39015000</t>
  </si>
  <si>
    <t>Non Execs Remuneration</t>
  </si>
  <si>
    <t>39016000</t>
  </si>
  <si>
    <t>Non Voting Exec</t>
  </si>
  <si>
    <t>39016CIP</t>
  </si>
  <si>
    <t>Non Voting Exec CIP</t>
  </si>
  <si>
    <t>39019CIP</t>
  </si>
  <si>
    <t>Employee Benefit Expenses CIP</t>
  </si>
  <si>
    <t>39099000</t>
  </si>
  <si>
    <t>Board - Non NHS</t>
  </si>
  <si>
    <t>Non Clinical - Agency</t>
  </si>
  <si>
    <t>Senior Manager - Other</t>
  </si>
  <si>
    <t>39100CIP</t>
  </si>
  <si>
    <t>Operational Senior Mgr - CIP</t>
  </si>
  <si>
    <t>Senior Managers Band 6</t>
  </si>
  <si>
    <t>39106CIP</t>
  </si>
  <si>
    <t>Senior Manager Band 6 CIP</t>
  </si>
  <si>
    <t>Senior Managers Band 7</t>
  </si>
  <si>
    <t>39107CIP</t>
  </si>
  <si>
    <t>Snr Manager Band 7 CIP</t>
  </si>
  <si>
    <t>Senior Managers Band 9</t>
  </si>
  <si>
    <t>3918ACIP</t>
  </si>
  <si>
    <t>Senior Manager Band 8A CIP</t>
  </si>
  <si>
    <t>3918BCIP</t>
  </si>
  <si>
    <t>Snr Managers Band 8B CIP</t>
  </si>
  <si>
    <t>Senior Managers Band 8D</t>
  </si>
  <si>
    <t>3918DCIP</t>
  </si>
  <si>
    <t>Senior Manager Band 8D CIP</t>
  </si>
  <si>
    <t>Admin &amp; C - Non A4C Salaries</t>
  </si>
  <si>
    <t>Admin &amp; Clerical Band 1</t>
  </si>
  <si>
    <t>Admin &amp; Clerical Band 2</t>
  </si>
  <si>
    <t>39202CIP</t>
  </si>
  <si>
    <t>Admin &amp; Clerical Band 2 CIP</t>
  </si>
  <si>
    <t>39202RVG</t>
  </si>
  <si>
    <t>Admin &amp; Clerical Band 3</t>
  </si>
  <si>
    <t>39203CIP</t>
  </si>
  <si>
    <t>Admin &amp; Clerical Band 3 CIP</t>
  </si>
  <si>
    <t>39203RVG</t>
  </si>
  <si>
    <t>Admin &amp; Clerical Band 4</t>
  </si>
  <si>
    <t>39204CIP</t>
  </si>
  <si>
    <t>Admin &amp; Clerical Band 4 CIP</t>
  </si>
  <si>
    <t>Admin &amp; Clerical Band 5</t>
  </si>
  <si>
    <t>39205RVG</t>
  </si>
  <si>
    <t>39206CIP</t>
  </si>
  <si>
    <t>Admin &amp; Clerical Band 6 CIP</t>
  </si>
  <si>
    <t>39207CIP</t>
  </si>
  <si>
    <t>39212000</t>
  </si>
  <si>
    <t>Bank Admin &amp; Clerical Band 2</t>
  </si>
  <si>
    <t>Non Clinical - Bank</t>
  </si>
  <si>
    <t>39213000</t>
  </si>
  <si>
    <t>Bank Admin &amp; Clerical Band 3</t>
  </si>
  <si>
    <t>39214000</t>
  </si>
  <si>
    <t>Bank Admin &amp; Clerical Band 4</t>
  </si>
  <si>
    <t>Admin &amp; Clerical - Non NHS</t>
  </si>
  <si>
    <t>39301000</t>
  </si>
  <si>
    <t>Ancillary Band 1</t>
  </si>
  <si>
    <t>39301CIP</t>
  </si>
  <si>
    <t>Ancilliary Band 1</t>
  </si>
  <si>
    <t>39302000</t>
  </si>
  <si>
    <t>Ancillary Band 2</t>
  </si>
  <si>
    <t>39302CIP</t>
  </si>
  <si>
    <t>Ancilliary Band 2</t>
  </si>
  <si>
    <t>39303000</t>
  </si>
  <si>
    <t>Ancillary Band 3</t>
  </si>
  <si>
    <t>39304000</t>
  </si>
  <si>
    <t>Ancillary Band 4</t>
  </si>
  <si>
    <t>39305000</t>
  </si>
  <si>
    <t>Ancillary Band 5</t>
  </si>
  <si>
    <t>39311000</t>
  </si>
  <si>
    <t>Ancillary Bank Band 1</t>
  </si>
  <si>
    <t>39312000</t>
  </si>
  <si>
    <t>Ancillary Bank Band 2</t>
  </si>
  <si>
    <t>39393000</t>
  </si>
  <si>
    <t>Ancillary On Call</t>
  </si>
  <si>
    <t>39399000</t>
  </si>
  <si>
    <t>Ancillary - Non NHS</t>
  </si>
  <si>
    <t>39399CIP</t>
  </si>
  <si>
    <t>Ancillary Non NHS</t>
  </si>
  <si>
    <t>39405000</t>
  </si>
  <si>
    <t>Chaplains Band 5</t>
  </si>
  <si>
    <t>39406000</t>
  </si>
  <si>
    <t>Chaplains Band 6</t>
  </si>
  <si>
    <t>39407000</t>
  </si>
  <si>
    <t>Chaplains Band 7</t>
  </si>
  <si>
    <t>39412000</t>
  </si>
  <si>
    <t>Bank MLSO Band 2</t>
  </si>
  <si>
    <t>39413000</t>
  </si>
  <si>
    <t>Bank MLSO Band 3</t>
  </si>
  <si>
    <t>39414000</t>
  </si>
  <si>
    <t>Bank MLSO Band 4</t>
  </si>
  <si>
    <t>39415000</t>
  </si>
  <si>
    <t>Bank MLSO Band 5</t>
  </si>
  <si>
    <t>39416000</t>
  </si>
  <si>
    <t>Bank MLSO Band 6</t>
  </si>
  <si>
    <t>39417000</t>
  </si>
  <si>
    <t>Bank MLSO Band 7</t>
  </si>
  <si>
    <t>3950E000</t>
  </si>
  <si>
    <t>Carillion Local Band E</t>
  </si>
  <si>
    <t>3950F000</t>
  </si>
  <si>
    <t>Carillion Local Band F</t>
  </si>
  <si>
    <t>3950G000</t>
  </si>
  <si>
    <t>Carillion Local Band G</t>
  </si>
  <si>
    <t>3950H000</t>
  </si>
  <si>
    <t>Carillion Local Band H</t>
  </si>
  <si>
    <t>39607000</t>
  </si>
  <si>
    <t>Counsellor Band 7</t>
  </si>
  <si>
    <t>41001000</t>
  </si>
  <si>
    <t>Blood Products</t>
  </si>
  <si>
    <t>RAW MATERIALS &amp; CONSUMABLES</t>
  </si>
  <si>
    <t>DRUGS</t>
  </si>
  <si>
    <t>Drugs</t>
  </si>
  <si>
    <t>41001PBR</t>
  </si>
  <si>
    <t>Blood Products PBR Exclusive</t>
  </si>
  <si>
    <t>41002000</t>
  </si>
  <si>
    <t>41002CIP</t>
  </si>
  <si>
    <t>Drugs CIP</t>
  </si>
  <si>
    <t>41002RVG</t>
  </si>
  <si>
    <t>Drugs RVG</t>
  </si>
  <si>
    <t>41003000</t>
  </si>
  <si>
    <t>Drugs - FP10's</t>
  </si>
  <si>
    <t>41004000</t>
  </si>
  <si>
    <t>Drugs Exp Manufacturing</t>
  </si>
  <si>
    <t>Raw Materials &amp; Consumables</t>
  </si>
  <si>
    <t>41005000</t>
  </si>
  <si>
    <t>Drugs Inc Manufacturing</t>
  </si>
  <si>
    <t>41006000</t>
  </si>
  <si>
    <t>Aseptic Expenditure</t>
  </si>
  <si>
    <t>41007000</t>
  </si>
  <si>
    <t>Aseptic Income</t>
  </si>
  <si>
    <t>41008000</t>
  </si>
  <si>
    <t>Drugs - Stock/Price Adjustment</t>
  </si>
  <si>
    <t>41009000</t>
  </si>
  <si>
    <t>Stock Adjustment</t>
  </si>
  <si>
    <t>41010000</t>
  </si>
  <si>
    <t>Drugs-Community</t>
  </si>
  <si>
    <t>41011000</t>
  </si>
  <si>
    <t>Medical Gases</t>
  </si>
  <si>
    <t>41011CIP</t>
  </si>
  <si>
    <t>41012000</t>
  </si>
  <si>
    <t>Cylinder Rentals</t>
  </si>
  <si>
    <t>41012CIP</t>
  </si>
  <si>
    <t>Cylinder Rentals CIP</t>
  </si>
  <si>
    <t>41013000</t>
  </si>
  <si>
    <t>Drugs PBR Excluded</t>
  </si>
  <si>
    <t>41013CIP</t>
  </si>
  <si>
    <t>Dressings</t>
  </si>
  <si>
    <t>CLINICAL SUPPLIES</t>
  </si>
  <si>
    <t>Clinical Supplies and Services</t>
  </si>
  <si>
    <t>42002000</t>
  </si>
  <si>
    <t>Med &amp; Surg Equipment-Purchase</t>
  </si>
  <si>
    <t>42002CPA</t>
  </si>
  <si>
    <t>CPAP Equipment Purchase</t>
  </si>
  <si>
    <t>Med &amp; Surg Consumables</t>
  </si>
  <si>
    <t>42003022</t>
  </si>
  <si>
    <t>Med Surg Cons Basic Surg Skill</t>
  </si>
  <si>
    <t>Clinical Supplies</t>
  </si>
  <si>
    <t>Clinical Supplies &amp; Services</t>
  </si>
  <si>
    <t>Med &amp; Surg Consumables CIP</t>
  </si>
  <si>
    <t>42003PBR</t>
  </si>
  <si>
    <t>PBR Excl Med &amp; Surg Consumable</t>
  </si>
  <si>
    <t>42003RVG</t>
  </si>
  <si>
    <t>Med &amp; Surg Consumables RVG</t>
  </si>
  <si>
    <t>42004000</t>
  </si>
  <si>
    <t>Prostheses/ Implants</t>
  </si>
  <si>
    <t>42004CIP</t>
  </si>
  <si>
    <t>Protheses/Implants</t>
  </si>
  <si>
    <t>42004L0A</t>
  </si>
  <si>
    <t>Prosthesis - Loan Kits</t>
  </si>
  <si>
    <t>42004PBR</t>
  </si>
  <si>
    <t>PBR Excl Prostheses/Implants</t>
  </si>
  <si>
    <t>42004RVG</t>
  </si>
  <si>
    <t>42005000</t>
  </si>
  <si>
    <t>Medical Equipment Hire</t>
  </si>
  <si>
    <t>42005PBR</t>
  </si>
  <si>
    <t>42006000</t>
  </si>
  <si>
    <t>Test Materials</t>
  </si>
  <si>
    <t>42007000</t>
  </si>
  <si>
    <t>Oesophagael Stents</t>
  </si>
  <si>
    <t>42008000</t>
  </si>
  <si>
    <t>Enteral Feeds</t>
  </si>
  <si>
    <t>42009000</t>
  </si>
  <si>
    <t>Packing Materials</t>
  </si>
  <si>
    <t>42010000</t>
  </si>
  <si>
    <t>Contraceptives</t>
  </si>
  <si>
    <t>42011000</t>
  </si>
  <si>
    <t>Body Bags</t>
  </si>
  <si>
    <t>42012000</t>
  </si>
  <si>
    <t>M&amp;S Repairs</t>
  </si>
  <si>
    <t>42013000</t>
  </si>
  <si>
    <t>EBME Materials</t>
  </si>
  <si>
    <t>42014000</t>
  </si>
  <si>
    <t>M&amp;S Instruments</t>
  </si>
  <si>
    <t>42015000</t>
  </si>
  <si>
    <t>OT Equipment and Materials</t>
  </si>
  <si>
    <t>Continence Products</t>
  </si>
  <si>
    <t>42017000</t>
  </si>
  <si>
    <t>Med&amp;Surg Maintenance Contracts</t>
  </si>
  <si>
    <t>42017CIP</t>
  </si>
  <si>
    <t>Med&amp;Surg Maintenance Contract</t>
  </si>
  <si>
    <t>42018000</t>
  </si>
  <si>
    <t>M&amp;S Equip - Repairs/Parts</t>
  </si>
  <si>
    <t>42019000</t>
  </si>
  <si>
    <t>X-Ray Equipment - Purchase</t>
  </si>
  <si>
    <t>42020000</t>
  </si>
  <si>
    <t>X - Ray Film</t>
  </si>
  <si>
    <t>42021000</t>
  </si>
  <si>
    <t>X - Ray Chemicals</t>
  </si>
  <si>
    <t>42022000</t>
  </si>
  <si>
    <t>X - Ray Maint Contracts</t>
  </si>
  <si>
    <t>42022CIP</t>
  </si>
  <si>
    <t>CIP Xray Contracts</t>
  </si>
  <si>
    <t>42023000</t>
  </si>
  <si>
    <t>X - Ray Maintenance Parts</t>
  </si>
  <si>
    <t>Patients Appliances</t>
  </si>
  <si>
    <t>42024CIP</t>
  </si>
  <si>
    <t>CIP Patients Appliances</t>
  </si>
  <si>
    <t>42025000</t>
  </si>
  <si>
    <t>Spectacles</t>
  </si>
  <si>
    <t>42026000</t>
  </si>
  <si>
    <t>Contact Lenses</t>
  </si>
  <si>
    <t>42027000</t>
  </si>
  <si>
    <t>Low Vision Aids</t>
  </si>
  <si>
    <t>42028000</t>
  </si>
  <si>
    <t>HESP - Hospital Eye Services</t>
  </si>
  <si>
    <t>42028CIP</t>
  </si>
  <si>
    <t>HESP Hospital Eye Services</t>
  </si>
  <si>
    <t>42029000</t>
  </si>
  <si>
    <t>Wheelchair - Repairs</t>
  </si>
  <si>
    <t>42030000</t>
  </si>
  <si>
    <t>Wheelchair - Recondition</t>
  </si>
  <si>
    <t>42031000</t>
  </si>
  <si>
    <t>Powered Wheelchairs</t>
  </si>
  <si>
    <t>42032000</t>
  </si>
  <si>
    <t>Non-Powered Wheelchairs</t>
  </si>
  <si>
    <t>42033000</t>
  </si>
  <si>
    <t>Wheelchair - Special Seat</t>
  </si>
  <si>
    <t>42034000</t>
  </si>
  <si>
    <t>Wheelchair - Spe Seat DSA</t>
  </si>
  <si>
    <t>42035000</t>
  </si>
  <si>
    <t>Wheelchair - Accessories</t>
  </si>
  <si>
    <t>42036000</t>
  </si>
  <si>
    <t>Wheelchair - DGT</t>
  </si>
  <si>
    <t>42037000</t>
  </si>
  <si>
    <t>Wheelchair - Storage Costs</t>
  </si>
  <si>
    <t>42038000</t>
  </si>
  <si>
    <t>Seating &amp; Cushions</t>
  </si>
  <si>
    <t>Lab Equipment &amp; Materials</t>
  </si>
  <si>
    <t>42040000</t>
  </si>
  <si>
    <t>Dispensing Bottles</t>
  </si>
  <si>
    <t>Laboratory Chemicals</t>
  </si>
  <si>
    <t>42042000</t>
  </si>
  <si>
    <t>Reagents</t>
  </si>
  <si>
    <t>42043000</t>
  </si>
  <si>
    <t>Lab Equipment Maint Contracts</t>
  </si>
  <si>
    <t>42044000</t>
  </si>
  <si>
    <t>Clinical Equipment Leases</t>
  </si>
  <si>
    <t>42045000</t>
  </si>
  <si>
    <t>Medical Photography - Equip</t>
  </si>
  <si>
    <t>42046000</t>
  </si>
  <si>
    <t>Blood - BTC Contract</t>
  </si>
  <si>
    <t>42048000</t>
  </si>
  <si>
    <t>Medical Equipment Lease</t>
  </si>
  <si>
    <t>42049000</t>
  </si>
  <si>
    <t>Clinical Equipment Hire</t>
  </si>
  <si>
    <t>42050000</t>
  </si>
  <si>
    <t>Clinical Equipment Lease</t>
  </si>
  <si>
    <t>Catering Provisions</t>
  </si>
  <si>
    <t>NON CLINICAL SUPPLIES</t>
  </si>
  <si>
    <t>Non Clinical Supplies</t>
  </si>
  <si>
    <t>43001001</t>
  </si>
  <si>
    <t>Cat Prov GI Anastomosis Course</t>
  </si>
  <si>
    <t>43001002</t>
  </si>
  <si>
    <t>Cat Prov GP Course</t>
  </si>
  <si>
    <t>43001003</t>
  </si>
  <si>
    <t>Cat Prov Next Steps Course</t>
  </si>
  <si>
    <t>43001004</t>
  </si>
  <si>
    <t>Cat Prov MRCS Prep Course</t>
  </si>
  <si>
    <t>43001005</t>
  </si>
  <si>
    <t>Cat Prov LAP Urology Course</t>
  </si>
  <si>
    <t>43001006</t>
  </si>
  <si>
    <t>Cat Prov ATSM Lap'scopy Course</t>
  </si>
  <si>
    <t>43001007</t>
  </si>
  <si>
    <t>Cat Prov ERP Study Day</t>
  </si>
  <si>
    <t>43001008</t>
  </si>
  <si>
    <t>Cat Prov Knee Arth'py Course</t>
  </si>
  <si>
    <t>43001009</t>
  </si>
  <si>
    <t>Cat Prov Shoulder Arth'py Cour</t>
  </si>
  <si>
    <t>43001010</t>
  </si>
  <si>
    <t>Cat Prov Hernia Repair Course</t>
  </si>
  <si>
    <t>43001011</t>
  </si>
  <si>
    <t>Cat Prov STEPS Prog 1 Stage 1</t>
  </si>
  <si>
    <t>43001012</t>
  </si>
  <si>
    <t>43001014</t>
  </si>
  <si>
    <t>Cat Prov Common Bile Duct</t>
  </si>
  <si>
    <t>43001015</t>
  </si>
  <si>
    <t>Cat Prov Nxt Steps Tricky Bits</t>
  </si>
  <si>
    <t>43001016</t>
  </si>
  <si>
    <t>Cat Prov Nxt Step Course</t>
  </si>
  <si>
    <t>43001017</t>
  </si>
  <si>
    <t>Cat Prov MRCS Anatomy Prep Cse</t>
  </si>
  <si>
    <t>43001018</t>
  </si>
  <si>
    <t>Cat Prov Bile Duct &amp; Adv Lap</t>
  </si>
  <si>
    <t>43001019</t>
  </si>
  <si>
    <t>Cat Prov Venous Care</t>
  </si>
  <si>
    <t>43001020</t>
  </si>
  <si>
    <t>Cat Prov GP Training Course</t>
  </si>
  <si>
    <t>43001021</t>
  </si>
  <si>
    <t>Cat Prov MRCS Exam Prep Course</t>
  </si>
  <si>
    <t>43001022</t>
  </si>
  <si>
    <t>Cat Prov Basic Surgical Skills</t>
  </si>
  <si>
    <t>43001023</t>
  </si>
  <si>
    <t>Cat Prov Storz TEO Course</t>
  </si>
  <si>
    <t>43001026</t>
  </si>
  <si>
    <t>Cat Prov Colorectal Conference</t>
  </si>
  <si>
    <t>43001031</t>
  </si>
  <si>
    <t>Cat Prov STEPS Prog 2 Stage 1</t>
  </si>
  <si>
    <t>43001032</t>
  </si>
  <si>
    <t>Cat Prov GI Anastomosis</t>
  </si>
  <si>
    <t>43001033</t>
  </si>
  <si>
    <t>Cat Prov Next Steps Lap IBD</t>
  </si>
  <si>
    <t>43001034</t>
  </si>
  <si>
    <t>Cat Prov Gynae Lap Cse</t>
  </si>
  <si>
    <t>43001035</t>
  </si>
  <si>
    <t>Cat Prov ManSurg Reflux Diseas</t>
  </si>
  <si>
    <t>43001036</t>
  </si>
  <si>
    <t>Cat Prov STEPS Prog 2 Stage 3</t>
  </si>
  <si>
    <t>43001037</t>
  </si>
  <si>
    <t>Cat Prov MRCS Anatomy Revision</t>
  </si>
  <si>
    <t>43001051</t>
  </si>
  <si>
    <t>Cat Prov Basic Skills Surg</t>
  </si>
  <si>
    <t>43001052</t>
  </si>
  <si>
    <t>Cat Prov Core Skills Lap Surg</t>
  </si>
  <si>
    <t>43001053</t>
  </si>
  <si>
    <t>43001054</t>
  </si>
  <si>
    <t>43001055</t>
  </si>
  <si>
    <t>43001056</t>
  </si>
  <si>
    <t>Cat Prov Esstial Skills Med St</t>
  </si>
  <si>
    <t>43001057</t>
  </si>
  <si>
    <t>43001058</t>
  </si>
  <si>
    <t>Cat Prov MRCS Exam Prep Cse</t>
  </si>
  <si>
    <t>43001059</t>
  </si>
  <si>
    <t>Cat Prov Lap Urology</t>
  </si>
  <si>
    <t>43001060</t>
  </si>
  <si>
    <t>Cat Prov ATSM Laparoscopy</t>
  </si>
  <si>
    <t>43001CIP</t>
  </si>
  <si>
    <t>Catering Provns</t>
  </si>
  <si>
    <t>Prepared Baby Milk</t>
  </si>
  <si>
    <t>43003000</t>
  </si>
  <si>
    <t>Hospitality</t>
  </si>
  <si>
    <t>43004000</t>
  </si>
  <si>
    <t>Catering Consumables</t>
  </si>
  <si>
    <t>Hardware &amp; Crockery</t>
  </si>
  <si>
    <t>43006000</t>
  </si>
  <si>
    <t>Catering Equipment Maintenance</t>
  </si>
  <si>
    <t>43007000</t>
  </si>
  <si>
    <t>Equipment Purchases</t>
  </si>
  <si>
    <t>43008000</t>
  </si>
  <si>
    <t>Laundry Contract</t>
  </si>
  <si>
    <t>43008CIP</t>
  </si>
  <si>
    <t>43009000</t>
  </si>
  <si>
    <t>Cleaning Contract</t>
  </si>
  <si>
    <t>43010000</t>
  </si>
  <si>
    <t>Pest Control - Contract</t>
  </si>
  <si>
    <t>43011000</t>
  </si>
  <si>
    <t>Catering Contract - Patients</t>
  </si>
  <si>
    <t>43012000</t>
  </si>
  <si>
    <t>Catering Contract - Staff</t>
  </si>
  <si>
    <t>43013000</t>
  </si>
  <si>
    <t>Contract Catering</t>
  </si>
  <si>
    <t>Staff Uniforms</t>
  </si>
  <si>
    <t>43014CIP</t>
  </si>
  <si>
    <t>Theatre Blues</t>
  </si>
  <si>
    <t>43016000</t>
  </si>
  <si>
    <t>Patients Clothing</t>
  </si>
  <si>
    <t>43017000</t>
  </si>
  <si>
    <t>Patients Clothing - Disposable</t>
  </si>
  <si>
    <t>Cleaning Materials &amp; Cons</t>
  </si>
  <si>
    <t>43018CIP</t>
  </si>
  <si>
    <t>Cleaning Eqpt/Materials</t>
  </si>
  <si>
    <t>Bedding &amp; Linen</t>
  </si>
  <si>
    <t>43019CIP</t>
  </si>
  <si>
    <t>43020000</t>
  </si>
  <si>
    <t>Catering Provisions - Bread</t>
  </si>
  <si>
    <t>43021000</t>
  </si>
  <si>
    <t>Catering Prov - Confectionary</t>
  </si>
  <si>
    <t>43022000</t>
  </si>
  <si>
    <t>Catering Provisions - Dairy</t>
  </si>
  <si>
    <t>43023000</t>
  </si>
  <si>
    <t>Catering Provisions - Fish</t>
  </si>
  <si>
    <t>43024000</t>
  </si>
  <si>
    <t>Catering Provisions - Meat</t>
  </si>
  <si>
    <t>43025000</t>
  </si>
  <si>
    <t>Catering Prov - Fruit &amp; Veg</t>
  </si>
  <si>
    <t>43026000</t>
  </si>
  <si>
    <t>Cook Chill Meals</t>
  </si>
  <si>
    <t>43027000</t>
  </si>
  <si>
    <t>Window Cleaning - Contract</t>
  </si>
  <si>
    <t>43027EXT</t>
  </si>
  <si>
    <t>Window Cleaning External</t>
  </si>
  <si>
    <t>43027INT</t>
  </si>
  <si>
    <t>Window Cleaning Internal</t>
  </si>
  <si>
    <t>43028000</t>
  </si>
  <si>
    <t>Hygiene Units - Contract</t>
  </si>
  <si>
    <t>43029000</t>
  </si>
  <si>
    <t>Cleaning Equip - Lease</t>
  </si>
  <si>
    <t>43030000</t>
  </si>
  <si>
    <t>Personal Protective Equipment</t>
  </si>
  <si>
    <t>43031000</t>
  </si>
  <si>
    <t>Catering Equipment Lease</t>
  </si>
  <si>
    <t>43032000</t>
  </si>
  <si>
    <t>Function Provisions</t>
  </si>
  <si>
    <t>43033000</t>
  </si>
  <si>
    <t>Cold Take Away Provisions</t>
  </si>
  <si>
    <t>43034000</t>
  </si>
  <si>
    <t>Vending - Hot Drinks</t>
  </si>
  <si>
    <t>43036000</t>
  </si>
  <si>
    <t>Beverages</t>
  </si>
  <si>
    <t>43037000</t>
  </si>
  <si>
    <t>Patient Provisions - Other</t>
  </si>
  <si>
    <t>43038000</t>
  </si>
  <si>
    <t>43039000</t>
  </si>
  <si>
    <t>Cleaning Consumables</t>
  </si>
  <si>
    <t>43040000</t>
  </si>
  <si>
    <t>Catering&amp;Housekeeping Recharge</t>
  </si>
  <si>
    <t>43041000</t>
  </si>
  <si>
    <t>Cleaning Equip - Maint</t>
  </si>
  <si>
    <t>43042000</t>
  </si>
  <si>
    <t>Catering Equipment Hire</t>
  </si>
  <si>
    <t>43043000</t>
  </si>
  <si>
    <t>Cleaning Equipment Hire</t>
  </si>
  <si>
    <t>43044000</t>
  </si>
  <si>
    <t>Admin Recharge</t>
  </si>
  <si>
    <t>44001000</t>
  </si>
  <si>
    <t>Servs Recd Hlth Oth NHS Bodies</t>
  </si>
  <si>
    <t>44001CIP</t>
  </si>
  <si>
    <t>Service recd from other NHS</t>
  </si>
  <si>
    <t>44002000</t>
  </si>
  <si>
    <t>NonNHS Purch Health-Comm Sectr</t>
  </si>
  <si>
    <t>SECONDARY COMMISSIONING</t>
  </si>
  <si>
    <t>Secondary Commissioning</t>
  </si>
  <si>
    <t>44002CIP</t>
  </si>
  <si>
    <t>NonNHS Purc Hlth-Com Sectr CIP</t>
  </si>
  <si>
    <t>44002PBR</t>
  </si>
  <si>
    <t>Non NHS Purch Hlth ComSec PBR</t>
  </si>
  <si>
    <t>44003000</t>
  </si>
  <si>
    <t>Non NHS DC &amp; IP</t>
  </si>
  <si>
    <t>44003CIP</t>
  </si>
  <si>
    <t>Non NHS DC &amp; IP CIP</t>
  </si>
  <si>
    <t>44004000</t>
  </si>
  <si>
    <t>Counselling</t>
  </si>
  <si>
    <t>44004CIP</t>
  </si>
  <si>
    <t>Counselling CIP</t>
  </si>
  <si>
    <t>44005000</t>
  </si>
  <si>
    <t>MRI Scans</t>
  </si>
  <si>
    <t>44005CIP</t>
  </si>
  <si>
    <t>CIP MRI Scans</t>
  </si>
  <si>
    <t>44006000</t>
  </si>
  <si>
    <t>Lithotripsies</t>
  </si>
  <si>
    <t>44007000</t>
  </si>
  <si>
    <t>Laboratory Services</t>
  </si>
  <si>
    <t>44008000</t>
  </si>
  <si>
    <t>Assays from other Labs</t>
  </si>
  <si>
    <t>44008CIP</t>
  </si>
  <si>
    <t>Assays Oth Labs CIP</t>
  </si>
  <si>
    <t>44009000</t>
  </si>
  <si>
    <t>NEQAS Tests</t>
  </si>
  <si>
    <t>44010000</t>
  </si>
  <si>
    <t>SAS Tests</t>
  </si>
  <si>
    <t>44011000</t>
  </si>
  <si>
    <t>Insourcing</t>
  </si>
  <si>
    <t>45001000</t>
  </si>
  <si>
    <t>Research &amp; Development Expend</t>
  </si>
  <si>
    <t>RESEARCH AND DEVELOPMENT</t>
  </si>
  <si>
    <t>46001000</t>
  </si>
  <si>
    <t>Lecture Fees</t>
  </si>
  <si>
    <t>EDUCATION AND TRAINING EXPENSE</t>
  </si>
  <si>
    <t>46001031</t>
  </si>
  <si>
    <t>Lecture Fees STEPS Prog 2 St 1</t>
  </si>
  <si>
    <t>Education and Training Expense</t>
  </si>
  <si>
    <t>46002000</t>
  </si>
  <si>
    <t>General Training Equipment</t>
  </si>
  <si>
    <t>46002001</t>
  </si>
  <si>
    <t>Trn Eqp GI Anastomosis Cours</t>
  </si>
  <si>
    <t>46002002</t>
  </si>
  <si>
    <t>Trn Eqp GP Course</t>
  </si>
  <si>
    <t>46002003</t>
  </si>
  <si>
    <t>Trn Eqp Next Steps Course</t>
  </si>
  <si>
    <t>46002004</t>
  </si>
  <si>
    <t>Trn Eqp MRCS Prep Course</t>
  </si>
  <si>
    <t>46002005</t>
  </si>
  <si>
    <t>Trn Eqp LAP Urology Course</t>
  </si>
  <si>
    <t>46002006</t>
  </si>
  <si>
    <t>Trn Eqp ATSM Lap'copy Course</t>
  </si>
  <si>
    <t>46002007</t>
  </si>
  <si>
    <t>Trn Eqp ERP Study Days</t>
  </si>
  <si>
    <t>46002008</t>
  </si>
  <si>
    <t>Trn Eqp Knee Athroscopy Course</t>
  </si>
  <si>
    <t>46002009</t>
  </si>
  <si>
    <t>Trn Eqp Should Arth'copy Cse</t>
  </si>
  <si>
    <t>46002010</t>
  </si>
  <si>
    <t>Trn Eqp Hernia Repair Course</t>
  </si>
  <si>
    <t>46002011</t>
  </si>
  <si>
    <t>Trn Eqp STEPS Prog 1 Stage 1</t>
  </si>
  <si>
    <t>46002012</t>
  </si>
  <si>
    <t>Trn Eqp GI Anastomosis Cse</t>
  </si>
  <si>
    <t>46002016</t>
  </si>
  <si>
    <t>Trn Eqt Basic Surgery Skills</t>
  </si>
  <si>
    <t>46002017</t>
  </si>
  <si>
    <t>Trn Eqpt MRCS Anatomy Prep Cse</t>
  </si>
  <si>
    <t>46002018</t>
  </si>
  <si>
    <t>Trn Eqpt Bile Duct &amp; Adv Lap</t>
  </si>
  <si>
    <t>46002019</t>
  </si>
  <si>
    <t>Trn Eqpt Venous Care</t>
  </si>
  <si>
    <t>46002020</t>
  </si>
  <si>
    <t>Trn Eqpt GP Training Course</t>
  </si>
  <si>
    <t>46002021</t>
  </si>
  <si>
    <t>Trn Eqpt MRCS Exam Prep Cse</t>
  </si>
  <si>
    <t>46002022</t>
  </si>
  <si>
    <t>Trn Eqpt Basic Surg Skill</t>
  </si>
  <si>
    <t>46002023</t>
  </si>
  <si>
    <t>Trn Eqpt Storz TEO Course</t>
  </si>
  <si>
    <t>46002031</t>
  </si>
  <si>
    <t>Trn Eqp STEPS Prog 2 Stage 1</t>
  </si>
  <si>
    <t>46002032</t>
  </si>
  <si>
    <t>Trn Eqp GI Anastomosis</t>
  </si>
  <si>
    <t>46002033</t>
  </si>
  <si>
    <t>Trn Eqt Next Steps Lap IBD</t>
  </si>
  <si>
    <t>46002034</t>
  </si>
  <si>
    <t>Trn Eqt Gynae Lap Course</t>
  </si>
  <si>
    <t>46002035</t>
  </si>
  <si>
    <t>Trn Eqt ManSurg Reflux Disease</t>
  </si>
  <si>
    <t>46002036</t>
  </si>
  <si>
    <t>Trn Eqt STEPS Prog 2 Stage 3</t>
  </si>
  <si>
    <t>46002037</t>
  </si>
  <si>
    <t>Trn Eqt MRCS Anatomy Revision</t>
  </si>
  <si>
    <t>46002051</t>
  </si>
  <si>
    <t>Trn Eqt Basic Skills Surg</t>
  </si>
  <si>
    <t>46002052</t>
  </si>
  <si>
    <t>Trn Eqt Core Skills Lap Surg</t>
  </si>
  <si>
    <t>46002053</t>
  </si>
  <si>
    <t>Trn Eqt GI Anastomosis</t>
  </si>
  <si>
    <t>46002054</t>
  </si>
  <si>
    <t>Trn Eqt Bile Duct &amp; Adv Lap</t>
  </si>
  <si>
    <t>46002055</t>
  </si>
  <si>
    <t>46002056</t>
  </si>
  <si>
    <t>Trn Eqt Esstial Skills Med Stu</t>
  </si>
  <si>
    <t>46002057</t>
  </si>
  <si>
    <t>Trn Eqt MRCS Anatomy Prep Cse</t>
  </si>
  <si>
    <t>46002058</t>
  </si>
  <si>
    <t>Trn Eqt MRCS Exam Prep Course</t>
  </si>
  <si>
    <t>46002059</t>
  </si>
  <si>
    <t>Trn Eqt Lap Urology</t>
  </si>
  <si>
    <t>46002060</t>
  </si>
  <si>
    <t>Trn Eqt ATSM Laparoscopy</t>
  </si>
  <si>
    <t>Course Expenses</t>
  </si>
  <si>
    <t>46003003</t>
  </si>
  <si>
    <t>Cse Exp Next Steps Course</t>
  </si>
  <si>
    <t>46003016</t>
  </si>
  <si>
    <t>Cse Expenses Nxt Step Course</t>
  </si>
  <si>
    <t>46003022</t>
  </si>
  <si>
    <t>Cse Expenses Basic Surg Skills</t>
  </si>
  <si>
    <t>46003026</t>
  </si>
  <si>
    <t>Cse Exp Colorectal Conference</t>
  </si>
  <si>
    <t>46003034</t>
  </si>
  <si>
    <t>Cse Exp Gynae Lap</t>
  </si>
  <si>
    <t>46003053</t>
  </si>
  <si>
    <t>Cse Exp GI Anastomosis</t>
  </si>
  <si>
    <t>46003CIP</t>
  </si>
  <si>
    <t>46004000</t>
  </si>
  <si>
    <t>Major Incident Plan</t>
  </si>
  <si>
    <t>Printing &amp; Stationery</t>
  </si>
  <si>
    <t>MISC OTHER OPERATING EXPENSES</t>
  </si>
  <si>
    <t>ESTABLISHMENT EXPENSES</t>
  </si>
  <si>
    <t>Establishment Expenditure</t>
  </si>
  <si>
    <t>47001CIP</t>
  </si>
  <si>
    <t>Printing &amp; Stationery CIP</t>
  </si>
  <si>
    <t>47001PIL</t>
  </si>
  <si>
    <t>Printing Pat Info Leaflets</t>
  </si>
  <si>
    <t>Publications</t>
  </si>
  <si>
    <t>Postage &amp; Courier Services</t>
  </si>
  <si>
    <t>47004000</t>
  </si>
  <si>
    <t>Postage</t>
  </si>
  <si>
    <t>Franking Machine</t>
  </si>
  <si>
    <t>47006000</t>
  </si>
  <si>
    <t>Courier Delivery Service</t>
  </si>
  <si>
    <t>Telephone Rental</t>
  </si>
  <si>
    <t>47007CIP</t>
  </si>
  <si>
    <t>Telephone Rental CIP</t>
  </si>
  <si>
    <t>Telephone Calls</t>
  </si>
  <si>
    <t>47009000</t>
  </si>
  <si>
    <t>Fax Machines</t>
  </si>
  <si>
    <t>47010000</t>
  </si>
  <si>
    <t>Telephones - Equip/Maint</t>
  </si>
  <si>
    <t>Mobile Phones/Pagers</t>
  </si>
  <si>
    <t>47011CIP</t>
  </si>
  <si>
    <t>Mobile Phones/Pagers CIP</t>
  </si>
  <si>
    <t>Pagers</t>
  </si>
  <si>
    <t>47013000</t>
  </si>
  <si>
    <t>Internet Service</t>
  </si>
  <si>
    <t>47014000</t>
  </si>
  <si>
    <t>Data Transmission Lines</t>
  </si>
  <si>
    <t>47015000</t>
  </si>
  <si>
    <t>Staff - Telephone Calls</t>
  </si>
  <si>
    <t>47016000</t>
  </si>
  <si>
    <t>Staff - Telephone Rental</t>
  </si>
  <si>
    <t>47016CIP</t>
  </si>
  <si>
    <t>Staff Telephone Rental CIP</t>
  </si>
  <si>
    <t>47016LWD</t>
  </si>
  <si>
    <t>Staff Lone Worker Devices</t>
  </si>
  <si>
    <t>47017000</t>
  </si>
  <si>
    <t>Advertising</t>
  </si>
  <si>
    <t>47017006</t>
  </si>
  <si>
    <t>Advertising ATSM</t>
  </si>
  <si>
    <t>Misc Other Operating Expenses</t>
  </si>
  <si>
    <t>Establishment Expenses</t>
  </si>
  <si>
    <t>47017008</t>
  </si>
  <si>
    <t>Advt - Knee Arthroscopy Course</t>
  </si>
  <si>
    <t>47017012</t>
  </si>
  <si>
    <t>Advt GI Anastomosis Course</t>
  </si>
  <si>
    <t>47017017</t>
  </si>
  <si>
    <t>Adv MRCS Anatomy Prep course</t>
  </si>
  <si>
    <t>47017018</t>
  </si>
  <si>
    <t>Adv Bile Duct &amp; Adv Lap</t>
  </si>
  <si>
    <t>47017019</t>
  </si>
  <si>
    <t>Adv Venous Care</t>
  </si>
  <si>
    <t>47017020</t>
  </si>
  <si>
    <t>Adv GP Training Course</t>
  </si>
  <si>
    <t>47017021</t>
  </si>
  <si>
    <t>Adv MRCS Exam Prep Course</t>
  </si>
  <si>
    <t>47017022</t>
  </si>
  <si>
    <t>Adv Basic Surgical Skills</t>
  </si>
  <si>
    <t>47017023</t>
  </si>
  <si>
    <t>Adv Storz TEO Course</t>
  </si>
  <si>
    <t>47017032</t>
  </si>
  <si>
    <t>Adv GI Anastomosis</t>
  </si>
  <si>
    <t>47017035</t>
  </si>
  <si>
    <t>Adv Man&amp;Surg Reflux Disease</t>
  </si>
  <si>
    <t>47017036</t>
  </si>
  <si>
    <t>Adv STEPS Prog 2 Stage 3</t>
  </si>
  <si>
    <t>47017037</t>
  </si>
  <si>
    <t>Adv MRCS Anatomy Revision</t>
  </si>
  <si>
    <t>47017051</t>
  </si>
  <si>
    <t>Adv Basic Skills Surg</t>
  </si>
  <si>
    <t>47017052</t>
  </si>
  <si>
    <t>Adv Core Skills in Lap Surg</t>
  </si>
  <si>
    <t>47017053</t>
  </si>
  <si>
    <t>47017054</t>
  </si>
  <si>
    <t>47017055</t>
  </si>
  <si>
    <t>Adv ManSurg of Reflux Diseases</t>
  </si>
  <si>
    <t>47017056</t>
  </si>
  <si>
    <t>Adv Essential Skills Med Stu</t>
  </si>
  <si>
    <t>47017057</t>
  </si>
  <si>
    <t>Adv MRCS Anatomy Prep Course</t>
  </si>
  <si>
    <t>47017058</t>
  </si>
  <si>
    <t>47017059</t>
  </si>
  <si>
    <t>Adv Lap Urology</t>
  </si>
  <si>
    <t>47017060</t>
  </si>
  <si>
    <t>Adv ATSM Laparoscopy</t>
  </si>
  <si>
    <t>47017CIP</t>
  </si>
  <si>
    <t>Advertising CIP</t>
  </si>
  <si>
    <t>47018001</t>
  </si>
  <si>
    <t>Tvl Exp GI Anastomosis Course</t>
  </si>
  <si>
    <t>47018002</t>
  </si>
  <si>
    <t>Tvl Exp GP Course</t>
  </si>
  <si>
    <t>47018003</t>
  </si>
  <si>
    <t>Tvl Exp Next Steps Course</t>
  </si>
  <si>
    <t>47018004</t>
  </si>
  <si>
    <t>Tvl Exp MRCS Prep Course</t>
  </si>
  <si>
    <t>47018005</t>
  </si>
  <si>
    <t>Tvl Exp LAP Urology Course</t>
  </si>
  <si>
    <t>47018006</t>
  </si>
  <si>
    <t>Tvl Exp ATSM Laparoscopy Crse</t>
  </si>
  <si>
    <t>47018007</t>
  </si>
  <si>
    <t>Tvl Exp ERP Study Day</t>
  </si>
  <si>
    <t>47018008</t>
  </si>
  <si>
    <t>Tvl Exp Knee Arthroscopy Crse</t>
  </si>
  <si>
    <t>47018009</t>
  </si>
  <si>
    <t>Tvl Exp Shoulder Arthr'py Crse</t>
  </si>
  <si>
    <t>47018010</t>
  </si>
  <si>
    <t>Tvl Exp Hernia Repair Course</t>
  </si>
  <si>
    <t>47018011</t>
  </si>
  <si>
    <t>Tvl Exp STEPS Prog 1 Stage 1</t>
  </si>
  <si>
    <t>47018012</t>
  </si>
  <si>
    <t>47018016</t>
  </si>
  <si>
    <t>Tvl Exp Next Steps Crse St3</t>
  </si>
  <si>
    <t>47018017</t>
  </si>
  <si>
    <t>Tvl Exp MRCS Anatomy Prep Cse</t>
  </si>
  <si>
    <t>47018018</t>
  </si>
  <si>
    <t>Tvl Exp Bile Duct &amp; Adv Lap</t>
  </si>
  <si>
    <t>47018019</t>
  </si>
  <si>
    <t>Tvl Exp Venous Care</t>
  </si>
  <si>
    <t>47018020</t>
  </si>
  <si>
    <t>Tvl Exp GP Training Course</t>
  </si>
  <si>
    <t>47018021</t>
  </si>
  <si>
    <t>Tvl Exp MRCS Exam Prep Course</t>
  </si>
  <si>
    <t>47018022</t>
  </si>
  <si>
    <t>Tvl Exp Basic Surgical Skills</t>
  </si>
  <si>
    <t>47018023</t>
  </si>
  <si>
    <t>Tvl Exp Storz TEO course</t>
  </si>
  <si>
    <t>47018026</t>
  </si>
  <si>
    <t>Trvl Exp Colorectal Conference</t>
  </si>
  <si>
    <t>47018031</t>
  </si>
  <si>
    <t>Tvl Exp STEPS Prog 2 Stage 1</t>
  </si>
  <si>
    <t>47018032</t>
  </si>
  <si>
    <t>Tvl Exp GI Anastomosis</t>
  </si>
  <si>
    <t>47018033</t>
  </si>
  <si>
    <t>Tvl Exp Next Steps Lap IBD</t>
  </si>
  <si>
    <t>47018034</t>
  </si>
  <si>
    <t>Tvl Exp Gynae Lap Course</t>
  </si>
  <si>
    <t>47018035</t>
  </si>
  <si>
    <t>Tvl Exp ManSurg Reflux Disease</t>
  </si>
  <si>
    <t>47018036</t>
  </si>
  <si>
    <t>Tvl Exp STEPS Prog 2 Stage 3</t>
  </si>
  <si>
    <t>47018037</t>
  </si>
  <si>
    <t>Tvl Exp MRCS Anatomy Revision</t>
  </si>
  <si>
    <t>47018051</t>
  </si>
  <si>
    <t>Tvl Exp Basic Skills Surg</t>
  </si>
  <si>
    <t>47018052</t>
  </si>
  <si>
    <t>Tvl Exp Core Skills Lap Surg</t>
  </si>
  <si>
    <t>47018053</t>
  </si>
  <si>
    <t>47018054</t>
  </si>
  <si>
    <t>47018055</t>
  </si>
  <si>
    <t>47018056</t>
  </si>
  <si>
    <t>Tvl Exp Esstial Skills Med Stu</t>
  </si>
  <si>
    <t>47018057</t>
  </si>
  <si>
    <t>47018058</t>
  </si>
  <si>
    <t>47018059</t>
  </si>
  <si>
    <t>Tvl Exp Lap Urology</t>
  </si>
  <si>
    <t>47018060</t>
  </si>
  <si>
    <t>Tvl Exp ATSM Laparoscopy</t>
  </si>
  <si>
    <t>47018CIP</t>
  </si>
  <si>
    <t>Travel Expenses CIP</t>
  </si>
  <si>
    <t>47018RVG</t>
  </si>
  <si>
    <t>Travel Expenses RVG</t>
  </si>
  <si>
    <t>47019000</t>
  </si>
  <si>
    <t>Interview Expenses</t>
  </si>
  <si>
    <t>47020000</t>
  </si>
  <si>
    <t>Excess Travel</t>
  </si>
  <si>
    <t>47021000</t>
  </si>
  <si>
    <t>Voluntary Staff Travel</t>
  </si>
  <si>
    <t>47022000</t>
  </si>
  <si>
    <t>Staff Accommodation</t>
  </si>
  <si>
    <t>Subsistance</t>
  </si>
  <si>
    <t>47025000</t>
  </si>
  <si>
    <t>Removal Expenses</t>
  </si>
  <si>
    <t>47025CIP</t>
  </si>
  <si>
    <t>Removal Expenses CIP</t>
  </si>
  <si>
    <t>47026000</t>
  </si>
  <si>
    <t>Excess Rent</t>
  </si>
  <si>
    <t>47027000</t>
  </si>
  <si>
    <t>Telecoms Equipment Lease</t>
  </si>
  <si>
    <t>47028000</t>
  </si>
  <si>
    <t>Childcare Vouchers</t>
  </si>
  <si>
    <t>47029000</t>
  </si>
  <si>
    <t>Computer Consumables</t>
  </si>
  <si>
    <t>47030000</t>
  </si>
  <si>
    <t>Work Permits</t>
  </si>
  <si>
    <t>47031000</t>
  </si>
  <si>
    <t>Relocation Travel Expenses</t>
  </si>
  <si>
    <t>Lease Car Costs - Staff</t>
  </si>
  <si>
    <t>Lease Car Costs Staff CIP</t>
  </si>
  <si>
    <t>Lease Car surcharges recharge</t>
  </si>
  <si>
    <t>47503000</t>
  </si>
  <si>
    <t>Oil</t>
  </si>
  <si>
    <t>47504000</t>
  </si>
  <si>
    <t>Petrol</t>
  </si>
  <si>
    <t>47505000</t>
  </si>
  <si>
    <t>Vehicle Service/ Repairs</t>
  </si>
  <si>
    <t>47506000</t>
  </si>
  <si>
    <t>Vehicle Spare Parts</t>
  </si>
  <si>
    <t>Vehicle Lease</t>
  </si>
  <si>
    <t>47507CIP</t>
  </si>
  <si>
    <t>47508000</t>
  </si>
  <si>
    <t>Taxi Expenses</t>
  </si>
  <si>
    <t>47509000</t>
  </si>
  <si>
    <t>Transport - External Contracts</t>
  </si>
  <si>
    <t>47510000</t>
  </si>
  <si>
    <t>Ambulance Car Service</t>
  </si>
  <si>
    <t>47510CIP</t>
  </si>
  <si>
    <t>Ambulance Car Services CIP</t>
  </si>
  <si>
    <t>47511000</t>
  </si>
  <si>
    <t>Misc Transport Expenses</t>
  </si>
  <si>
    <t>Fleet/Vehicle Insurance</t>
  </si>
  <si>
    <t>47513000</t>
  </si>
  <si>
    <t>Portering &amp; Transport Recharge</t>
  </si>
  <si>
    <t>47514000</t>
  </si>
  <si>
    <t>Cycle Scheme</t>
  </si>
  <si>
    <t>47515000</t>
  </si>
  <si>
    <t>Vehicle Hire</t>
  </si>
  <si>
    <t>48001000</t>
  </si>
  <si>
    <t>Electricity</t>
  </si>
  <si>
    <t>PREMISES &amp; FIXED PLANT</t>
  </si>
  <si>
    <t>Premises and Fixed Plant</t>
  </si>
  <si>
    <t>48001CIP</t>
  </si>
  <si>
    <t>48002000</t>
  </si>
  <si>
    <t>Gas</t>
  </si>
  <si>
    <t>48003000</t>
  </si>
  <si>
    <t>Fuel Oil</t>
  </si>
  <si>
    <t>48004000</t>
  </si>
  <si>
    <t>Gas Oil</t>
  </si>
  <si>
    <t>48005000</t>
  </si>
  <si>
    <t>Metered Sewerage</t>
  </si>
  <si>
    <t>48006000</t>
  </si>
  <si>
    <t>Metered Water</t>
  </si>
  <si>
    <t>48007000</t>
  </si>
  <si>
    <t>Insurance - Property</t>
  </si>
  <si>
    <t>48008000</t>
  </si>
  <si>
    <t>Facilities Contract</t>
  </si>
  <si>
    <t>48008TEN</t>
  </si>
  <si>
    <t>Facilities Contract Tendring</t>
  </si>
  <si>
    <t>48009000</t>
  </si>
  <si>
    <t>Clinical Waste Disposal</t>
  </si>
  <si>
    <t>48009CIP</t>
  </si>
  <si>
    <t>Clinical Waste Disposal CIP</t>
  </si>
  <si>
    <t>48010000</t>
  </si>
  <si>
    <t>Gardening/Grounds Ext Conts</t>
  </si>
  <si>
    <t>48011000</t>
  </si>
  <si>
    <t>Security Services</t>
  </si>
  <si>
    <t>48012000</t>
  </si>
  <si>
    <t>Refuse Collection</t>
  </si>
  <si>
    <t>Furniture &amp; Fittings</t>
  </si>
  <si>
    <t>Office Equipment &amp; Maint</t>
  </si>
  <si>
    <t>48015000</t>
  </si>
  <si>
    <t>Photocopier Rental &amp; Maint</t>
  </si>
  <si>
    <t>48015CIP</t>
  </si>
  <si>
    <t>CIP Photocopies Rental&amp;Maint</t>
  </si>
  <si>
    <t>48017CIP</t>
  </si>
  <si>
    <t>Computer Software CIP</t>
  </si>
  <si>
    <t>48017CPL</t>
  </si>
  <si>
    <t>Comp Software Clin Portal</t>
  </si>
  <si>
    <t>48018000</t>
  </si>
  <si>
    <t>Computer Maintenance</t>
  </si>
  <si>
    <t>48019CIP</t>
  </si>
  <si>
    <t>Computer Maintenance CIP</t>
  </si>
  <si>
    <t>48019CPL</t>
  </si>
  <si>
    <t>Comp Hardware Clin Portal</t>
  </si>
  <si>
    <t>48020000</t>
  </si>
  <si>
    <t>Data Processing</t>
  </si>
  <si>
    <t>48021000</t>
  </si>
  <si>
    <t>Networking &amp; Cabling</t>
  </si>
  <si>
    <t>48022000</t>
  </si>
  <si>
    <t>Business Rates</t>
  </si>
  <si>
    <t>48023000</t>
  </si>
  <si>
    <t>Rents &amp; Leases</t>
  </si>
  <si>
    <t>48023CIP</t>
  </si>
  <si>
    <t>Rents &amp; Leases CIP</t>
  </si>
  <si>
    <t>48023COL</t>
  </si>
  <si>
    <t>Rents &amp; Leases Col</t>
  </si>
  <si>
    <t>48023TEN</t>
  </si>
  <si>
    <t>Rents &amp; Leases Tendring</t>
  </si>
  <si>
    <t>Hire of Rooms/Accommodation</t>
  </si>
  <si>
    <t>48024001</t>
  </si>
  <si>
    <t>Rm Hire GI Anastomosis Course</t>
  </si>
  <si>
    <t>Premises &amp; Fixed Plant</t>
  </si>
  <si>
    <t>48024002</t>
  </si>
  <si>
    <t>Rm Hire GP Course</t>
  </si>
  <si>
    <t>48024003</t>
  </si>
  <si>
    <t>Rm Hire Next Steps Course</t>
  </si>
  <si>
    <t>48024004</t>
  </si>
  <si>
    <t>Rm Hire MRCS Prep Course</t>
  </si>
  <si>
    <t>48024005</t>
  </si>
  <si>
    <t>Rm Hire LAP Urology Course</t>
  </si>
  <si>
    <t>48024006</t>
  </si>
  <si>
    <t>Rm Hire ATSM Lap'scopy Course</t>
  </si>
  <si>
    <t>48024007</t>
  </si>
  <si>
    <t>Rm Hire ERP Study Day</t>
  </si>
  <si>
    <t>48024008</t>
  </si>
  <si>
    <t>Rm Hire Knee Arthoscopy Course</t>
  </si>
  <si>
    <t>48024009</t>
  </si>
  <si>
    <t>Rm Hire Shoulder Arthroscopy C</t>
  </si>
  <si>
    <t>48024010</t>
  </si>
  <si>
    <t>Rm Hire Hernia Repair Course</t>
  </si>
  <si>
    <t>48024011</t>
  </si>
  <si>
    <t>Rm Hire STEPS Prog 1 Stage 1</t>
  </si>
  <si>
    <t>48024012</t>
  </si>
  <si>
    <t>48024017</t>
  </si>
  <si>
    <t>Rm Hire MRCS Anatomy Prep Cse</t>
  </si>
  <si>
    <t>48024018</t>
  </si>
  <si>
    <t>Rm Hire Bile Duct &amp; Adv Lap</t>
  </si>
  <si>
    <t>48024019</t>
  </si>
  <si>
    <t>Rm Hire Venous Care</t>
  </si>
  <si>
    <t>48024020</t>
  </si>
  <si>
    <t>Rm Hire GP Training Course</t>
  </si>
  <si>
    <t>48024021</t>
  </si>
  <si>
    <t>Rm Hire MRCS Exam Prep Course</t>
  </si>
  <si>
    <t>48024022</t>
  </si>
  <si>
    <t>Rm Hire Basic Surgical Skills</t>
  </si>
  <si>
    <t>48024023</t>
  </si>
  <si>
    <t>Rm Hire Storz TEO Course</t>
  </si>
  <si>
    <t>48024026</t>
  </si>
  <si>
    <t>Rm Hire Colorectal Conference</t>
  </si>
  <si>
    <t>48024031</t>
  </si>
  <si>
    <t>Rm Hire STEPS Prog 2 Stage 1</t>
  </si>
  <si>
    <t>48024032</t>
  </si>
  <si>
    <t>Rm Hire GI Anastomosis</t>
  </si>
  <si>
    <t>48024033</t>
  </si>
  <si>
    <t>Rm Hire Next Steps Lap IBD</t>
  </si>
  <si>
    <t>48024034</t>
  </si>
  <si>
    <t>Rm Hire Gynae Lap Course</t>
  </si>
  <si>
    <t>48024035</t>
  </si>
  <si>
    <t>Rm Hire ManSurg Reflux Disease</t>
  </si>
  <si>
    <t>48024036</t>
  </si>
  <si>
    <t>Rm Hire STEPS Prog 2 Stage 3</t>
  </si>
  <si>
    <t>48024037</t>
  </si>
  <si>
    <t>Rm Hire MRCS Anatomy Revision</t>
  </si>
  <si>
    <t>48024051</t>
  </si>
  <si>
    <t>Rm Hire Basic Skills Surg</t>
  </si>
  <si>
    <t>48024052</t>
  </si>
  <si>
    <t>Rm Hire Core Skills Lap Surg</t>
  </si>
  <si>
    <t>48024053</t>
  </si>
  <si>
    <t>48024054</t>
  </si>
  <si>
    <t>48024055</t>
  </si>
  <si>
    <t>48024056</t>
  </si>
  <si>
    <t>Rm Hire Esstial Skills Med Stu</t>
  </si>
  <si>
    <t>48024057</t>
  </si>
  <si>
    <t>48024058</t>
  </si>
  <si>
    <t>48024059</t>
  </si>
  <si>
    <t>Rm Hire Lap Urology</t>
  </si>
  <si>
    <t>48024060</t>
  </si>
  <si>
    <t>Rm Hire ATSM Laparoscopy</t>
  </si>
  <si>
    <t>48024CIP</t>
  </si>
  <si>
    <t>Hire of Rooms CIP</t>
  </si>
  <si>
    <t>48024STU</t>
  </si>
  <si>
    <t>Medical Student Accommodation</t>
  </si>
  <si>
    <t>48025000</t>
  </si>
  <si>
    <t>Parking Permits/Rental</t>
  </si>
  <si>
    <t>48026000</t>
  </si>
  <si>
    <t>Irregular Eng Maint</t>
  </si>
  <si>
    <t>48027000</t>
  </si>
  <si>
    <t>Miscellaneous Works</t>
  </si>
  <si>
    <t>48027CIP</t>
  </si>
  <si>
    <t>Misc Works</t>
  </si>
  <si>
    <t>Irregular Building Maintenance</t>
  </si>
  <si>
    <t>48028EAU</t>
  </si>
  <si>
    <t>EAU Refurbishment</t>
  </si>
  <si>
    <t>48029000</t>
  </si>
  <si>
    <t>Building &amp; Enginnering Parts</t>
  </si>
  <si>
    <t>48030000</t>
  </si>
  <si>
    <t>Building &amp; Engineering Labour</t>
  </si>
  <si>
    <t>48030CIP</t>
  </si>
  <si>
    <t>B &amp; E Labour CIP</t>
  </si>
  <si>
    <t>48031000</t>
  </si>
  <si>
    <t>Estates &amp; Fire Contract</t>
  </si>
  <si>
    <t>48032000</t>
  </si>
  <si>
    <t>Alarm Systems</t>
  </si>
  <si>
    <t>48033000</t>
  </si>
  <si>
    <t>Software Purchases</t>
  </si>
  <si>
    <t>48033CIP</t>
  </si>
  <si>
    <t>Software Purchases CIP</t>
  </si>
  <si>
    <t>48034000</t>
  </si>
  <si>
    <t>Build &amp; Eng Equip Hire</t>
  </si>
  <si>
    <t>48035000</t>
  </si>
  <si>
    <t>Build &amp; Eng Tools &amp; Equip</t>
  </si>
  <si>
    <t>48036000</t>
  </si>
  <si>
    <t>Recycling</t>
  </si>
  <si>
    <t>48037000</t>
  </si>
  <si>
    <t>Confidential Waste Collections</t>
  </si>
  <si>
    <t>48039000</t>
  </si>
  <si>
    <t>Portering Equipment</t>
  </si>
  <si>
    <t>48040000</t>
  </si>
  <si>
    <t>Portering Equip Repairs</t>
  </si>
  <si>
    <t>48041000</t>
  </si>
  <si>
    <t>Printer Rental</t>
  </si>
  <si>
    <t>48043000</t>
  </si>
  <si>
    <t>Build &amp; Eng Equip Lease</t>
  </si>
  <si>
    <t>48044000</t>
  </si>
  <si>
    <t>Xerox Rental Charge</t>
  </si>
  <si>
    <t>48045000</t>
  </si>
  <si>
    <t>Xerox Managed Service Charge</t>
  </si>
  <si>
    <t>48046000</t>
  </si>
  <si>
    <t>Xerox Software Licence Charge</t>
  </si>
  <si>
    <t>48047000</t>
  </si>
  <si>
    <t>Xerox Usage Charge</t>
  </si>
  <si>
    <t>48048000</t>
  </si>
  <si>
    <t>Office Equipment Rental</t>
  </si>
  <si>
    <t>Audit Services-Statutory Audit</t>
  </si>
  <si>
    <t>OTHER OPERATING EXPENSES</t>
  </si>
  <si>
    <t>Other auditors remuneration</t>
  </si>
  <si>
    <t>Local Counter Fraud Audit Fees</t>
  </si>
  <si>
    <t>Internal Audit</t>
  </si>
  <si>
    <t>49005000</t>
  </si>
  <si>
    <t>Contributions to NHSLA</t>
  </si>
  <si>
    <t>49007000</t>
  </si>
  <si>
    <t>other services</t>
  </si>
  <si>
    <t>49007CIP</t>
  </si>
  <si>
    <t>Other Services CIP</t>
  </si>
  <si>
    <t>Legal Expenses</t>
  </si>
  <si>
    <t>49008CIP</t>
  </si>
  <si>
    <t>Legal Expenses CIP</t>
  </si>
  <si>
    <t>Consultancy Fees</t>
  </si>
  <si>
    <t>Professional Services</t>
  </si>
  <si>
    <t>49010CIP</t>
  </si>
  <si>
    <t>Professional Service CIP</t>
  </si>
  <si>
    <t>49011000</t>
  </si>
  <si>
    <t>Patients Travel Expenses</t>
  </si>
  <si>
    <t>49012000</t>
  </si>
  <si>
    <t>Management Fee-Car Parking</t>
  </si>
  <si>
    <t>Other Operating Expenses</t>
  </si>
  <si>
    <t>49013000</t>
  </si>
  <si>
    <t>Redundancy</t>
  </si>
  <si>
    <t>49013CIP</t>
  </si>
  <si>
    <t>49014000</t>
  </si>
  <si>
    <t>Early retirements</t>
  </si>
  <si>
    <t>49015000</t>
  </si>
  <si>
    <t>49016000</t>
  </si>
  <si>
    <t>Publishing</t>
  </si>
  <si>
    <t>49017000</t>
  </si>
  <si>
    <t>Insurance</t>
  </si>
  <si>
    <t>49018000</t>
  </si>
  <si>
    <t>Servs Recd Oth Trusts-Payroll</t>
  </si>
  <si>
    <t>49019000</t>
  </si>
  <si>
    <t>Serv Recd Oth Trusts-Finance</t>
  </si>
  <si>
    <t>49020000</t>
  </si>
  <si>
    <t>Serv Recd Oth Trusts-IM&amp;T</t>
  </si>
  <si>
    <t>49022000</t>
  </si>
  <si>
    <t>Document Scanning Service</t>
  </si>
  <si>
    <t>49023000</t>
  </si>
  <si>
    <t>Salary Replacement Costs</t>
  </si>
  <si>
    <t>49024000</t>
  </si>
  <si>
    <t>49025000</t>
  </si>
  <si>
    <t>Losses &amp; Special Payments</t>
  </si>
  <si>
    <t>49026000</t>
  </si>
  <si>
    <t>Bad Debts - Write offs</t>
  </si>
  <si>
    <t>Incr/(Decr) in Bad Debt Provn</t>
  </si>
  <si>
    <t>Other Miscellaneous</t>
  </si>
  <si>
    <t>49028CIP</t>
  </si>
  <si>
    <t>CIP Other Miscellaneous</t>
  </si>
  <si>
    <t>Bank Charges</t>
  </si>
  <si>
    <t>49030000</t>
  </si>
  <si>
    <t>Departmental Inspections</t>
  </si>
  <si>
    <t>49031000</t>
  </si>
  <si>
    <t>Funeral Expenses</t>
  </si>
  <si>
    <t>49032000</t>
  </si>
  <si>
    <t>Donations and Grants</t>
  </si>
  <si>
    <t>49033000</t>
  </si>
  <si>
    <t>Photography Expenses</t>
  </si>
  <si>
    <t>49034000</t>
  </si>
  <si>
    <t>Medical Examinations</t>
  </si>
  <si>
    <t>49034CIP</t>
  </si>
  <si>
    <t>Medical Examinations CIP</t>
  </si>
  <si>
    <t>Registrations/Subscriptions</t>
  </si>
  <si>
    <t>49036000</t>
  </si>
  <si>
    <t>TV Licence</t>
  </si>
  <si>
    <t>49038000</t>
  </si>
  <si>
    <t>Doctors Abatements</t>
  </si>
  <si>
    <t>49040000</t>
  </si>
  <si>
    <t>Provision for Liabilities</t>
  </si>
  <si>
    <t>Staff Eye Tests</t>
  </si>
  <si>
    <t>49042000</t>
  </si>
  <si>
    <t>Long Service Gift</t>
  </si>
  <si>
    <t>49042CIP</t>
  </si>
  <si>
    <t>Long Service Gift CIP</t>
  </si>
  <si>
    <t>49043000</t>
  </si>
  <si>
    <t>Personal Injury Negligence</t>
  </si>
  <si>
    <t>49044000</t>
  </si>
  <si>
    <t>Marketing/PR</t>
  </si>
  <si>
    <t>49045000</t>
  </si>
  <si>
    <t>Carbon Reduction Commitment</t>
  </si>
  <si>
    <t>49046000</t>
  </si>
  <si>
    <t>Servs Recd Oth NHS Trusts</t>
  </si>
  <si>
    <t>49047CIP</t>
  </si>
  <si>
    <t>Serv Recd Oth NHS FT CIP</t>
  </si>
  <si>
    <t>49048000</t>
  </si>
  <si>
    <t>Apprentice Levy</t>
  </si>
  <si>
    <t>49049000</t>
  </si>
  <si>
    <t>SIFT Costs Recharge</t>
  </si>
  <si>
    <t>49901000</t>
  </si>
  <si>
    <t>Inflation Reserve</t>
  </si>
  <si>
    <t>Revenue Reserves</t>
  </si>
  <si>
    <t>RESERVES</t>
  </si>
  <si>
    <t>REVENUE RESERVES</t>
  </si>
  <si>
    <t>49902000</t>
  </si>
  <si>
    <t>Incremental Drift Reserve</t>
  </si>
  <si>
    <t>49903000</t>
  </si>
  <si>
    <t>Contingency Reserve</t>
  </si>
  <si>
    <t>49904000</t>
  </si>
  <si>
    <t>Surplus Reserve</t>
  </si>
  <si>
    <t>49905000</t>
  </si>
  <si>
    <t>Committed Reserve</t>
  </si>
  <si>
    <t>49906000</t>
  </si>
  <si>
    <t>Divisional CP Reserve</t>
  </si>
  <si>
    <t>51001000</t>
  </si>
  <si>
    <t>Interest Receivable</t>
  </si>
  <si>
    <t>Non Operating Income</t>
  </si>
  <si>
    <t>NON OPERATING</t>
  </si>
  <si>
    <t>FINANCE INCOME</t>
  </si>
  <si>
    <t>INTEREST RECEIVABLE</t>
  </si>
  <si>
    <t>51002000</t>
  </si>
  <si>
    <t>Profit on Disposal - Equipment</t>
  </si>
  <si>
    <t>NON OPERATING INCOME</t>
  </si>
  <si>
    <t>GAIN ON DISPOSAL - EQUIP</t>
  </si>
  <si>
    <t>51003000</t>
  </si>
  <si>
    <t>Profit Disposal - Land/Build</t>
  </si>
  <si>
    <t>Non Operating</t>
  </si>
  <si>
    <t>Finance Income</t>
  </si>
  <si>
    <t>P/L on Sale - Land &amp; Buildings</t>
  </si>
  <si>
    <t>Interest on inv paid late</t>
  </si>
  <si>
    <t>Non Operating Expenses</t>
  </si>
  <si>
    <t>FINANCE COSTS</t>
  </si>
  <si>
    <t>INTEREST EXPENSE</t>
  </si>
  <si>
    <t>52002000</t>
  </si>
  <si>
    <t>Interest Payable</t>
  </si>
  <si>
    <t>Depreciation of Owned Assets</t>
  </si>
  <si>
    <t>DEPRECIATION</t>
  </si>
  <si>
    <t>52003CIP</t>
  </si>
  <si>
    <t>Depreciation Owned Assets CIP</t>
  </si>
  <si>
    <t>52004000</t>
  </si>
  <si>
    <t>Depreciation of Donated Assets</t>
  </si>
  <si>
    <t>52005000</t>
  </si>
  <si>
    <t>Interest Payable-Finance Lease</t>
  </si>
  <si>
    <t>INTEREST PAYABLE</t>
  </si>
  <si>
    <t>Dividend Payments</t>
  </si>
  <si>
    <t>PDC DIVIDEND EXPENSE</t>
  </si>
  <si>
    <t>52006CIP</t>
  </si>
  <si>
    <t>Dividend Payments CIP</t>
  </si>
  <si>
    <t>52007000</t>
  </si>
  <si>
    <t>Depreciation Finance Leases</t>
  </si>
  <si>
    <t>52008000</t>
  </si>
  <si>
    <t>Depreciation PFI</t>
  </si>
  <si>
    <t>52009000</t>
  </si>
  <si>
    <t>Amortisation of Intangibles</t>
  </si>
  <si>
    <t>53002000</t>
  </si>
  <si>
    <t>Fixed Asset Impairments</t>
  </si>
  <si>
    <t>OTHER NON OPERATING EXPENSES</t>
  </si>
  <si>
    <t>IMPAIRMENT LOSSES</t>
  </si>
  <si>
    <t>53003000</t>
  </si>
  <si>
    <t>Fixed Asset Rev of Impairments</t>
  </si>
  <si>
    <t>53005000</t>
  </si>
  <si>
    <t>Loss on Disposal - Equipment</t>
  </si>
  <si>
    <t>NON OPERATING EXPENSES</t>
  </si>
  <si>
    <t>LOSS ON DISPOSAL - EQUIP</t>
  </si>
  <si>
    <t>53006000</t>
  </si>
  <si>
    <t>Loss on Disposal - Land/Build</t>
  </si>
  <si>
    <t>OH - Depreciation</t>
  </si>
  <si>
    <t>EXPENDITURE RECHARGE</t>
  </si>
  <si>
    <t>OVERHEAD</t>
  </si>
  <si>
    <t>RECHARGE</t>
  </si>
  <si>
    <t>Recharges</t>
  </si>
  <si>
    <t>60003000</t>
  </si>
  <si>
    <t>OH - Estates &amp; Facilities</t>
  </si>
  <si>
    <t>Expenditure Recharge</t>
  </si>
  <si>
    <t>Overhead</t>
  </si>
  <si>
    <t>60004000</t>
  </si>
  <si>
    <t>OH - Finance</t>
  </si>
  <si>
    <t>60008000</t>
  </si>
  <si>
    <t>OH - PDC</t>
  </si>
  <si>
    <t>60010000</t>
  </si>
  <si>
    <t>OH - R&amp;D</t>
  </si>
  <si>
    <t>60011000</t>
  </si>
  <si>
    <t>OH - Trust Surplus</t>
  </si>
  <si>
    <t>PDC Costs</t>
  </si>
  <si>
    <t>Overhead Costs</t>
  </si>
  <si>
    <t>60013RVG</t>
  </si>
  <si>
    <t>Overhead Costs RVG</t>
  </si>
  <si>
    <t>61001000</t>
  </si>
  <si>
    <t>POD Inc - 1ST Outpat Cons PbR</t>
  </si>
  <si>
    <t>Income Recharge</t>
  </si>
  <si>
    <t>61002000</t>
  </si>
  <si>
    <t>POD Inc - 1st Outpat NonC PBR</t>
  </si>
  <si>
    <t>61003000</t>
  </si>
  <si>
    <t>Provider to Provider Income</t>
  </si>
  <si>
    <t>61005000</t>
  </si>
  <si>
    <t>POD Inc - Accident &amp; Emergency</t>
  </si>
  <si>
    <t>61006000</t>
  </si>
  <si>
    <t>POD Inc - Block Contract-NPbR</t>
  </si>
  <si>
    <t>61007000</t>
  </si>
  <si>
    <t>POD Inc - Cost &amp; Volume - NPbR</t>
  </si>
  <si>
    <t>61008000</t>
  </si>
  <si>
    <t>POD Inc - Direct Access - NPbR</t>
  </si>
  <si>
    <t>61009000</t>
  </si>
  <si>
    <t>POD Inc - Day Case - MFF</t>
  </si>
  <si>
    <t>61010000</t>
  </si>
  <si>
    <t>POD Inc - Elective Inpatient</t>
  </si>
  <si>
    <t>61011000</t>
  </si>
  <si>
    <t>POD Inc - Follow-up Outpatient</t>
  </si>
  <si>
    <t>61012000</t>
  </si>
  <si>
    <t>POD Inc - High Cost Drugs-NPbR</t>
  </si>
  <si>
    <t>61013000</t>
  </si>
  <si>
    <t>POD Inc-Non-Elective Inpatient</t>
  </si>
  <si>
    <t>61014000</t>
  </si>
  <si>
    <t>POD Inc - Outpatient procedure</t>
  </si>
  <si>
    <t>61015000</t>
  </si>
  <si>
    <t>POD Inc - Renal Dialysis-NPbR</t>
  </si>
  <si>
    <t>61016000</t>
  </si>
  <si>
    <t>POD Inc - Regular Day Attender</t>
  </si>
  <si>
    <t>61017000</t>
  </si>
  <si>
    <t>POD Inc - Unbundled - NPbR</t>
  </si>
  <si>
    <t>61100000</t>
  </si>
  <si>
    <t>Medical PA Recharges</t>
  </si>
  <si>
    <t>RECHARGE - MEDICAL PA</t>
  </si>
  <si>
    <t>61101000</t>
  </si>
  <si>
    <t>Acute Oncology PA Recharges</t>
  </si>
  <si>
    <t>61201000</t>
  </si>
  <si>
    <t>Rech - IP Procs - ECG</t>
  </si>
  <si>
    <t>RECHARGE - OP PROCS</t>
  </si>
  <si>
    <t>61202000</t>
  </si>
  <si>
    <t>Rech - OP Proc - Lumbar Punctu</t>
  </si>
  <si>
    <t>61203000</t>
  </si>
  <si>
    <t>Rech - OP Proc - IV Infusion</t>
  </si>
  <si>
    <t>61204000</t>
  </si>
  <si>
    <t>Rech - OP Proc - BP Monitors</t>
  </si>
  <si>
    <t>61206000</t>
  </si>
  <si>
    <t>Rech - OP Proc - Blood Transfu</t>
  </si>
  <si>
    <t>61207000</t>
  </si>
  <si>
    <t>Rech - IP Proc - Exercise</t>
  </si>
  <si>
    <t>61208000</t>
  </si>
  <si>
    <t>Rech - IP Proc - Lung Function</t>
  </si>
  <si>
    <t>61209000</t>
  </si>
  <si>
    <t>Rech - IP Proc - Monitor 24hr</t>
  </si>
  <si>
    <t>61210000</t>
  </si>
  <si>
    <t>Rech - OP Proc - Monitor 7 day</t>
  </si>
  <si>
    <t>61211000</t>
  </si>
  <si>
    <t>Rech - IP Proc - Echo</t>
  </si>
  <si>
    <t>61213000</t>
  </si>
  <si>
    <t>Rech - IP Proc - Pacemaker Chk</t>
  </si>
  <si>
    <t>61214000</t>
  </si>
  <si>
    <t>Rech - OP Proc - Stress Echo</t>
  </si>
  <si>
    <t>61215000</t>
  </si>
  <si>
    <t>Rech - IP Proc Stress Echo Con</t>
  </si>
  <si>
    <t>61216000</t>
  </si>
  <si>
    <t>Rech - IP Proc - TOE</t>
  </si>
  <si>
    <t>61217000</t>
  </si>
  <si>
    <t>Recharge - Paed ED Nursing</t>
  </si>
  <si>
    <t>RECHARGES - NURSING</t>
  </si>
  <si>
    <t>62001000</t>
  </si>
  <si>
    <t>Recharges - Rad MRI</t>
  </si>
  <si>
    <t>RECHARGES - RAD</t>
  </si>
  <si>
    <t>62001RVG</t>
  </si>
  <si>
    <t>Recharges - Rad MRI RVG</t>
  </si>
  <si>
    <t>62002000</t>
  </si>
  <si>
    <t>Recharges - Rad CT</t>
  </si>
  <si>
    <t>62002RVG</t>
  </si>
  <si>
    <t>Recharges - Rad CT RVG</t>
  </si>
  <si>
    <t>62003000</t>
  </si>
  <si>
    <t>Recharges - Rad Nuclear Me</t>
  </si>
  <si>
    <t>62003RVG</t>
  </si>
  <si>
    <t>Recharges - Rad Nuclear Me RVG</t>
  </si>
  <si>
    <t>62004000</t>
  </si>
  <si>
    <t>Recharges - Rad Ultrasound</t>
  </si>
  <si>
    <t>62004RVG</t>
  </si>
  <si>
    <t>Recharges - Rad Ultrasound RVG</t>
  </si>
  <si>
    <t>62005000</t>
  </si>
  <si>
    <t>Recharges - Rad Mammograph</t>
  </si>
  <si>
    <t>62006000</t>
  </si>
  <si>
    <t>Recharges - Rad Other Radi</t>
  </si>
  <si>
    <t>62006RVG</t>
  </si>
  <si>
    <t>Recharges Rad Mammograh RVG</t>
  </si>
  <si>
    <t>62007000</t>
  </si>
  <si>
    <t>Recharges - Rad Vascular</t>
  </si>
  <si>
    <t>62007RVG</t>
  </si>
  <si>
    <t>62008000</t>
  </si>
  <si>
    <t>Recharges - Rad MDT</t>
  </si>
  <si>
    <t>62009000</t>
  </si>
  <si>
    <t>Recharges - Rad Threshold</t>
  </si>
  <si>
    <t>Recharges - Rad</t>
  </si>
  <si>
    <t>62101000</t>
  </si>
  <si>
    <t>Recharges - Housekeeping</t>
  </si>
  <si>
    <t>62102000</t>
  </si>
  <si>
    <t>Recharges - Functions</t>
  </si>
  <si>
    <t>62103000</t>
  </si>
  <si>
    <t>Recharges - Adhoc Transport</t>
  </si>
  <si>
    <t>62104000</t>
  </si>
  <si>
    <t>Recharges - Portering</t>
  </si>
  <si>
    <t>RECHARGES - THEATRES</t>
  </si>
  <si>
    <t>62105000</t>
  </si>
  <si>
    <t>Recharges - Estates</t>
  </si>
  <si>
    <t>63001000</t>
  </si>
  <si>
    <t>Recharges - Path Biochem</t>
  </si>
  <si>
    <t>RECHARGES - PATH</t>
  </si>
  <si>
    <t>63001RVG</t>
  </si>
  <si>
    <t>Recharges - Path Biochem RVG</t>
  </si>
  <si>
    <t>63002000</t>
  </si>
  <si>
    <t>Recharges - Path Cellular</t>
  </si>
  <si>
    <t>63002CIP</t>
  </si>
  <si>
    <t>Recharges - Path Cellular CIP</t>
  </si>
  <si>
    <t>63002RVG</t>
  </si>
  <si>
    <t>Recharges - Path Cell RVG</t>
  </si>
  <si>
    <t>63003000</t>
  </si>
  <si>
    <t>Recharges - Path Haematology</t>
  </si>
  <si>
    <t>63003RVG</t>
  </si>
  <si>
    <t>Recharges - Path Haem RVG</t>
  </si>
  <si>
    <t>63004000</t>
  </si>
  <si>
    <t>Recharges - Path Microbiology</t>
  </si>
  <si>
    <t>63004CIP</t>
  </si>
  <si>
    <t>Recharges Path Micro CIP</t>
  </si>
  <si>
    <t>63004RVG</t>
  </si>
  <si>
    <t>Recharges - Path Micro RVG</t>
  </si>
  <si>
    <t>63005000</t>
  </si>
  <si>
    <t>Recharges - Path Transfusion</t>
  </si>
  <si>
    <t>63005RVG</t>
  </si>
  <si>
    <t>Recharges - Path Trans RVG</t>
  </si>
  <si>
    <t>63006000</t>
  </si>
  <si>
    <t>Recharges - Path Blood Prods</t>
  </si>
  <si>
    <t>63101000</t>
  </si>
  <si>
    <t>Recharges - NEESPS Service</t>
  </si>
  <si>
    <t>63105000</t>
  </si>
  <si>
    <t>Recharges - NEESPS Estates</t>
  </si>
  <si>
    <t>63106000</t>
  </si>
  <si>
    <t>Recharges - NEESPS Med Staff</t>
  </si>
  <si>
    <t>64001000</t>
  </si>
  <si>
    <t>Recharges - Endoscopy</t>
  </si>
  <si>
    <t>RECHARGES - ENDOSCOPY</t>
  </si>
  <si>
    <t>64501000</t>
  </si>
  <si>
    <t>Recharges - PUVA</t>
  </si>
  <si>
    <t>65001000</t>
  </si>
  <si>
    <t>Recharges - Ward Bed Days</t>
  </si>
  <si>
    <t>RECHARGES - WARD</t>
  </si>
  <si>
    <t>66001000</t>
  </si>
  <si>
    <t>Recharges Theatre Single</t>
  </si>
  <si>
    <t>66001RVG</t>
  </si>
  <si>
    <t>Recharges Theatre Single RVG</t>
  </si>
  <si>
    <t>66002000</t>
  </si>
  <si>
    <t>Recharges - IP Th S All Cn</t>
  </si>
  <si>
    <t>Recharges - Theatres</t>
  </si>
  <si>
    <t>66003000</t>
  </si>
  <si>
    <t>Recharges IP Th S T&amp;O Mn</t>
  </si>
  <si>
    <t>66004000</t>
  </si>
  <si>
    <t>Recharges - IP Th S T&amp;O Cn</t>
  </si>
  <si>
    <t>66005000</t>
  </si>
  <si>
    <t>Recharge Theatre All Day</t>
  </si>
  <si>
    <t>66006000</t>
  </si>
  <si>
    <t>Recharge theatre extended list</t>
  </si>
  <si>
    <t>66007000</t>
  </si>
  <si>
    <t>Recharges - IP Th D T&amp;O Cn</t>
  </si>
  <si>
    <t>66008000</t>
  </si>
  <si>
    <t>Recharge Theatre Evening</t>
  </si>
  <si>
    <t>66009000</t>
  </si>
  <si>
    <t>Recharge Theatre CEPOD</t>
  </si>
  <si>
    <t>66010000</t>
  </si>
  <si>
    <t>Anaesthetic Recharge</t>
  </si>
  <si>
    <t>66011000</t>
  </si>
  <si>
    <t>Recharges - Recovery</t>
  </si>
  <si>
    <t>66013000</t>
  </si>
  <si>
    <t>Recharges Theatre - Paeds</t>
  </si>
  <si>
    <t>67001000</t>
  </si>
  <si>
    <t>Recharges - OP Trained</t>
  </si>
  <si>
    <t>RECHARGES - OP</t>
  </si>
  <si>
    <t>67002000</t>
  </si>
  <si>
    <t>Recharges - OP Untrained</t>
  </si>
  <si>
    <t>67003000</t>
  </si>
  <si>
    <t>Recharges - OP Trained &amp; U</t>
  </si>
  <si>
    <t>67004000</t>
  </si>
  <si>
    <t>Recharges - OP Trained x2</t>
  </si>
  <si>
    <t>67005000</t>
  </si>
  <si>
    <t>Recharges - Admin Only</t>
  </si>
  <si>
    <t>68001000</t>
  </si>
  <si>
    <t>Recharges - DC GA</t>
  </si>
  <si>
    <t>Recharges - DC</t>
  </si>
  <si>
    <t>68002000</t>
  </si>
  <si>
    <t>Recharges - DC LA</t>
  </si>
  <si>
    <t>68003000</t>
  </si>
  <si>
    <t>Recharge DC Evening</t>
  </si>
  <si>
    <t>69001000</t>
  </si>
  <si>
    <t>Recharge Elective Care Centre</t>
  </si>
  <si>
    <t>RECHARGE-ELECTIVE CARE CTRE</t>
  </si>
  <si>
    <t>69002000</t>
  </si>
  <si>
    <t>Recharge-Elective Care TheaAdm</t>
  </si>
  <si>
    <t>Recharge-Elective Care Ctre</t>
  </si>
  <si>
    <t>69991000</t>
  </si>
  <si>
    <t>Data Error Debit</t>
  </si>
  <si>
    <t>69992000</t>
  </si>
  <si>
    <t>Data Error Credit</t>
  </si>
  <si>
    <t>70101000</t>
  </si>
  <si>
    <t>Professional Fees</t>
  </si>
  <si>
    <t>CAPITAL</t>
  </si>
  <si>
    <t>CAPITAL PROFESSIONAL FEES</t>
  </si>
  <si>
    <t>70301000</t>
  </si>
  <si>
    <t>Building/Construction</t>
  </si>
  <si>
    <t>CAPITAL BUILDINGS</t>
  </si>
  <si>
    <t>70302000</t>
  </si>
  <si>
    <t>Fittings</t>
  </si>
  <si>
    <t>70303000</t>
  </si>
  <si>
    <t>Engineering</t>
  </si>
  <si>
    <t>70401000</t>
  </si>
  <si>
    <t>Equipment</t>
  </si>
  <si>
    <t>CAPITAL EQUIPMENT</t>
  </si>
  <si>
    <t>70402000</t>
  </si>
  <si>
    <t>Medical Equipment</t>
  </si>
  <si>
    <t>70404000</t>
  </si>
  <si>
    <t>Furniture</t>
  </si>
  <si>
    <t>70405000</t>
  </si>
  <si>
    <t>Office &amp; IT Equipment</t>
  </si>
  <si>
    <t>70406000</t>
  </si>
  <si>
    <t>IT Equipment</t>
  </si>
  <si>
    <t>70501000</t>
  </si>
  <si>
    <t>CAPITAL INCOME</t>
  </si>
  <si>
    <t>70504000</t>
  </si>
  <si>
    <t>Sale of Equipment</t>
  </si>
  <si>
    <t>80101000</t>
  </si>
  <si>
    <t>Opening Balance</t>
  </si>
  <si>
    <t>TRUST BALANCE SHEET</t>
  </si>
  <si>
    <t>SUSPENSE</t>
  </si>
  <si>
    <t>80101LGF</t>
  </si>
  <si>
    <t>Opening Balance LGFB</t>
  </si>
  <si>
    <t>80102000</t>
  </si>
  <si>
    <t>Donations</t>
  </si>
  <si>
    <t>INCOMING RESOURCES</t>
  </si>
  <si>
    <t>DONATIONS, LEGACIES &amp; SIMILAR</t>
  </si>
  <si>
    <t>80102LGF</t>
  </si>
  <si>
    <t>Donations LGFB</t>
  </si>
  <si>
    <t>80103000</t>
  </si>
  <si>
    <t>Legacies</t>
  </si>
  <si>
    <t>80104000</t>
  </si>
  <si>
    <t>Grants from NHS Charities</t>
  </si>
  <si>
    <t>80105000</t>
  </si>
  <si>
    <t>Other Grants Receivable</t>
  </si>
  <si>
    <t>80201000</t>
  </si>
  <si>
    <t>Fund Raising Appeals</t>
  </si>
  <si>
    <t>80203000</t>
  </si>
  <si>
    <t>Fundraising Events Income</t>
  </si>
  <si>
    <t>OPERATING ACTIVITIES</t>
  </si>
  <si>
    <t>80301000</t>
  </si>
  <si>
    <t>Dividends/Interest</t>
  </si>
  <si>
    <t>INVESTMENT INCOME</t>
  </si>
  <si>
    <t>80301LGF</t>
  </si>
  <si>
    <t>Divd/Interest LGFB</t>
  </si>
  <si>
    <t>80401000</t>
  </si>
  <si>
    <t>80402000</t>
  </si>
  <si>
    <t>Ultrasound Income</t>
  </si>
  <si>
    <t>80403000</t>
  </si>
  <si>
    <t>Lottery Income</t>
  </si>
  <si>
    <t>OTHER INCOMING RESOURCES</t>
  </si>
  <si>
    <t>80404000</t>
  </si>
  <si>
    <t>Sponsorship Income</t>
  </si>
  <si>
    <t>80601000</t>
  </si>
  <si>
    <t>Legal &amp; Professional Fees</t>
  </si>
  <si>
    <t>RESOURCES EXPENDED</t>
  </si>
  <si>
    <t>INVESTMENT MANAGEMENT</t>
  </si>
  <si>
    <t>80701000</t>
  </si>
  <si>
    <t>Fundraising &amp; Publicity</t>
  </si>
  <si>
    <t>GENERAL PUBLICITY</t>
  </si>
  <si>
    <t>FUNDRAISING &amp; PUBLICITY</t>
  </si>
  <si>
    <t>80702000</t>
  </si>
  <si>
    <t>Travel - Fundraising</t>
  </si>
  <si>
    <t>80703000</t>
  </si>
  <si>
    <t>Marketing &amp; Public Relations</t>
  </si>
  <si>
    <t>80704000</t>
  </si>
  <si>
    <t>Fundraising Manager</t>
  </si>
  <si>
    <t>80708000</t>
  </si>
  <si>
    <t>Advertising &amp; Promotion</t>
  </si>
  <si>
    <t>80709000</t>
  </si>
  <si>
    <t>Prizes</t>
  </si>
  <si>
    <t>80711000</t>
  </si>
  <si>
    <t>Fundraising Admin Staff</t>
  </si>
  <si>
    <t>80801000</t>
  </si>
  <si>
    <t>Grants Payable</t>
  </si>
  <si>
    <t>OTHER GRANTS PAYABLE</t>
  </si>
  <si>
    <t>80902000</t>
  </si>
  <si>
    <t>Patients Welfare &amp; Amenities</t>
  </si>
  <si>
    <t>PATIENTS WELFARE &amp; AMENITIES</t>
  </si>
  <si>
    <t>80902LGF</t>
  </si>
  <si>
    <t>Pats Welfare &amp; Amenities LGFB</t>
  </si>
  <si>
    <t>80903000</t>
  </si>
  <si>
    <t>P-Activities</t>
  </si>
  <si>
    <t>80904000</t>
  </si>
  <si>
    <t>P-Equipment</t>
  </si>
  <si>
    <t>80905000</t>
  </si>
  <si>
    <t>P-Furniture</t>
  </si>
  <si>
    <t>80906000</t>
  </si>
  <si>
    <t>P-TV/Hi-Fi</t>
  </si>
  <si>
    <t>80907000</t>
  </si>
  <si>
    <t>P-Carpets/Curtains</t>
  </si>
  <si>
    <t>80908000</t>
  </si>
  <si>
    <t>P-Christmas</t>
  </si>
  <si>
    <t>80909000</t>
  </si>
  <si>
    <t>P-Books &amp; N/Paper</t>
  </si>
  <si>
    <t>80910000</t>
  </si>
  <si>
    <t>P-Bldgs/Maintenance</t>
  </si>
  <si>
    <t>80912000</t>
  </si>
  <si>
    <t>P-Administration</t>
  </si>
  <si>
    <t>80913000</t>
  </si>
  <si>
    <t>P-Telephone</t>
  </si>
  <si>
    <t>80914000</t>
  </si>
  <si>
    <t>P-Stationery</t>
  </si>
  <si>
    <t>80915000</t>
  </si>
  <si>
    <t>P-Linen Charges</t>
  </si>
  <si>
    <t>80916000</t>
  </si>
  <si>
    <t>P-Domestic/Catering</t>
  </si>
  <si>
    <t>80918000</t>
  </si>
  <si>
    <t>P-Medical &amp; Surgical</t>
  </si>
  <si>
    <t>80919000</t>
  </si>
  <si>
    <t>P-Artwork</t>
  </si>
  <si>
    <t>80920000</t>
  </si>
  <si>
    <t>P Travel</t>
  </si>
  <si>
    <t>81001000</t>
  </si>
  <si>
    <t>S-Welfare &amp; Amenities</t>
  </si>
  <si>
    <t>STAFF WELFARE &amp; AMENITIES</t>
  </si>
  <si>
    <t>81002000</t>
  </si>
  <si>
    <t>S-Retirement Gift</t>
  </si>
  <si>
    <t>81003000</t>
  </si>
  <si>
    <t>S-Retirement Party</t>
  </si>
  <si>
    <t>81004000</t>
  </si>
  <si>
    <t>S-Grants/Courses</t>
  </si>
  <si>
    <t>81005000</t>
  </si>
  <si>
    <t>S-Salaries</t>
  </si>
  <si>
    <t>81006000</t>
  </si>
  <si>
    <t>S-Christmas</t>
  </si>
  <si>
    <t>81007000</t>
  </si>
  <si>
    <t>S-Books</t>
  </si>
  <si>
    <t>81008000</t>
  </si>
  <si>
    <t>S-Functions</t>
  </si>
  <si>
    <t>81009000</t>
  </si>
  <si>
    <t>S-Miscellaneous</t>
  </si>
  <si>
    <t>81010000</t>
  </si>
  <si>
    <t>S-Long Service Awards</t>
  </si>
  <si>
    <t>81012000</t>
  </si>
  <si>
    <t>Staff Refreshments</t>
  </si>
  <si>
    <t>81012LGF</t>
  </si>
  <si>
    <t>Staff Refreshments LGFG</t>
  </si>
  <si>
    <t>81013000</t>
  </si>
  <si>
    <t>Volunteers Expenses</t>
  </si>
  <si>
    <t>81014000</t>
  </si>
  <si>
    <t>S Rent &amp; Rates</t>
  </si>
  <si>
    <t>81015000</t>
  </si>
  <si>
    <t>S Computer Equipment</t>
  </si>
  <si>
    <t>81016000</t>
  </si>
  <si>
    <t>S-MOD Helicopter Insurance</t>
  </si>
  <si>
    <t>81017000</t>
  </si>
  <si>
    <t>S Office Equipment</t>
  </si>
  <si>
    <t>81018000</t>
  </si>
  <si>
    <t>S-Memberships &amp; Subscriptions</t>
  </si>
  <si>
    <t>81201000</t>
  </si>
  <si>
    <t>Contributions to NHS</t>
  </si>
  <si>
    <t>CONTRIBUTIONS TO NHS</t>
  </si>
  <si>
    <t>81203000</t>
  </si>
  <si>
    <t>81205000</t>
  </si>
  <si>
    <t>Staff</t>
  </si>
  <si>
    <t>81206000</t>
  </si>
  <si>
    <t>81207000</t>
  </si>
  <si>
    <t>Training</t>
  </si>
  <si>
    <t>81301000</t>
  </si>
  <si>
    <t>Other Expenditure</t>
  </si>
  <si>
    <t>MISCELLANEOUS</t>
  </si>
  <si>
    <t>81301LGF</t>
  </si>
  <si>
    <t>Other Expenditure LGFB</t>
  </si>
  <si>
    <t>81302000</t>
  </si>
  <si>
    <t>Computer Equipment</t>
  </si>
  <si>
    <t>81303000</t>
  </si>
  <si>
    <t>Office Equipment</t>
  </si>
  <si>
    <t>81304000</t>
  </si>
  <si>
    <t>Maintenance Contracts</t>
  </si>
  <si>
    <t>81305000</t>
  </si>
  <si>
    <t>Rent &amp; Rates</t>
  </si>
  <si>
    <t>81306000</t>
  </si>
  <si>
    <t>Insurances</t>
  </si>
  <si>
    <t>81402000</t>
  </si>
  <si>
    <t>Medical Equipment/Consumables</t>
  </si>
  <si>
    <t>81403000</t>
  </si>
  <si>
    <t>Uniforms</t>
  </si>
  <si>
    <t>81404000</t>
  </si>
  <si>
    <t>Helicopter Costs</t>
  </si>
  <si>
    <t>ACTIV FUTHER CHARITABLE OBJECT</t>
  </si>
  <si>
    <t>DIRECT CHARITABLE EXPENDITURE</t>
  </si>
  <si>
    <t>81501000</t>
  </si>
  <si>
    <t>Admin Charges</t>
  </si>
  <si>
    <t>MANAGEMENT &amp; ADMINISTRATION</t>
  </si>
  <si>
    <t>81501LGF</t>
  </si>
  <si>
    <t>Admin Charges LGFB</t>
  </si>
  <si>
    <t>81502000</t>
  </si>
  <si>
    <t>Internal Audit Fee</t>
  </si>
  <si>
    <t>81502LGF</t>
  </si>
  <si>
    <t>Internal Audit Fee LGFB</t>
  </si>
  <si>
    <t>81504000</t>
  </si>
  <si>
    <t>81504LGF</t>
  </si>
  <si>
    <t>Bank Charges LGFB</t>
  </si>
  <si>
    <t>81509000</t>
  </si>
  <si>
    <t>External Audit Fee</t>
  </si>
  <si>
    <t>81509LGF</t>
  </si>
  <si>
    <t>External Audit Fee LGF</t>
  </si>
  <si>
    <t>81601000</t>
  </si>
  <si>
    <t>Transfer Between Funds</t>
  </si>
  <si>
    <t>TRANSFER BETWEEN FUNDS</t>
  </si>
  <si>
    <t>81601LGF</t>
  </si>
  <si>
    <t>Transfer Between Funds LGF</t>
  </si>
  <si>
    <t>85001000</t>
  </si>
  <si>
    <t>Inv - Opening Value</t>
  </si>
  <si>
    <t>CHARITY ASSETS</t>
  </si>
  <si>
    <t>DEBTORS</t>
  </si>
  <si>
    <t>85004000</t>
  </si>
  <si>
    <t>Inv - Gain/Loss on Real</t>
  </si>
  <si>
    <t>85501000</t>
  </si>
  <si>
    <t>Debtors</t>
  </si>
  <si>
    <t>85502000</t>
  </si>
  <si>
    <t>Prepayments</t>
  </si>
  <si>
    <t>85503000</t>
  </si>
  <si>
    <t>Accrued Income</t>
  </si>
  <si>
    <t>85504000</t>
  </si>
  <si>
    <t>VAT</t>
  </si>
  <si>
    <t>86001000</t>
  </si>
  <si>
    <t>Main Bank Account</t>
  </si>
  <si>
    <t>CASH &amp; BANK ACCOUNTS</t>
  </si>
  <si>
    <t>86002000</t>
  </si>
  <si>
    <t>Reserve Account</t>
  </si>
  <si>
    <t>86003000</t>
  </si>
  <si>
    <t>86003B10</t>
  </si>
  <si>
    <t>Petty Cash Biochemistry</t>
  </si>
  <si>
    <t>86003DPM</t>
  </si>
  <si>
    <t>Petty Cash D Peters Myeloma Tr</t>
  </si>
  <si>
    <t>86003LGF</t>
  </si>
  <si>
    <t>Petty Cash LGFB</t>
  </si>
  <si>
    <t>86003RLW</t>
  </si>
  <si>
    <t>Petty Cash Rhys-Lewis Ward</t>
  </si>
  <si>
    <t>86003RTT</t>
  </si>
  <si>
    <t>Petty Cash Radiotherapy</t>
  </si>
  <si>
    <t>86004000</t>
  </si>
  <si>
    <t>COIF Account</t>
  </si>
  <si>
    <t>86005000</t>
  </si>
  <si>
    <t>Charitable - Cash in Transit</t>
  </si>
  <si>
    <t>86501000</t>
  </si>
  <si>
    <t>Purchase Ledger Control</t>
  </si>
  <si>
    <t>LIABILITIES</t>
  </si>
  <si>
    <t>CREDITORS</t>
  </si>
  <si>
    <t>86502000</t>
  </si>
  <si>
    <t>Register Accrual</t>
  </si>
  <si>
    <t>86503000</t>
  </si>
  <si>
    <t>VAT Suspense</t>
  </si>
  <si>
    <t>86504000</t>
  </si>
  <si>
    <t>Creditors</t>
  </si>
  <si>
    <t>86505000</t>
  </si>
  <si>
    <t>Accruals</t>
  </si>
  <si>
    <t>86506000</t>
  </si>
  <si>
    <t>Deferred Income</t>
  </si>
  <si>
    <t>88801000</t>
  </si>
  <si>
    <t>Fundraising Recharge</t>
  </si>
  <si>
    <t>RECHARGES</t>
  </si>
  <si>
    <t>88801LGF</t>
  </si>
  <si>
    <t>Fundraising Recharges LGF</t>
  </si>
  <si>
    <t>88802000</t>
  </si>
  <si>
    <t>Interest Recharge</t>
  </si>
  <si>
    <t>88802LGF</t>
  </si>
  <si>
    <t>Interest Recharges LGF</t>
  </si>
  <si>
    <t>88803000</t>
  </si>
  <si>
    <t>Governance Recharge</t>
  </si>
  <si>
    <t>88803LGF</t>
  </si>
  <si>
    <t>Governance Recharge LGF</t>
  </si>
  <si>
    <t>88804000</t>
  </si>
  <si>
    <t>Banking Recharges</t>
  </si>
  <si>
    <t>89901000</t>
  </si>
  <si>
    <t>Trust Offset</t>
  </si>
  <si>
    <t>89999000</t>
  </si>
  <si>
    <t>General Suspense</t>
  </si>
  <si>
    <t>90101000</t>
  </si>
  <si>
    <t>Software - Opening Value</t>
  </si>
  <si>
    <t>90102000</t>
  </si>
  <si>
    <t>Software - Additions</t>
  </si>
  <si>
    <t>INTANGIBLE ASSETS</t>
  </si>
  <si>
    <t>SOFTWARE LICENCES (PURCH)</t>
  </si>
  <si>
    <t>90103000</t>
  </si>
  <si>
    <t>Software - Transfers</t>
  </si>
  <si>
    <t>90104000</t>
  </si>
  <si>
    <t>Software - Cost Impairment</t>
  </si>
  <si>
    <t>90105000</t>
  </si>
  <si>
    <t>Software - Revaluation</t>
  </si>
  <si>
    <t>90106000</t>
  </si>
  <si>
    <t>Software - Cum Depreciation</t>
  </si>
  <si>
    <t>90107000</t>
  </si>
  <si>
    <t>Software - Disposal</t>
  </si>
  <si>
    <t>90108000</t>
  </si>
  <si>
    <t>Software - Acc Depreciation</t>
  </si>
  <si>
    <t>90109000</t>
  </si>
  <si>
    <t>Software - Depreciation Trans</t>
  </si>
  <si>
    <t>90110000</t>
  </si>
  <si>
    <t>Software - Depreciation Impair</t>
  </si>
  <si>
    <t>90111000</t>
  </si>
  <si>
    <t>Software - Depreciation Reval</t>
  </si>
  <si>
    <t>90112000</t>
  </si>
  <si>
    <t>Software-Depreciation on Disp</t>
  </si>
  <si>
    <t>90113000</t>
  </si>
  <si>
    <t>Software - Depreciation for Yr</t>
  </si>
  <si>
    <t>90114000</t>
  </si>
  <si>
    <t>Software - Indexation Adj</t>
  </si>
  <si>
    <t>90115000</t>
  </si>
  <si>
    <t>Software - Depreciation Index</t>
  </si>
  <si>
    <t>91101000</t>
  </si>
  <si>
    <t>Land  - Opening Value</t>
  </si>
  <si>
    <t>91102000</t>
  </si>
  <si>
    <t>Land  - Additions</t>
  </si>
  <si>
    <t>91103000</t>
  </si>
  <si>
    <t>Land  - Transfers</t>
  </si>
  <si>
    <t>91104000</t>
  </si>
  <si>
    <t>Land  - Cost Impairment</t>
  </si>
  <si>
    <t>91105000</t>
  </si>
  <si>
    <t>Land  - Revaluation</t>
  </si>
  <si>
    <t>PROPERTY, PLANT &amp; EQUIPMENT</t>
  </si>
  <si>
    <t>LAND</t>
  </si>
  <si>
    <t>91106000</t>
  </si>
  <si>
    <t>Land  - Cum Depreciation</t>
  </si>
  <si>
    <t>91107000</t>
  </si>
  <si>
    <t>Land  - Disposal</t>
  </si>
  <si>
    <t>91108000</t>
  </si>
  <si>
    <t>Land  - Acc Depreciation</t>
  </si>
  <si>
    <t>91109000</t>
  </si>
  <si>
    <t>Land  - Depreciation Trans</t>
  </si>
  <si>
    <t>91110000</t>
  </si>
  <si>
    <t>Land  - Depreciation Impair</t>
  </si>
  <si>
    <t>91111000</t>
  </si>
  <si>
    <t>Land  - Depreciation Reval</t>
  </si>
  <si>
    <t>91112000</t>
  </si>
  <si>
    <t>Land  - Depreciation on Disp</t>
  </si>
  <si>
    <t>91113000</t>
  </si>
  <si>
    <t>Land  - Depreciation for Yr</t>
  </si>
  <si>
    <t>91114000</t>
  </si>
  <si>
    <t>Land - Indexation Adj</t>
  </si>
  <si>
    <t>91115000</t>
  </si>
  <si>
    <t>Land - Depreciation Index</t>
  </si>
  <si>
    <t>91201000</t>
  </si>
  <si>
    <t>Buildings - Opening Value</t>
  </si>
  <si>
    <t>91202000</t>
  </si>
  <si>
    <t>Buildings - Additions</t>
  </si>
  <si>
    <t>BUILDINGS EXCLUDING DWELLINGS</t>
  </si>
  <si>
    <t>91203000</t>
  </si>
  <si>
    <t>Buildings - Transfers</t>
  </si>
  <si>
    <t>91204000</t>
  </si>
  <si>
    <t>Buildings - Cost Impairment</t>
  </si>
  <si>
    <t>91205000</t>
  </si>
  <si>
    <t>Buildings - Revaluation</t>
  </si>
  <si>
    <t>91206000</t>
  </si>
  <si>
    <t>Buildings - Cum Depreciation</t>
  </si>
  <si>
    <t>91207000</t>
  </si>
  <si>
    <t>Buildings - Disposal</t>
  </si>
  <si>
    <t>91208000</t>
  </si>
  <si>
    <t>Buildings - Acc Depreciation</t>
  </si>
  <si>
    <t>91209000</t>
  </si>
  <si>
    <t>Buildings - Depreciation Trans</t>
  </si>
  <si>
    <t>91210000</t>
  </si>
  <si>
    <t>Buildings-Depreciation Impair</t>
  </si>
  <si>
    <t>91211000</t>
  </si>
  <si>
    <t>Buildings - Depreciation Reval</t>
  </si>
  <si>
    <t>91212000</t>
  </si>
  <si>
    <t>Buildings-Depreciation on Disp</t>
  </si>
  <si>
    <t>91213000</t>
  </si>
  <si>
    <t>Buildings-Depreciation for Yr</t>
  </si>
  <si>
    <t>91214000</t>
  </si>
  <si>
    <t>Buildings - Indexation Adj</t>
  </si>
  <si>
    <t>91215000</t>
  </si>
  <si>
    <t>Buildings - Depreciation Index</t>
  </si>
  <si>
    <t>91401000</t>
  </si>
  <si>
    <t>AUC - Opening Value</t>
  </si>
  <si>
    <t>91401INT</t>
  </si>
  <si>
    <t>AUC Int - Opening Values</t>
  </si>
  <si>
    <t>AUC &amp; POA</t>
  </si>
  <si>
    <t>91402000</t>
  </si>
  <si>
    <t>AUC - Additions</t>
  </si>
  <si>
    <t>91402INT</t>
  </si>
  <si>
    <t>AUC Int - Additions</t>
  </si>
  <si>
    <t>91403000</t>
  </si>
  <si>
    <t>AUC - Transfers</t>
  </si>
  <si>
    <t>91403INT</t>
  </si>
  <si>
    <t>AUC Int - Transfers</t>
  </si>
  <si>
    <t>91404000</t>
  </si>
  <si>
    <t>AUC - Cost Impairment</t>
  </si>
  <si>
    <t>91404INT</t>
  </si>
  <si>
    <t>AUC Int - Cost Impairment</t>
  </si>
  <si>
    <t>91405000</t>
  </si>
  <si>
    <t>AUC - Revaluation</t>
  </si>
  <si>
    <t>91405INT</t>
  </si>
  <si>
    <t>AUC Int - Revaluation</t>
  </si>
  <si>
    <t>91406000</t>
  </si>
  <si>
    <t>AUC - Cum Depreciation</t>
  </si>
  <si>
    <t>91406INT</t>
  </si>
  <si>
    <t>AUC Int - Cum Depreciation</t>
  </si>
  <si>
    <t>91407000</t>
  </si>
  <si>
    <t>AUC - Disposal</t>
  </si>
  <si>
    <t>91407INT</t>
  </si>
  <si>
    <t>AUC Int - Disposal</t>
  </si>
  <si>
    <t>91408000</t>
  </si>
  <si>
    <t>AUC - Acc Depreciation</t>
  </si>
  <si>
    <t>91408INT</t>
  </si>
  <si>
    <t>AUC Int - Acc Depreciation</t>
  </si>
  <si>
    <t>91409000</t>
  </si>
  <si>
    <t>AUC - Depreciation Trans</t>
  </si>
  <si>
    <t>91409INT</t>
  </si>
  <si>
    <t>AUC Int - Depreciation Trans</t>
  </si>
  <si>
    <t>91410000</t>
  </si>
  <si>
    <t>AUC - Depreciation Impair</t>
  </si>
  <si>
    <t>91410INT</t>
  </si>
  <si>
    <t>AUC Int Depreciation Impair</t>
  </si>
  <si>
    <t>91411000</t>
  </si>
  <si>
    <t>AUC - Depreciation Reval</t>
  </si>
  <si>
    <t>91411INT</t>
  </si>
  <si>
    <t>AUC Int - Depreciation Reval</t>
  </si>
  <si>
    <t>91412000</t>
  </si>
  <si>
    <t>AUC - Depreciation on Disp</t>
  </si>
  <si>
    <t>91412INT</t>
  </si>
  <si>
    <t>AUC Int - Depreciation on Disp</t>
  </si>
  <si>
    <t>91413000</t>
  </si>
  <si>
    <t>AUC - Depreciation for Yr</t>
  </si>
  <si>
    <t>91413INT</t>
  </si>
  <si>
    <t>AUC Int - Depreciation for YR</t>
  </si>
  <si>
    <t>91414000</t>
  </si>
  <si>
    <t>AUC - Indexation Adj</t>
  </si>
  <si>
    <t>91414INT</t>
  </si>
  <si>
    <t>AUC Int - Indexation Adj</t>
  </si>
  <si>
    <t>91415000</t>
  </si>
  <si>
    <t>AUC - Depreciation Index</t>
  </si>
  <si>
    <t>91415INT</t>
  </si>
  <si>
    <t>AUC Int - Depreciation Index</t>
  </si>
  <si>
    <t>91501000</t>
  </si>
  <si>
    <t>Plant - Opening Value</t>
  </si>
  <si>
    <t>91502000</t>
  </si>
  <si>
    <t>Plant - Additions</t>
  </si>
  <si>
    <t>PLANT &amp; MACHINERY</t>
  </si>
  <si>
    <t>91503000</t>
  </si>
  <si>
    <t>Plant - Transfers</t>
  </si>
  <si>
    <t>91504000</t>
  </si>
  <si>
    <t>Plant - Cost Impairment</t>
  </si>
  <si>
    <t>91505000</t>
  </si>
  <si>
    <t>Plant - Revaluation</t>
  </si>
  <si>
    <t>91506000</t>
  </si>
  <si>
    <t>Plant - Cum Depreciation</t>
  </si>
  <si>
    <t>91507000</t>
  </si>
  <si>
    <t>Plant - Disposal</t>
  </si>
  <si>
    <t>91508000</t>
  </si>
  <si>
    <t>Plant - Acc Depreciation</t>
  </si>
  <si>
    <t>91509000</t>
  </si>
  <si>
    <t>Plant - Depreciation Trans</t>
  </si>
  <si>
    <t>91510000</t>
  </si>
  <si>
    <t>Plant - Depreciation Impair</t>
  </si>
  <si>
    <t>91511000</t>
  </si>
  <si>
    <t>Plant - Depreciation Reval</t>
  </si>
  <si>
    <t>91512000</t>
  </si>
  <si>
    <t>Plant - Depreciation on Disp</t>
  </si>
  <si>
    <t>91513000</t>
  </si>
  <si>
    <t>Plant - Depreciation for Yr</t>
  </si>
  <si>
    <t>91514000</t>
  </si>
  <si>
    <t>Plant - Indexation Adj</t>
  </si>
  <si>
    <t>91515000</t>
  </si>
  <si>
    <t>Plant - Depreciation Index</t>
  </si>
  <si>
    <t>91701000</t>
  </si>
  <si>
    <t>IT - Opening Value</t>
  </si>
  <si>
    <t>91702000</t>
  </si>
  <si>
    <t>IT - Additions</t>
  </si>
  <si>
    <t>INFORMATION TECHNOLOGY</t>
  </si>
  <si>
    <t>91703000</t>
  </si>
  <si>
    <t>IT - Transfers</t>
  </si>
  <si>
    <t>91704000</t>
  </si>
  <si>
    <t>IT - Cost Impairment</t>
  </si>
  <si>
    <t>91705000</t>
  </si>
  <si>
    <t>IT - Revaluation</t>
  </si>
  <si>
    <t>91706000</t>
  </si>
  <si>
    <t>IT - Cum Depreciation</t>
  </si>
  <si>
    <t>91707000</t>
  </si>
  <si>
    <t>IT - Disposal</t>
  </si>
  <si>
    <t>91708000</t>
  </si>
  <si>
    <t>IT - Acc Depreciation</t>
  </si>
  <si>
    <t>91709000</t>
  </si>
  <si>
    <t>IT - Depreciation Trans</t>
  </si>
  <si>
    <t>91710000</t>
  </si>
  <si>
    <t>IT - Depreciation Impair</t>
  </si>
  <si>
    <t>91711000</t>
  </si>
  <si>
    <t>IT - Depreciation Reval</t>
  </si>
  <si>
    <t>91712000</t>
  </si>
  <si>
    <t>IT - Depreciation on Disp</t>
  </si>
  <si>
    <t>91713000</t>
  </si>
  <si>
    <t>IT - Depreciation for Yr</t>
  </si>
  <si>
    <t>91714000</t>
  </si>
  <si>
    <t>IT - Indexation Adj</t>
  </si>
  <si>
    <t>91715000</t>
  </si>
  <si>
    <t>IT - Depreciation Index</t>
  </si>
  <si>
    <t>91801000</t>
  </si>
  <si>
    <t>F&amp;F - Opening Value</t>
  </si>
  <si>
    <t>91802000</t>
  </si>
  <si>
    <t>F&amp;F - Additions</t>
  </si>
  <si>
    <t>FURNITURE &amp; FITTINGS</t>
  </si>
  <si>
    <t>91803000</t>
  </si>
  <si>
    <t>F&amp;F - Transfers</t>
  </si>
  <si>
    <t>91804000</t>
  </si>
  <si>
    <t>F&amp;F - Cost Impairment</t>
  </si>
  <si>
    <t>91805000</t>
  </si>
  <si>
    <t>F&amp;F - Revaluation</t>
  </si>
  <si>
    <t>91806000</t>
  </si>
  <si>
    <t>F&amp;F - Cum Depreciation</t>
  </si>
  <si>
    <t>91807000</t>
  </si>
  <si>
    <t>F&amp;F - Disposal</t>
  </si>
  <si>
    <t>91808000</t>
  </si>
  <si>
    <t>F&amp;F - Acc Depreciation</t>
  </si>
  <si>
    <t>91809000</t>
  </si>
  <si>
    <t>F&amp;F - Depreciation Trans</t>
  </si>
  <si>
    <t>91810000</t>
  </si>
  <si>
    <t>F&amp;F - Depreciation Impair</t>
  </si>
  <si>
    <t>91811000</t>
  </si>
  <si>
    <t>F&amp;F - Depreciation Reval</t>
  </si>
  <si>
    <t>91812000</t>
  </si>
  <si>
    <t>F&amp;F - Depreciation on Disp</t>
  </si>
  <si>
    <t>91813000</t>
  </si>
  <si>
    <t>F&amp;F - Depreciation for Yr</t>
  </si>
  <si>
    <t>91814000</t>
  </si>
  <si>
    <t>F&amp;F - Indexation Adj</t>
  </si>
  <si>
    <t>91815000</t>
  </si>
  <si>
    <t>F&amp;F - Depreciation Index</t>
  </si>
  <si>
    <t>91901000</t>
  </si>
  <si>
    <t>Assets for Sale-Opening Value</t>
  </si>
  <si>
    <t>91903000</t>
  </si>
  <si>
    <t>Assets for Sale-Transfers</t>
  </si>
  <si>
    <t>91905000</t>
  </si>
  <si>
    <t>Assets for Sale-Revaluation</t>
  </si>
  <si>
    <t>NON-CURRENT ASSETS FOR SALE</t>
  </si>
  <si>
    <t>92601000</t>
  </si>
  <si>
    <t>NHS Receive - SL Control</t>
  </si>
  <si>
    <t>TRADE &amp; OTHER RECEIVABLES</t>
  </si>
  <si>
    <t>NHS RECEIVABLES</t>
  </si>
  <si>
    <t>92602000</t>
  </si>
  <si>
    <t>NHS Receive - Accruals</t>
  </si>
  <si>
    <t>92603000</t>
  </si>
  <si>
    <t>NHS Receive - SL Upload</t>
  </si>
  <si>
    <t>92604000</t>
  </si>
  <si>
    <t>NHS Receive - Debtor Reimburse</t>
  </si>
  <si>
    <t>92605000</t>
  </si>
  <si>
    <t>NHS Receive - Widow's Pension</t>
  </si>
  <si>
    <t>92606000</t>
  </si>
  <si>
    <t>NHS Receive - Prov for C/Notes</t>
  </si>
  <si>
    <t>92607000</t>
  </si>
  <si>
    <t>NHS Receive - Accrued Income</t>
  </si>
  <si>
    <t>92608000</t>
  </si>
  <si>
    <t>NHS Receive - Back-to-Back</t>
  </si>
  <si>
    <t>92609000</t>
  </si>
  <si>
    <t>NHS Receive - Prepayments</t>
  </si>
  <si>
    <t>92701000</t>
  </si>
  <si>
    <t>Oth Related Parties - SL Cont</t>
  </si>
  <si>
    <t>OTH RECEIVABLE RELATED PARTIES</t>
  </si>
  <si>
    <t>92707000</t>
  </si>
  <si>
    <t>Oth Related Parties - Acc Inc</t>
  </si>
  <si>
    <t>92709000</t>
  </si>
  <si>
    <t>Oth Related Parties - Prepaymt</t>
  </si>
  <si>
    <t>92801000</t>
  </si>
  <si>
    <t>Provision Imp Receive-Opening</t>
  </si>
  <si>
    <t>92802000</t>
  </si>
  <si>
    <t>Provision Imp Receive-Arising</t>
  </si>
  <si>
    <t>PROV FOR IMPAIRED RECEIVABLES</t>
  </si>
  <si>
    <t>92803000</t>
  </si>
  <si>
    <t>Provision Imp Receive-Utilised</t>
  </si>
  <si>
    <t>92804000</t>
  </si>
  <si>
    <t>Provision Imp Receive-Reversed</t>
  </si>
  <si>
    <t>92901000</t>
  </si>
  <si>
    <t>Prepayments - Prepayments</t>
  </si>
  <si>
    <t>PREPAYMENTS</t>
  </si>
  <si>
    <t>92902000</t>
  </si>
  <si>
    <t>Prepayments - PL Prepayments</t>
  </si>
  <si>
    <t>92903000</t>
  </si>
  <si>
    <t>Prepayments - Tusker only</t>
  </si>
  <si>
    <t>93201000</t>
  </si>
  <si>
    <t>Accrued Income  - Accruals</t>
  </si>
  <si>
    <t>ACCRUED INCOME</t>
  </si>
  <si>
    <t>93501000</t>
  </si>
  <si>
    <t>PDC Receivable</t>
  </si>
  <si>
    <t>PDC RECEIVABLE</t>
  </si>
  <si>
    <t>93601000</t>
  </si>
  <si>
    <t>Other Rec - SL Control</t>
  </si>
  <si>
    <t>OTHER RECEIVABLES</t>
  </si>
  <si>
    <t>93602000</t>
  </si>
  <si>
    <t>Other Rec - Accruals</t>
  </si>
  <si>
    <t>93603000</t>
  </si>
  <si>
    <t>Other Rec - SL Control Upload</t>
  </si>
  <si>
    <t>93604000</t>
  </si>
  <si>
    <t>Other Rec-Debtor Reimbursement</t>
  </si>
  <si>
    <t>93605000</t>
  </si>
  <si>
    <t>Other Rec - Payroll Deductions</t>
  </si>
  <si>
    <t>93606000</t>
  </si>
  <si>
    <t>93606R01</t>
  </si>
  <si>
    <t>Other Rec - VAT - Accounting</t>
  </si>
  <si>
    <t>93606R06</t>
  </si>
  <si>
    <t>Other Rec - VAT - Road Schemes</t>
  </si>
  <si>
    <t>93606R09</t>
  </si>
  <si>
    <t>Other Rec - VAT - Cash Trans</t>
  </si>
  <si>
    <t>93606R10</t>
  </si>
  <si>
    <t>Other Rec - VAT - Catering</t>
  </si>
  <si>
    <t>93606R12</t>
  </si>
  <si>
    <t>Other Rec - VAT - ChildServs</t>
  </si>
  <si>
    <t>93606R13</t>
  </si>
  <si>
    <t>Other Rec - VAT - Coll, Deliv</t>
  </si>
  <si>
    <t>93606R14</t>
  </si>
  <si>
    <t>Other Rec - VAT - Comp Data</t>
  </si>
  <si>
    <t>93606R15</t>
  </si>
  <si>
    <t>Other Rec - VAT - Confer Ser</t>
  </si>
  <si>
    <t>93606R16</t>
  </si>
  <si>
    <t>Other Rec - VAT - Debt Collect</t>
  </si>
  <si>
    <t>93606R17</t>
  </si>
  <si>
    <t>Other Rec-VAT-Staff Records</t>
  </si>
  <si>
    <t>93606R21</t>
  </si>
  <si>
    <t>Other Rec - VAT - Estate Ser</t>
  </si>
  <si>
    <t>93606R23</t>
  </si>
  <si>
    <t>Other Rec - VAT - Film, Audio</t>
  </si>
  <si>
    <t>93606R25</t>
  </si>
  <si>
    <t>Other Rec - VAT - Reprograph</t>
  </si>
  <si>
    <t>93606R26</t>
  </si>
  <si>
    <t>Other Rec - VAT - Hire, Rep</t>
  </si>
  <si>
    <t>93606R28</t>
  </si>
  <si>
    <t>Other Rec - VAT - Interp&amp;Tra</t>
  </si>
  <si>
    <t>93606R31</t>
  </si>
  <si>
    <t>Other Rec - VAT - Lab Service</t>
  </si>
  <si>
    <t>93606R32</t>
  </si>
  <si>
    <t>Other Rec - VAT - Laundry</t>
  </si>
  <si>
    <t>93606R33</t>
  </si>
  <si>
    <t>Other Rec - VAT - Library s</t>
  </si>
  <si>
    <t>93606R35</t>
  </si>
  <si>
    <t>Other Rec - VAT - Maint&amp;Clean</t>
  </si>
  <si>
    <t>93606R37</t>
  </si>
  <si>
    <t>Other Rec - VAT - MaintEquip</t>
  </si>
  <si>
    <t>93606R39</t>
  </si>
  <si>
    <t>Other Rec - VAT - Social Sur</t>
  </si>
  <si>
    <t>93606R40</t>
  </si>
  <si>
    <t>Other Rec - VAT - Mess Port</t>
  </si>
  <si>
    <t>93606R41</t>
  </si>
  <si>
    <t>Other Rec - VAT - Nursing</t>
  </si>
  <si>
    <t>93606R42</t>
  </si>
  <si>
    <t>Other Rec - VAT - Off Remova</t>
  </si>
  <si>
    <t>93606R45</t>
  </si>
  <si>
    <t>Other Rec - VAT - Hosp&amp;Prov</t>
  </si>
  <si>
    <t>93606R47</t>
  </si>
  <si>
    <t>Other Rec - VAT - Pass Trans</t>
  </si>
  <si>
    <t>93606R48</t>
  </si>
  <si>
    <t>Other Rec - VAT - Pest Cont</t>
  </si>
  <si>
    <t>93606R49</t>
  </si>
  <si>
    <t>93606R51</t>
  </si>
  <si>
    <t>Other Rec - VAT - Press Cut</t>
  </si>
  <si>
    <t>93606R52</t>
  </si>
  <si>
    <t>Other Rec - VAT - Prof Servs</t>
  </si>
  <si>
    <t>93606R53</t>
  </si>
  <si>
    <t>Other Rec - VAT - Prov Mgmt</t>
  </si>
  <si>
    <t>93606R54</t>
  </si>
  <si>
    <t>Other Rec - VAT - Publicity</t>
  </si>
  <si>
    <t>93606R55</t>
  </si>
  <si>
    <t>Other Rec - VAT - Purchasing</t>
  </si>
  <si>
    <t>93606R57</t>
  </si>
  <si>
    <t>Other Rec - VAT - Recruit St</t>
  </si>
  <si>
    <t>93606R60</t>
  </si>
  <si>
    <t>Other Rec - VAT - Security</t>
  </si>
  <si>
    <t>93606R61</t>
  </si>
  <si>
    <t>Other Rec - VAT - Printing</t>
  </si>
  <si>
    <t>93606R63</t>
  </si>
  <si>
    <t>Other Rec - VAT - Stor Disp</t>
  </si>
  <si>
    <t>93606R65</t>
  </si>
  <si>
    <t>Other Rec - VAT - Train Tuit</t>
  </si>
  <si>
    <t>93606R67</t>
  </si>
  <si>
    <t>Other Rec - VAT - Travel</t>
  </si>
  <si>
    <t>93606R69</t>
  </si>
  <si>
    <t>Other Rec - VAT - Clerical</t>
  </si>
  <si>
    <t>93606R70</t>
  </si>
  <si>
    <t>Other Rec - VAT - Waste Disp</t>
  </si>
  <si>
    <t>93606R71</t>
  </si>
  <si>
    <t>Other Rec - VAT - Welfare Serv</t>
  </si>
  <si>
    <t>93606R72</t>
  </si>
  <si>
    <t>Other Rec - VAT - Career &amp; C</t>
  </si>
  <si>
    <t>93606R74</t>
  </si>
  <si>
    <t>Other Rec - VAT - Research</t>
  </si>
  <si>
    <t>93606R99</t>
  </si>
  <si>
    <t>Other Rec - VAT - Trading</t>
  </si>
  <si>
    <t>93606RA1</t>
  </si>
  <si>
    <t>Other Rec - VAT - Control</t>
  </si>
  <si>
    <t>93606RB1</t>
  </si>
  <si>
    <t>Other Rec - Input VAT</t>
  </si>
  <si>
    <t>93606RB2</t>
  </si>
  <si>
    <t>Other Rec - Input VAT Exempt</t>
  </si>
  <si>
    <t>93606RB3</t>
  </si>
  <si>
    <t>Other Rec - Input Zero</t>
  </si>
  <si>
    <t>93606RB4</t>
  </si>
  <si>
    <t>Other Rec - Input Outside</t>
  </si>
  <si>
    <t>93606RB5</t>
  </si>
  <si>
    <t>Other Rec - Non Recl 5</t>
  </si>
  <si>
    <t>93606RB6</t>
  </si>
  <si>
    <t>Other Rec - Non Recl 17.5</t>
  </si>
  <si>
    <t>93606RB7</t>
  </si>
  <si>
    <t>Other Rec - VAT Suspense</t>
  </si>
  <si>
    <t>93606RC1</t>
  </si>
  <si>
    <t>Other Rec - VAT Output VAT</t>
  </si>
  <si>
    <t>93606RC2</t>
  </si>
  <si>
    <t>Output VAT - Outside Scope</t>
  </si>
  <si>
    <t>94801000</t>
  </si>
  <si>
    <t>Inventories - Drug Stock</t>
  </si>
  <si>
    <t>INVENTORIES</t>
  </si>
  <si>
    <t>94802000</t>
  </si>
  <si>
    <t>Inventories-Consumables Stock</t>
  </si>
  <si>
    <t>94803000</t>
  </si>
  <si>
    <t>Inventories - Energy</t>
  </si>
  <si>
    <t>95201000</t>
  </si>
  <si>
    <t>CASH &amp; CASH EQUIVALENTS</t>
  </si>
  <si>
    <t>95201CIT</t>
  </si>
  <si>
    <t>Cash - Bank - Citi</t>
  </si>
  <si>
    <t>95201FIB</t>
  </si>
  <si>
    <t>Cash Bank FIBCA Barclays</t>
  </si>
  <si>
    <t>95201GBS</t>
  </si>
  <si>
    <t>Cash - Bank - GBS</t>
  </si>
  <si>
    <t>95201LS0</t>
  </si>
  <si>
    <t>Cash - Bank - Liquidity A/C</t>
  </si>
  <si>
    <t>95201MN0</t>
  </si>
  <si>
    <t>Cash - Bank - Main A/C</t>
  </si>
  <si>
    <t>95201PG0</t>
  </si>
  <si>
    <t>Cash - Bank - PGO</t>
  </si>
  <si>
    <t>95201PGO</t>
  </si>
  <si>
    <t>95201RBS</t>
  </si>
  <si>
    <t>Cash - Bank - RBS</t>
  </si>
  <si>
    <t>95202AI0</t>
  </si>
  <si>
    <t>Cash-Investments-Anglo Irish</t>
  </si>
  <si>
    <t>95202BB0</t>
  </si>
  <si>
    <t>Cash - Investments - Barclays</t>
  </si>
  <si>
    <t>95202LB0</t>
  </si>
  <si>
    <t>Cash-Investments-Lloyds TSB</t>
  </si>
  <si>
    <t>95202NW0</t>
  </si>
  <si>
    <t>Cash - Investments - NatWest</t>
  </si>
  <si>
    <t>95203000</t>
  </si>
  <si>
    <t>95203CGH</t>
  </si>
  <si>
    <t>Cash - Petty Cash - CGH</t>
  </si>
  <si>
    <t>95203CLA</t>
  </si>
  <si>
    <t>Cash Clacton</t>
  </si>
  <si>
    <t>95203CPM</t>
  </si>
  <si>
    <t>Cash Petty Cash Car ParkMachin</t>
  </si>
  <si>
    <t>95203ECH</t>
  </si>
  <si>
    <t>Cash - Petty Cash - ECH</t>
  </si>
  <si>
    <t>95203FP0</t>
  </si>
  <si>
    <t>Cash-Petty Cash-Family Plan</t>
  </si>
  <si>
    <t>95203HAL</t>
  </si>
  <si>
    <t>Cash Petty Cash Halstead</t>
  </si>
  <si>
    <t>95203HIS</t>
  </si>
  <si>
    <t>Cash - Petty Cash - Histopath</t>
  </si>
  <si>
    <t>95203HR0</t>
  </si>
  <si>
    <t>Cash - Petty Cash - HR</t>
  </si>
  <si>
    <t>95203THQ</t>
  </si>
  <si>
    <t>Cash - Petty Cash - Villa 10</t>
  </si>
  <si>
    <t>95203WC0</t>
  </si>
  <si>
    <t>Cash-Petty Cash-Wheelchairs</t>
  </si>
  <si>
    <t>95204000</t>
  </si>
  <si>
    <t>Cash - Cash in Transit</t>
  </si>
  <si>
    <t>95501000</t>
  </si>
  <si>
    <t>Receipts Advance -Dental Tutor</t>
  </si>
  <si>
    <t>TRADE &amp; OTHER PAYABLES</t>
  </si>
  <si>
    <t>RECEIPTS IN ADVANCE</t>
  </si>
  <si>
    <t>95502000</t>
  </si>
  <si>
    <t>Receipts Advance -GPVT Scheme</t>
  </si>
  <si>
    <t>95503000</t>
  </si>
  <si>
    <t>Receipts Advance - Other</t>
  </si>
  <si>
    <t>95601000</t>
  </si>
  <si>
    <t>NHS Payables - PL Control</t>
  </si>
  <si>
    <t>NHS PAYABLES</t>
  </si>
  <si>
    <t>95602000</t>
  </si>
  <si>
    <t>NHS Payables-Register Accruals</t>
  </si>
  <si>
    <t>95603000</t>
  </si>
  <si>
    <t>NHS Payables - Accruals</t>
  </si>
  <si>
    <t>95604000</t>
  </si>
  <si>
    <t>NHS Payables-NHS Supply Chain</t>
  </si>
  <si>
    <t>95605000</t>
  </si>
  <si>
    <t>NHS Payables - Superann EE's</t>
  </si>
  <si>
    <t>95606000</t>
  </si>
  <si>
    <t>NHS Payables - Superann ER's</t>
  </si>
  <si>
    <t>95607000</t>
  </si>
  <si>
    <t>NHS Payables-Invoice Accruals</t>
  </si>
  <si>
    <t>95608000</t>
  </si>
  <si>
    <t>NHS Payables - Deferred Income</t>
  </si>
  <si>
    <t>95701000</t>
  </si>
  <si>
    <t>Oth Related Parties - PL Cont</t>
  </si>
  <si>
    <t>AMTS DUE OTHER RELATED PARTIES</t>
  </si>
  <si>
    <t>95702000</t>
  </si>
  <si>
    <t>Oth Related Parties - Reg Acc</t>
  </si>
  <si>
    <t>95703000</t>
  </si>
  <si>
    <t>Oth Related Parties - Acc</t>
  </si>
  <si>
    <t>95707000</t>
  </si>
  <si>
    <t>Oth Related Parties - Inv Acc</t>
  </si>
  <si>
    <t>95708000</t>
  </si>
  <si>
    <t>Oth Related Parties - Def Inc</t>
  </si>
  <si>
    <t>95801000</t>
  </si>
  <si>
    <t>Trade payables - Capital Cred</t>
  </si>
  <si>
    <t>TRADE PAYABLES - CAPITAL</t>
  </si>
  <si>
    <t>95901000</t>
  </si>
  <si>
    <t>Other Trade - PL Control</t>
  </si>
  <si>
    <t>OTHER TRADE PAYABLES</t>
  </si>
  <si>
    <t>95902000</t>
  </si>
  <si>
    <t>Other Trade-Register Accruals</t>
  </si>
  <si>
    <t>95903000</t>
  </si>
  <si>
    <t>Other Trade - Invoice Accruals</t>
  </si>
  <si>
    <t>95904000</t>
  </si>
  <si>
    <t>Other Trade-PL Control Upload</t>
  </si>
  <si>
    <t>95905000</t>
  </si>
  <si>
    <t>Other Trade - Purchase PV</t>
  </si>
  <si>
    <t>96001000</t>
  </si>
  <si>
    <t>Taxes Payable - Income Tax</t>
  </si>
  <si>
    <t>TAXES PAYABLE</t>
  </si>
  <si>
    <t>96002000</t>
  </si>
  <si>
    <t>Taxes Payable - NI EE's</t>
  </si>
  <si>
    <t>96003000</t>
  </si>
  <si>
    <t>Taxes Payable - NI ER's</t>
  </si>
  <si>
    <t>96004000</t>
  </si>
  <si>
    <t>Taxes Payable - Stat Pat Pay</t>
  </si>
  <si>
    <t>96005000</t>
  </si>
  <si>
    <t>Taxes Payable - Stat Mat Pay</t>
  </si>
  <si>
    <t>96006000</t>
  </si>
  <si>
    <t>Taxes Payable - Stat Adopt Pay</t>
  </si>
  <si>
    <t>96101000</t>
  </si>
  <si>
    <t>Other Pay - Clients Monies</t>
  </si>
  <si>
    <t>OTHER PAYABLES</t>
  </si>
  <si>
    <t>96102000</t>
  </si>
  <si>
    <t>Other Pay - Accruals</t>
  </si>
  <si>
    <t>96103AE0</t>
  </si>
  <si>
    <t>Other Pay-Cat II Fees-Elston</t>
  </si>
  <si>
    <t>96103CS0</t>
  </si>
  <si>
    <t>Other Pay-Cat II Fees-Street</t>
  </si>
  <si>
    <t>96103HD0</t>
  </si>
  <si>
    <t>Other Pay - Cat II Fees - Haem</t>
  </si>
  <si>
    <t>96104000</t>
  </si>
  <si>
    <t>96104AH0</t>
  </si>
  <si>
    <t>Other Pay - PP Fees - Harkness</t>
  </si>
  <si>
    <t>96104ASE</t>
  </si>
  <si>
    <t>Dr Sebastian PP Fees</t>
  </si>
  <si>
    <t>96104BRS</t>
  </si>
  <si>
    <t>Breast Services PP Cons Fees</t>
  </si>
  <si>
    <t>96104CMU</t>
  </si>
  <si>
    <t>Dr Murphy PP Fees</t>
  </si>
  <si>
    <t>96104DB0</t>
  </si>
  <si>
    <t>Dr Boone PP Fees</t>
  </si>
  <si>
    <t>96104DJ0</t>
  </si>
  <si>
    <t>Dr Johnston PP Fees</t>
  </si>
  <si>
    <t>96104EHE</t>
  </si>
  <si>
    <t>E Hewson PP fees</t>
  </si>
  <si>
    <t>96104ERG</t>
  </si>
  <si>
    <t>Other Pay - PP Fees - ERG</t>
  </si>
  <si>
    <t>96104JLE</t>
  </si>
  <si>
    <t>Dr Leitch PP Fees</t>
  </si>
  <si>
    <t>96104JT0</t>
  </si>
  <si>
    <t>Other Pay - PP Fees - Todd</t>
  </si>
  <si>
    <t>96104KAR</t>
  </si>
  <si>
    <t>Dr KS Rao PP Fees</t>
  </si>
  <si>
    <t>96104KT0</t>
  </si>
  <si>
    <t>Other Pay - PP Fees - Tang</t>
  </si>
  <si>
    <t>96104MAL</t>
  </si>
  <si>
    <t>Dr Al-Dabbagh PP Fees</t>
  </si>
  <si>
    <t>96104MG0</t>
  </si>
  <si>
    <t>Other Pay - PP Fees - Gould</t>
  </si>
  <si>
    <t>96104MSC</t>
  </si>
  <si>
    <t>Dr Scoote PP Fees</t>
  </si>
  <si>
    <t>96104MSH</t>
  </si>
  <si>
    <t>M Shinkar PP Fees</t>
  </si>
  <si>
    <t>96104MVK</t>
  </si>
  <si>
    <t>PP Fees - Venumbaka</t>
  </si>
  <si>
    <t>96104NLA</t>
  </si>
  <si>
    <t>Dr Lacey PP Fees</t>
  </si>
  <si>
    <t>96104NR0</t>
  </si>
  <si>
    <t>Other Pay - PP Fees - Robinson</t>
  </si>
  <si>
    <t>96104NTH</t>
  </si>
  <si>
    <t>Dr Thayer PP Fees</t>
  </si>
  <si>
    <t>96104PHA</t>
  </si>
  <si>
    <t>Dr Hawkins PP Fees</t>
  </si>
  <si>
    <t>96104RAL</t>
  </si>
  <si>
    <t>Cur Liability R Allen PP Fees</t>
  </si>
  <si>
    <t>96104RAO</t>
  </si>
  <si>
    <t>Dr Rao PP Fees</t>
  </si>
  <si>
    <t>96104RSP</t>
  </si>
  <si>
    <t>Dr Splendiff PP Fees</t>
  </si>
  <si>
    <t>96104SN0</t>
  </si>
  <si>
    <t>Other Pay-PP Fees-S Nanthan</t>
  </si>
  <si>
    <t>96104STA</t>
  </si>
  <si>
    <t>Dr Tahir PP Fees</t>
  </si>
  <si>
    <t>96104TTO</t>
  </si>
  <si>
    <t>T Townsend PP Fees</t>
  </si>
  <si>
    <t>96104VST</t>
  </si>
  <si>
    <t>Other Pay-PP Fees-Vasc Study</t>
  </si>
  <si>
    <t>96104WHO</t>
  </si>
  <si>
    <t>Other Pay-PP Fees-W Howard</t>
  </si>
  <si>
    <t>96104YAG</t>
  </si>
  <si>
    <t>Y Adjel-Gyamfi PP Fees</t>
  </si>
  <si>
    <t>96105000</t>
  </si>
  <si>
    <t>Other Pay - Advanced Pay</t>
  </si>
  <si>
    <t>96106000</t>
  </si>
  <si>
    <t>Other Pay - AVC</t>
  </si>
  <si>
    <t>96107000</t>
  </si>
  <si>
    <t>Other Pay - Gift Aid</t>
  </si>
  <si>
    <t>96109000</t>
  </si>
  <si>
    <t>Other Pay - Court Orders</t>
  </si>
  <si>
    <t>96110000</t>
  </si>
  <si>
    <t>Other Pay - Doctors Mess</t>
  </si>
  <si>
    <t>96111000</t>
  </si>
  <si>
    <t>Other Pay - Hosp Savings Assoc</t>
  </si>
  <si>
    <t>96112000</t>
  </si>
  <si>
    <t>Other Pay - MSF</t>
  </si>
  <si>
    <t>96113000</t>
  </si>
  <si>
    <t>Other Pay - Student Loan</t>
  </si>
  <si>
    <t>96114000</t>
  </si>
  <si>
    <t>Other Pay - TGWU</t>
  </si>
  <si>
    <t>96115000</t>
  </si>
  <si>
    <t>Other Pay - UNISON</t>
  </si>
  <si>
    <t>96116000</t>
  </si>
  <si>
    <t>Other Pay - Negative Net</t>
  </si>
  <si>
    <t>96117000</t>
  </si>
  <si>
    <t>Other Pay - Net Pay</t>
  </si>
  <si>
    <t>96118000</t>
  </si>
  <si>
    <t>Other Pay - Salary Sacrifice</t>
  </si>
  <si>
    <t>96119000</t>
  </si>
  <si>
    <t>Other Pay - Cycle Scheme</t>
  </si>
  <si>
    <t>96120000</t>
  </si>
  <si>
    <t>Other Pay - NEST EE's</t>
  </si>
  <si>
    <t>96121000</t>
  </si>
  <si>
    <t>Other Pay - NEST ER's</t>
  </si>
  <si>
    <t>96122000</t>
  </si>
  <si>
    <t>Other Pay - Swan</t>
  </si>
  <si>
    <t>96201000</t>
  </si>
  <si>
    <t>Accruals - PL Control Pharmacy</t>
  </si>
  <si>
    <t>ACCRUALS</t>
  </si>
  <si>
    <t>96202000</t>
  </si>
  <si>
    <t>Accruals - GRNI Account</t>
  </si>
  <si>
    <t>96203000</t>
  </si>
  <si>
    <t>Accruals - Accruals</t>
  </si>
  <si>
    <t>96204000</t>
  </si>
  <si>
    <t>Accruals - GRNI Account Upload</t>
  </si>
  <si>
    <t>96205000</t>
  </si>
  <si>
    <t>Accruals - Purchase Control</t>
  </si>
  <si>
    <t>96206000</t>
  </si>
  <si>
    <t>Accruals - GRNC</t>
  </si>
  <si>
    <t>96301000</t>
  </si>
  <si>
    <t>PDC Payable - PDC Payable</t>
  </si>
  <si>
    <t>PDC PAYABLE</t>
  </si>
  <si>
    <t>96801000</t>
  </si>
  <si>
    <t>Drawdown in Committed Facility</t>
  </si>
  <si>
    <t>96901000</t>
  </si>
  <si>
    <t>DH Loan - Capital</t>
  </si>
  <si>
    <t>BORROWINGS</t>
  </si>
  <si>
    <t>LOANS FT FINANCING FACILITY</t>
  </si>
  <si>
    <t>96902000</t>
  </si>
  <si>
    <t>DH Loan - Revenue</t>
  </si>
  <si>
    <t>97101000</t>
  </si>
  <si>
    <t>Finance Leases-Finance Leases</t>
  </si>
  <si>
    <t>OBLIGATIONS - FINANCE LEASES</t>
  </si>
  <si>
    <t>97201000</t>
  </si>
  <si>
    <t>PFI Contracts - PFI Contracts</t>
  </si>
  <si>
    <t>97501000</t>
  </si>
  <si>
    <t>Deferred Income - Deferred Inc</t>
  </si>
  <si>
    <t>OTHER FINANCIAL LIABILITIES</t>
  </si>
  <si>
    <t>DEFERRED INCOME</t>
  </si>
  <si>
    <t>98101000</t>
  </si>
  <si>
    <t>Provisions - Opening</t>
  </si>
  <si>
    <t>98102000</t>
  </si>
  <si>
    <t>Provisions - Arising</t>
  </si>
  <si>
    <t>PROVISIONS</t>
  </si>
  <si>
    <t>98103000</t>
  </si>
  <si>
    <t>Provisions - Utilised</t>
  </si>
  <si>
    <t>98104000</t>
  </si>
  <si>
    <t>Provisions - Reversed</t>
  </si>
  <si>
    <t>98105000</t>
  </si>
  <si>
    <t>Provisions - Unwinding</t>
  </si>
  <si>
    <t>98106000</t>
  </si>
  <si>
    <t>Provisions - Change Discount</t>
  </si>
  <si>
    <t>98801000</t>
  </si>
  <si>
    <t>Equity - Public Dividend Capit</t>
  </si>
  <si>
    <t>PUBLIC DIVIDEND CAPITAL</t>
  </si>
  <si>
    <t>98901000</t>
  </si>
  <si>
    <t>Equity - Revaluation Reserve</t>
  </si>
  <si>
    <t>REVALUATION RESERVE</t>
  </si>
  <si>
    <t>99001000</t>
  </si>
  <si>
    <t>Equity - Donated Asset Reserve</t>
  </si>
  <si>
    <t>99201000</t>
  </si>
  <si>
    <t>Equity - Other Reserves</t>
  </si>
  <si>
    <t>99501000</t>
  </si>
  <si>
    <t>Equity - I&amp;E Reserve</t>
  </si>
  <si>
    <t>INCOME &amp; EXPENDITURE RESERVE</t>
  </si>
  <si>
    <t>99901000</t>
  </si>
  <si>
    <t>Suspense - Payroll Mismatch</t>
  </si>
  <si>
    <t>99902000</t>
  </si>
  <si>
    <t>Suspense - Stores Mismatch</t>
  </si>
  <si>
    <t>99903000</t>
  </si>
  <si>
    <t>Suspense - Pharmacy Mismatch</t>
  </si>
  <si>
    <t>99904000</t>
  </si>
  <si>
    <t>Suspense - C/Funds Control</t>
  </si>
  <si>
    <t>99905000</t>
  </si>
  <si>
    <t>Suspense - Invoice Pay Control</t>
  </si>
  <si>
    <t>99906000</t>
  </si>
  <si>
    <t>Suspense - Capital Pay Control</t>
  </si>
  <si>
    <t>99907000</t>
  </si>
  <si>
    <t>Suspense - R&amp;D Control</t>
  </si>
  <si>
    <t>99908000</t>
  </si>
  <si>
    <t>Suspense - FA Suspense</t>
  </si>
  <si>
    <t>99909000</t>
  </si>
  <si>
    <t>Suspense-FA Transfer Suspense</t>
  </si>
  <si>
    <t>99910000</t>
  </si>
  <si>
    <t>Suspense - FA Reclass Suspense</t>
  </si>
  <si>
    <t>99911000</t>
  </si>
  <si>
    <t>Suspense-FA Disposal Suspense</t>
  </si>
  <si>
    <t>99912000</t>
  </si>
  <si>
    <t>Suspense - Ward Disposables</t>
  </si>
  <si>
    <t>None</t>
  </si>
  <si>
    <t>99913000</t>
  </si>
  <si>
    <t>Suspense - PL Transfer</t>
  </si>
  <si>
    <t>99914000</t>
  </si>
  <si>
    <t>Suspense - SL Transfer</t>
  </si>
  <si>
    <t>99915000</t>
  </si>
  <si>
    <t>Suspense - SL Write Off</t>
  </si>
  <si>
    <t>99916000</t>
  </si>
  <si>
    <t>Suspense - SL Discount</t>
  </si>
  <si>
    <t>99917000</t>
  </si>
  <si>
    <t>Suspense - CM Accrual</t>
  </si>
  <si>
    <t>99918000</t>
  </si>
  <si>
    <t>Suspense - Settlement Disc</t>
  </si>
  <si>
    <t>99919000</t>
  </si>
  <si>
    <t>Suspense - NHSP</t>
  </si>
  <si>
    <t>99920000</t>
  </si>
  <si>
    <t>Suspense - Office Dep Stat</t>
  </si>
  <si>
    <t>99921000</t>
  </si>
  <si>
    <t>Suspense - Pertemps Med Locums</t>
  </si>
  <si>
    <t>99923000</t>
  </si>
  <si>
    <t>Suspense - Jn Doctor Rotation</t>
  </si>
  <si>
    <t>99925000</t>
  </si>
  <si>
    <t>NEESPS IHT Car Parking</t>
  </si>
  <si>
    <t>99926000</t>
  </si>
  <si>
    <t>NEESPS WSH Car Parking</t>
  </si>
  <si>
    <t>99927000</t>
  </si>
  <si>
    <t>NEESPS WSH Hospice Lottery</t>
  </si>
  <si>
    <t>99999000</t>
  </si>
  <si>
    <t>Suspense - General Suspense</t>
  </si>
  <si>
    <t>JB00000</t>
  </si>
  <si>
    <t>Non Clin</t>
  </si>
  <si>
    <t>Cost Code</t>
  </si>
  <si>
    <t>Group</t>
  </si>
  <si>
    <t>Division</t>
  </si>
  <si>
    <t>CDG</t>
  </si>
  <si>
    <t>Service</t>
  </si>
  <si>
    <t>National Specialty</t>
  </si>
  <si>
    <t>Cost Centre Description</t>
  </si>
  <si>
    <t>A02S</t>
  </si>
  <si>
    <t>Group 1</t>
  </si>
  <si>
    <t>SURGERY</t>
  </si>
  <si>
    <t>GEN SURG, UROLOGY &amp; VASCULAR</t>
  </si>
  <si>
    <t>GENERAL SURGERY</t>
  </si>
  <si>
    <t>Elective Care Centre</t>
  </si>
  <si>
    <t>A03T</t>
  </si>
  <si>
    <t>THEATRES &amp; ANAESTHETIC</t>
  </si>
  <si>
    <t>ANAESTHETICS PREASSESS &amp; CC</t>
  </si>
  <si>
    <t>THEATRES &amp; ANAESTHETICS</t>
  </si>
  <si>
    <t>Trauma Lists</t>
  </si>
  <si>
    <t>A04D</t>
  </si>
  <si>
    <t>Elmstead Theatre</t>
  </si>
  <si>
    <t>A05T</t>
  </si>
  <si>
    <t>Elmstead Extended Hours</t>
  </si>
  <si>
    <t>A06C</t>
  </si>
  <si>
    <t>WOMEN, CHILDREN &amp; CSS</t>
  </si>
  <si>
    <t>CHILDREN &amp; OUTPATIENTS</t>
  </si>
  <si>
    <t>OUTPATIENTS</t>
  </si>
  <si>
    <t>Outpatients CGH</t>
  </si>
  <si>
    <t>A07C</t>
  </si>
  <si>
    <t>Outpatients Clacton</t>
  </si>
  <si>
    <t>A09C</t>
  </si>
  <si>
    <t>Outpatients Harwich</t>
  </si>
  <si>
    <t>A11S</t>
  </si>
  <si>
    <t>Service Mgnt - Outpatients</t>
  </si>
  <si>
    <t>A12S</t>
  </si>
  <si>
    <t>Reserve</t>
  </si>
  <si>
    <t>A130</t>
  </si>
  <si>
    <t>Outpatients</t>
  </si>
  <si>
    <t>A15R</t>
  </si>
  <si>
    <t>A17K</t>
  </si>
  <si>
    <t>Nursing Skillmix Review</t>
  </si>
  <si>
    <t>A18R</t>
  </si>
  <si>
    <t>Ambulatory Care Mgnt Recharges</t>
  </si>
  <si>
    <t>A19W</t>
  </si>
  <si>
    <t>Elmstead Ward</t>
  </si>
  <si>
    <t>A20S</t>
  </si>
  <si>
    <t>Patient Pathway</t>
  </si>
  <si>
    <t>A21S</t>
  </si>
  <si>
    <t>Contact Centre</t>
  </si>
  <si>
    <t>A22S</t>
  </si>
  <si>
    <t>Clacton OP Admin</t>
  </si>
  <si>
    <t>A230</t>
  </si>
  <si>
    <t>Validation Team</t>
  </si>
  <si>
    <t>A25S</t>
  </si>
  <si>
    <t>Halstead OP Admin</t>
  </si>
  <si>
    <t>A260</t>
  </si>
  <si>
    <t>Validation Resilience Costs</t>
  </si>
  <si>
    <t>A27K</t>
  </si>
  <si>
    <t>Review of OPD Reminder</t>
  </si>
  <si>
    <t>A28K</t>
  </si>
  <si>
    <t>Review of Admin at CL</t>
  </si>
  <si>
    <t>A29K</t>
  </si>
  <si>
    <t>Pharmacy Savings OPD</t>
  </si>
  <si>
    <t>A30K</t>
  </si>
  <si>
    <t>Procurement Savings OPD</t>
  </si>
  <si>
    <t>A31K</t>
  </si>
  <si>
    <t>Review of Enhancements OPD</t>
  </si>
  <si>
    <t>A32K</t>
  </si>
  <si>
    <t>Site Reval CIP OPD</t>
  </si>
  <si>
    <t>B011</t>
  </si>
  <si>
    <t>Anaesthetics Income</t>
  </si>
  <si>
    <t>B041</t>
  </si>
  <si>
    <t>PAIN</t>
  </si>
  <si>
    <t>Pain Management Income</t>
  </si>
  <si>
    <t>B05G</t>
  </si>
  <si>
    <t>Pain staff income</t>
  </si>
  <si>
    <t>B05S</t>
  </si>
  <si>
    <t>Pain Services</t>
  </si>
  <si>
    <t>B06S</t>
  </si>
  <si>
    <t>Anaesthetics</t>
  </si>
  <si>
    <t>B07T</t>
  </si>
  <si>
    <t>Constable Theatre General</t>
  </si>
  <si>
    <t>B08S</t>
  </si>
  <si>
    <t>ITU</t>
  </si>
  <si>
    <t>Critical Care</t>
  </si>
  <si>
    <t>B091</t>
  </si>
  <si>
    <t>Critical Care Income</t>
  </si>
  <si>
    <t>B10K</t>
  </si>
  <si>
    <t>ATS Site Valuation Saving</t>
  </si>
  <si>
    <t>B10S</t>
  </si>
  <si>
    <t>ATS Management</t>
  </si>
  <si>
    <t>B13T</t>
  </si>
  <si>
    <t>Main Theatres General</t>
  </si>
  <si>
    <t>B14S</t>
  </si>
  <si>
    <t>RADIOLOGY, THERAPIES &amp; PATH</t>
  </si>
  <si>
    <t>RADIOLOGY</t>
  </si>
  <si>
    <t>Medical Photography</t>
  </si>
  <si>
    <t>B15S</t>
  </si>
  <si>
    <t>MEDICAL PHYSICS</t>
  </si>
  <si>
    <t>Nuclear Medicine</t>
  </si>
  <si>
    <t>B16S</t>
  </si>
  <si>
    <t>Outreach Team Critical Care</t>
  </si>
  <si>
    <t>B17T</t>
  </si>
  <si>
    <t>Recovery</t>
  </si>
  <si>
    <t>B18S</t>
  </si>
  <si>
    <t>ATS Reserve</t>
  </si>
  <si>
    <t>B19T</t>
  </si>
  <si>
    <t>Theatres (Constable &amp; Main)</t>
  </si>
  <si>
    <t>B200</t>
  </si>
  <si>
    <t>CORPORATE SERVICES</t>
  </si>
  <si>
    <t>ESTATES &amp; FACILITIES</t>
  </si>
  <si>
    <t>TECHNICAL SERVICES</t>
  </si>
  <si>
    <t>EBME Medical Devices</t>
  </si>
  <si>
    <t>B20K</t>
  </si>
  <si>
    <t>Cancer &amp; Radio Maint Contract</t>
  </si>
  <si>
    <t>B210</t>
  </si>
  <si>
    <t>EBME</t>
  </si>
  <si>
    <t>B21K</t>
  </si>
  <si>
    <t>EBME Contract Review</t>
  </si>
  <si>
    <t>B220</t>
  </si>
  <si>
    <t>EBME Trading</t>
  </si>
  <si>
    <t>B230</t>
  </si>
  <si>
    <t>ESTATES</t>
  </si>
  <si>
    <t>B23K</t>
  </si>
  <si>
    <t>Medical Gases Cylinder Rentals</t>
  </si>
  <si>
    <t>B240</t>
  </si>
  <si>
    <t>Medical Physics</t>
  </si>
  <si>
    <t>B24R</t>
  </si>
  <si>
    <t>Medical Physics Recharges</t>
  </si>
  <si>
    <t>B250</t>
  </si>
  <si>
    <t>Radiation Protection</t>
  </si>
  <si>
    <t>B260</t>
  </si>
  <si>
    <t>Radiotherapy Physics</t>
  </si>
  <si>
    <t>B270</t>
  </si>
  <si>
    <t>Resus Officer</t>
  </si>
  <si>
    <t>B280</t>
  </si>
  <si>
    <t>Sterile Services</t>
  </si>
  <si>
    <t>B28K</t>
  </si>
  <si>
    <t>Budget Review SSu</t>
  </si>
  <si>
    <t>B290</t>
  </si>
  <si>
    <t>FACILITIES</t>
  </si>
  <si>
    <t>B30R</t>
  </si>
  <si>
    <t>Nuclear Medicine Recharge-Inc</t>
  </si>
  <si>
    <t>B311</t>
  </si>
  <si>
    <t>Medical Physics Income</t>
  </si>
  <si>
    <t>B32R</t>
  </si>
  <si>
    <t>Anaesthetics Recharges</t>
  </si>
  <si>
    <t>B33R</t>
  </si>
  <si>
    <t>Pain Management Recharges</t>
  </si>
  <si>
    <t>B34R</t>
  </si>
  <si>
    <t>Critical Care Recharges</t>
  </si>
  <si>
    <t>B35R</t>
  </si>
  <si>
    <t>Theatres Recharges</t>
  </si>
  <si>
    <t>B36K</t>
  </si>
  <si>
    <t>ATS Procurement</t>
  </si>
  <si>
    <t>B390</t>
  </si>
  <si>
    <t>Medical Physics-Workshop</t>
  </si>
  <si>
    <t>B400</t>
  </si>
  <si>
    <t>CANCER SERVICES</t>
  </si>
  <si>
    <t>Medical Physics-Xray Engineer</t>
  </si>
  <si>
    <t>B41K</t>
  </si>
  <si>
    <t>ATS Productivity</t>
  </si>
  <si>
    <t>B43G</t>
  </si>
  <si>
    <t>Theatre Staff Efficiency</t>
  </si>
  <si>
    <t>B43K</t>
  </si>
  <si>
    <t>Theatre Staff efficiency</t>
  </si>
  <si>
    <t>B45K</t>
  </si>
  <si>
    <t>ATS Theatre Staffing</t>
  </si>
  <si>
    <t>B46K</t>
  </si>
  <si>
    <t>Theatre procurement</t>
  </si>
  <si>
    <t>B47K</t>
  </si>
  <si>
    <t>ATS Maintenance Contract</t>
  </si>
  <si>
    <t>B48K</t>
  </si>
  <si>
    <t>ATS Anaesthetics Gas</t>
  </si>
  <si>
    <t>B49R</t>
  </si>
  <si>
    <t>Technical Services Overheads</t>
  </si>
  <si>
    <t>B500</t>
  </si>
  <si>
    <t>Acute Pain</t>
  </si>
  <si>
    <t>B52K</t>
  </si>
  <si>
    <t>Anaethetic agent usage</t>
  </si>
  <si>
    <t>B54K</t>
  </si>
  <si>
    <t>EBME Removal of Post</t>
  </si>
  <si>
    <t>B55K</t>
  </si>
  <si>
    <t>ITU Procurement CIP</t>
  </si>
  <si>
    <t>B56K</t>
  </si>
  <si>
    <t>Pain Management CIP</t>
  </si>
  <si>
    <t>B57K</t>
  </si>
  <si>
    <t>Pain Theatre Efficiency</t>
  </si>
  <si>
    <t>B60S</t>
  </si>
  <si>
    <t>Divisional Reserve - Theatres</t>
  </si>
  <si>
    <t>B61S</t>
  </si>
  <si>
    <t>Division Reserve - Outpatients</t>
  </si>
  <si>
    <t>B62S</t>
  </si>
  <si>
    <t>GS MANAGEMENT</t>
  </si>
  <si>
    <t>Divisional Reserve - Surgery</t>
  </si>
  <si>
    <t>B63S</t>
  </si>
  <si>
    <t>Preassessment</t>
  </si>
  <si>
    <t>B64K</t>
  </si>
  <si>
    <t>Outsourcing Reduction</t>
  </si>
  <si>
    <t>B65K</t>
  </si>
  <si>
    <t>Carevue Implementation</t>
  </si>
  <si>
    <t>B67K</t>
  </si>
  <si>
    <t>Unidentified CIP</t>
  </si>
  <si>
    <t>B68K</t>
  </si>
  <si>
    <t>ATS Theatre Savings</t>
  </si>
  <si>
    <t>B69K</t>
  </si>
  <si>
    <t>Theatre Efficiency Rightsizing</t>
  </si>
  <si>
    <t>B70K</t>
  </si>
  <si>
    <t>Theatre Rostering Practice</t>
  </si>
  <si>
    <t>B71K</t>
  </si>
  <si>
    <t>CEPOD Vacancy</t>
  </si>
  <si>
    <t>B99S</t>
  </si>
  <si>
    <t>SURGERY DIV MANAGEMENT</t>
  </si>
  <si>
    <t>Surgery Div Management</t>
  </si>
  <si>
    <t>C01S</t>
  </si>
  <si>
    <t>T&amp;O HEAD &amp; NECK</t>
  </si>
  <si>
    <t>SPECIALIST SURGERY</t>
  </si>
  <si>
    <t>AUDIOLOGY</t>
  </si>
  <si>
    <t>Audiology</t>
  </si>
  <si>
    <t>C03S</t>
  </si>
  <si>
    <t>OPHTHALMOLOGY</t>
  </si>
  <si>
    <t>Vision Training Clinic</t>
  </si>
  <si>
    <t>C05T</t>
  </si>
  <si>
    <t>UROLOGY</t>
  </si>
  <si>
    <t>Main Theatre Urology</t>
  </si>
  <si>
    <t>C06C</t>
  </si>
  <si>
    <t>Cystometragram Clinic</t>
  </si>
  <si>
    <t>C07S</t>
  </si>
  <si>
    <t>ENT</t>
  </si>
  <si>
    <t>C08D</t>
  </si>
  <si>
    <t>Elm ENT</t>
  </si>
  <si>
    <t>C09D</t>
  </si>
  <si>
    <t>ORAL</t>
  </si>
  <si>
    <t>Elmstead Oral</t>
  </si>
  <si>
    <t>C11D</t>
  </si>
  <si>
    <t>Elmstead Urology</t>
  </si>
  <si>
    <t>C121</t>
  </si>
  <si>
    <t>ENT Income</t>
  </si>
  <si>
    <t>C13W</t>
  </si>
  <si>
    <t>TRAUMA &amp; ORTHOPAEDICS</t>
  </si>
  <si>
    <t>Great Tey Ward</t>
  </si>
  <si>
    <t>C18T</t>
  </si>
  <si>
    <t>Ophthalmic Outpatients</t>
  </si>
  <si>
    <t>C19T</t>
  </si>
  <si>
    <t>Ophthalmic Recovery</t>
  </si>
  <si>
    <t>C20T</t>
  </si>
  <si>
    <t>Ophthalmic Theatres</t>
  </si>
  <si>
    <t>C23S</t>
  </si>
  <si>
    <t>Ophthalmology Medical</t>
  </si>
  <si>
    <t>C241</t>
  </si>
  <si>
    <t>Ophthalmology Income</t>
  </si>
  <si>
    <t>C25S</t>
  </si>
  <si>
    <t>Oral Surgery</t>
  </si>
  <si>
    <t>C261</t>
  </si>
  <si>
    <t>Oral Surgery Income</t>
  </si>
  <si>
    <t>C27S</t>
  </si>
  <si>
    <t>ORTHODONTICS</t>
  </si>
  <si>
    <t>Orthodontics Dept</t>
  </si>
  <si>
    <t>C281</t>
  </si>
  <si>
    <t>Orthodontics Income</t>
  </si>
  <si>
    <t>C29S</t>
  </si>
  <si>
    <t>Orthoptic Dept</t>
  </si>
  <si>
    <t>C301</t>
  </si>
  <si>
    <t>Orthoptics Income</t>
  </si>
  <si>
    <t>C31S</t>
  </si>
  <si>
    <t>PLASTIC</t>
  </si>
  <si>
    <t>C32R</t>
  </si>
  <si>
    <t>Plastic Surgery Recharges</t>
  </si>
  <si>
    <t>C34C</t>
  </si>
  <si>
    <t>Optometry</t>
  </si>
  <si>
    <t>C35K</t>
  </si>
  <si>
    <t>SPECIALIST SURGERY MANAGEMENT</t>
  </si>
  <si>
    <t>SS Site Valuation Saving</t>
  </si>
  <si>
    <t>C35S</t>
  </si>
  <si>
    <t>Service Mgmt - Specialist Surg</t>
  </si>
  <si>
    <t>C36S</t>
  </si>
  <si>
    <t>Urology</t>
  </si>
  <si>
    <t>C371</t>
  </si>
  <si>
    <t>Urology Income</t>
  </si>
  <si>
    <t>C38S</t>
  </si>
  <si>
    <t>Urology Nurses</t>
  </si>
  <si>
    <t>C39S</t>
  </si>
  <si>
    <t>SS MANAGEMENT</t>
  </si>
  <si>
    <t>C40R</t>
  </si>
  <si>
    <t>ENT Recharges</t>
  </si>
  <si>
    <t>C41R</t>
  </si>
  <si>
    <t>Ophthalmology Recharges</t>
  </si>
  <si>
    <t>C42R</t>
  </si>
  <si>
    <t>Oral Surgery Recharges</t>
  </si>
  <si>
    <t>C43R</t>
  </si>
  <si>
    <t>Orthodontics Recharges</t>
  </si>
  <si>
    <t>C44R</t>
  </si>
  <si>
    <t>Orthoptics Recharges</t>
  </si>
  <si>
    <t>C45R</t>
  </si>
  <si>
    <t>Urology Recharges</t>
  </si>
  <si>
    <t>C46K</t>
  </si>
  <si>
    <t>Admin Outsource Spec Surgery</t>
  </si>
  <si>
    <t>C48S</t>
  </si>
  <si>
    <t>Urology Day Unit</t>
  </si>
  <si>
    <t>C49R</t>
  </si>
  <si>
    <t>Spc Surg Management Recharges</t>
  </si>
  <si>
    <t>C51K</t>
  </si>
  <si>
    <t>Ophthalmic Procurement</t>
  </si>
  <si>
    <t>C52K</t>
  </si>
  <si>
    <t>Productivity Ophthal</t>
  </si>
  <si>
    <t>C53K</t>
  </si>
  <si>
    <t>Drugs Savings Ophthal</t>
  </si>
  <si>
    <t>C54G</t>
  </si>
  <si>
    <t>Orthodontic Space Rental</t>
  </si>
  <si>
    <t>C54K</t>
  </si>
  <si>
    <t>VASCULAR SURGERY</t>
  </si>
  <si>
    <t>SURLOS003 Wiv Beds (Part2)</t>
  </si>
  <si>
    <t>C55K</t>
  </si>
  <si>
    <t>Urology Procurement</t>
  </si>
  <si>
    <t>C58R</t>
  </si>
  <si>
    <t>Audiology Recharges</t>
  </si>
  <si>
    <t>C59K</t>
  </si>
  <si>
    <t>ENT CIP</t>
  </si>
  <si>
    <t>C60K</t>
  </si>
  <si>
    <t>Diagnostics Reduction Urology</t>
  </si>
  <si>
    <t>C61K</t>
  </si>
  <si>
    <t>C62K</t>
  </si>
  <si>
    <t>OP DNA Reduction Amb Care</t>
  </si>
  <si>
    <t>C63K</t>
  </si>
  <si>
    <t>Ophtha review of reserve</t>
  </si>
  <si>
    <t>C64K</t>
  </si>
  <si>
    <t>Orthodontic Service Transfer</t>
  </si>
  <si>
    <t>C65K</t>
  </si>
  <si>
    <t>Oral Service Transfer</t>
  </si>
  <si>
    <t>C66K</t>
  </si>
  <si>
    <t>Photography Service review</t>
  </si>
  <si>
    <t>C67K</t>
  </si>
  <si>
    <t>Stop Outsourcing Urol</t>
  </si>
  <si>
    <t>C68K</t>
  </si>
  <si>
    <t>Review Ophthalm enhancement</t>
  </si>
  <si>
    <t>C69K</t>
  </si>
  <si>
    <t>C70K</t>
  </si>
  <si>
    <t>Stop Outsourcing ENT</t>
  </si>
  <si>
    <t>C71K</t>
  </si>
  <si>
    <t>Ophthalmic Medical review</t>
  </si>
  <si>
    <t>C72K</t>
  </si>
  <si>
    <t>Optometry Hosp Eye CIP</t>
  </si>
  <si>
    <t>C73K</t>
  </si>
  <si>
    <t>VTC Service Closure</t>
  </si>
  <si>
    <t>C74K</t>
  </si>
  <si>
    <t>6 Month Vacant Ophth</t>
  </si>
  <si>
    <t>C75K</t>
  </si>
  <si>
    <t>6 Month Vacancy Review Urol</t>
  </si>
  <si>
    <t>C76K</t>
  </si>
  <si>
    <t>ENT Service Review</t>
  </si>
  <si>
    <t>C77K</t>
  </si>
  <si>
    <t>Audiology Review</t>
  </si>
  <si>
    <t>C78G</t>
  </si>
  <si>
    <t>Oral Gains</t>
  </si>
  <si>
    <t>C78K</t>
  </si>
  <si>
    <t>Review Outlying Footprint</t>
  </si>
  <si>
    <t>C79G</t>
  </si>
  <si>
    <t>EHIC Incentive scheme</t>
  </si>
  <si>
    <t>C80K</t>
  </si>
  <si>
    <t>Oral Surgery Outsourcing</t>
  </si>
  <si>
    <t>C99K</t>
  </si>
  <si>
    <t>Spec Surgery Unidentified CIP</t>
  </si>
  <si>
    <t>D01G</t>
  </si>
  <si>
    <t>T&amp;O Rework Theatre schedule</t>
  </si>
  <si>
    <t>D01W</t>
  </si>
  <si>
    <t>Aldham Ward</t>
  </si>
  <si>
    <t>D02G</t>
  </si>
  <si>
    <t>ATS Rework Theatres</t>
  </si>
  <si>
    <t>D02W</t>
  </si>
  <si>
    <t>Brightlingsea Ward</t>
  </si>
  <si>
    <t>D03G</t>
  </si>
  <si>
    <t>Audiology clinic from Halstead</t>
  </si>
  <si>
    <t>D03S</t>
  </si>
  <si>
    <t>Clinical Skills Nurses</t>
  </si>
  <si>
    <t>D04G</t>
  </si>
  <si>
    <t>ENT Clinic from Halstead</t>
  </si>
  <si>
    <t>D04T</t>
  </si>
  <si>
    <t>Elective Theatre Orthopaedics</t>
  </si>
  <si>
    <t>D05D</t>
  </si>
  <si>
    <t>Elmstead Orthopaedics</t>
  </si>
  <si>
    <t>D05G</t>
  </si>
  <si>
    <t>GS Clinic from Halstead</t>
  </si>
  <si>
    <t>D06D</t>
  </si>
  <si>
    <t>Elmstead Gen Surgery</t>
  </si>
  <si>
    <t>D06G</t>
  </si>
  <si>
    <t>Orthoptics clinic Halstead</t>
  </si>
  <si>
    <t>D07G</t>
  </si>
  <si>
    <t>T&amp;O clinic from Halstead</t>
  </si>
  <si>
    <t>D07S</t>
  </si>
  <si>
    <t>Podiatry</t>
  </si>
  <si>
    <t>D08G</t>
  </si>
  <si>
    <t>Urology clinic from Halstead</t>
  </si>
  <si>
    <t>D08W</t>
  </si>
  <si>
    <t>Fordham Ward</t>
  </si>
  <si>
    <t>D09G</t>
  </si>
  <si>
    <t>Capture OPPROC coding</t>
  </si>
  <si>
    <t>D09S</t>
  </si>
  <si>
    <t>General Surgery</t>
  </si>
  <si>
    <t>D101</t>
  </si>
  <si>
    <t>General Surgery Income</t>
  </si>
  <si>
    <t>D10G</t>
  </si>
  <si>
    <t>Depth of coding</t>
  </si>
  <si>
    <t>D11G</t>
  </si>
  <si>
    <t>CPX capture Anaesthetics</t>
  </si>
  <si>
    <t>D11S</t>
  </si>
  <si>
    <t>GI Specialist Nurses</t>
  </si>
  <si>
    <t>D12G</t>
  </si>
  <si>
    <t>ENT weekend lists</t>
  </si>
  <si>
    <t>D13G</t>
  </si>
  <si>
    <t>ATS ENT weekend lists</t>
  </si>
  <si>
    <t>D13S</t>
  </si>
  <si>
    <t>Laproscopic Nurse Practitioner</t>
  </si>
  <si>
    <t>D14G</t>
  </si>
  <si>
    <t>T&amp;O theatre efficiencies</t>
  </si>
  <si>
    <t>D14T</t>
  </si>
  <si>
    <t>Theatres Vascular Surgery</t>
  </si>
  <si>
    <t>D15G</t>
  </si>
  <si>
    <t>GS theatre efficiencies</t>
  </si>
  <si>
    <t>D15T</t>
  </si>
  <si>
    <t>Theatres General Surgery</t>
  </si>
  <si>
    <t>D16G</t>
  </si>
  <si>
    <t>Urology theatres efficiencies</t>
  </si>
  <si>
    <t>D16T</t>
  </si>
  <si>
    <t>Trauma Theatre</t>
  </si>
  <si>
    <t>D17G</t>
  </si>
  <si>
    <t>Vascular theatre efficiencies</t>
  </si>
  <si>
    <t>D18G</t>
  </si>
  <si>
    <t>Oral theatre efficiencies</t>
  </si>
  <si>
    <t>D19G</t>
  </si>
  <si>
    <t>ENT theatre efficiencies</t>
  </si>
  <si>
    <t>D19S</t>
  </si>
  <si>
    <t>Trauma and Orthopaedics</t>
  </si>
  <si>
    <t>D20C</t>
  </si>
  <si>
    <t>Outpatients Fracture Clinic</t>
  </si>
  <si>
    <t>D23S</t>
  </si>
  <si>
    <t>Spinal Surgery</t>
  </si>
  <si>
    <t>D24T</t>
  </si>
  <si>
    <t>Spinal Surgery Constable</t>
  </si>
  <si>
    <t>D25S</t>
  </si>
  <si>
    <t>Stoma Care</t>
  </si>
  <si>
    <t>D26K</t>
  </si>
  <si>
    <t>GENERAL SURGERY MANAGEMENT</t>
  </si>
  <si>
    <t>GS Site Valuation Saving</t>
  </si>
  <si>
    <t>D26S</t>
  </si>
  <si>
    <t>Service Mgnt - General Surgery</t>
  </si>
  <si>
    <t>D271</t>
  </si>
  <si>
    <t>T&amp;O Income</t>
  </si>
  <si>
    <t>D29S</t>
  </si>
  <si>
    <t>Vascular Surgery</t>
  </si>
  <si>
    <t>D30S</t>
  </si>
  <si>
    <t>Vascular Surgery SLM</t>
  </si>
  <si>
    <t>D31S</t>
  </si>
  <si>
    <t>Vascular Technologist</t>
  </si>
  <si>
    <t>D33W</t>
  </si>
  <si>
    <t>Wivenhoe Ward</t>
  </si>
  <si>
    <t>D35S</t>
  </si>
  <si>
    <t>Elmstead Vascular</t>
  </si>
  <si>
    <t>D37R</t>
  </si>
  <si>
    <t>General Surgery Recharges</t>
  </si>
  <si>
    <t>D40R</t>
  </si>
  <si>
    <t>T&amp;O Recharges</t>
  </si>
  <si>
    <t>D42K</t>
  </si>
  <si>
    <t>Procurement CIP</t>
  </si>
  <si>
    <t>D44K</t>
  </si>
  <si>
    <t>Orthopaedic Procurement SCIP</t>
  </si>
  <si>
    <t>D45S</t>
  </si>
  <si>
    <t>T&amp;O Management</t>
  </si>
  <si>
    <t>D46K</t>
  </si>
  <si>
    <t>D46W</t>
  </si>
  <si>
    <t>Mersea Ward</t>
  </si>
  <si>
    <t>D48K</t>
  </si>
  <si>
    <t>6 Month Vacancy Review SAU</t>
  </si>
  <si>
    <t>D49K</t>
  </si>
  <si>
    <t>SURINC008 Coding Review</t>
  </si>
  <si>
    <t>D49S</t>
  </si>
  <si>
    <t>AAA Screening</t>
  </si>
  <si>
    <t>D50K</t>
  </si>
  <si>
    <t>D50S</t>
  </si>
  <si>
    <t>T&amp;O MANAGEMENT</t>
  </si>
  <si>
    <t>T&amp;O Reserve</t>
  </si>
  <si>
    <t>D51K</t>
  </si>
  <si>
    <t>Workforce Review</t>
  </si>
  <si>
    <t>D52G</t>
  </si>
  <si>
    <t>IHT Spinal Consultant</t>
  </si>
  <si>
    <t>D52K</t>
  </si>
  <si>
    <t>SUROPP001 OP Utilisation</t>
  </si>
  <si>
    <t>D53K</t>
  </si>
  <si>
    <t>Hot Rota review</t>
  </si>
  <si>
    <t>D54R</t>
  </si>
  <si>
    <t>Vascular Surgery Recharges</t>
  </si>
  <si>
    <t>D55K</t>
  </si>
  <si>
    <t>SURAHP001 Podiatry Review</t>
  </si>
  <si>
    <t>D56K</t>
  </si>
  <si>
    <t>D57K</t>
  </si>
  <si>
    <t>SURINC007 Outsourcing</t>
  </si>
  <si>
    <t>D58K</t>
  </si>
  <si>
    <t>Procurement CIP Ophthalmology</t>
  </si>
  <si>
    <t>D59K</t>
  </si>
  <si>
    <t>ECH Move CIP</t>
  </si>
  <si>
    <t>D60S</t>
  </si>
  <si>
    <t>Urology Reserve</t>
  </si>
  <si>
    <t>D61K</t>
  </si>
  <si>
    <t>Urology CIP</t>
  </si>
  <si>
    <t>D62K</t>
  </si>
  <si>
    <t>Procurement CIP Urology</t>
  </si>
  <si>
    <t>D63K</t>
  </si>
  <si>
    <t>Vascular Procurement</t>
  </si>
  <si>
    <t>D64K</t>
  </si>
  <si>
    <t>SURMED001 Medical Productivity</t>
  </si>
  <si>
    <t>D65K</t>
  </si>
  <si>
    <t>OP DNA Reduction Urol</t>
  </si>
  <si>
    <t>D66K</t>
  </si>
  <si>
    <t>SURMED003 Oncall Intensity</t>
  </si>
  <si>
    <t>D67K</t>
  </si>
  <si>
    <t>Vascular Surgery CIP</t>
  </si>
  <si>
    <t>D68K</t>
  </si>
  <si>
    <t>SURINC005 Rehab</t>
  </si>
  <si>
    <t>D69K</t>
  </si>
  <si>
    <t>SURINCL001 Staffing Review</t>
  </si>
  <si>
    <t>D70K</t>
  </si>
  <si>
    <t>SURNCL002 Admin Review</t>
  </si>
  <si>
    <t>D71K</t>
  </si>
  <si>
    <t>BPT DC Urology</t>
  </si>
  <si>
    <t>D72K</t>
  </si>
  <si>
    <t>Vascular Threshold</t>
  </si>
  <si>
    <t>D73W</t>
  </si>
  <si>
    <t>Surgical Assessment Unit</t>
  </si>
  <si>
    <t>D74K</t>
  </si>
  <si>
    <t>6 Month Vacancy Review Stoma</t>
  </si>
  <si>
    <t>D75K</t>
  </si>
  <si>
    <t>Template Review</t>
  </si>
  <si>
    <t>D76K</t>
  </si>
  <si>
    <t>Gen Surg Ward Staffing review</t>
  </si>
  <si>
    <t>D77K</t>
  </si>
  <si>
    <t>Surgery Job Planning</t>
  </si>
  <si>
    <t>D78K</t>
  </si>
  <si>
    <t>GS Cross Cutting Long Shifts</t>
  </si>
  <si>
    <t>D79K</t>
  </si>
  <si>
    <t>VS Cross Cutting Long Shifts</t>
  </si>
  <si>
    <t>D80K</t>
  </si>
  <si>
    <t>Divisional Management review</t>
  </si>
  <si>
    <t>D81K</t>
  </si>
  <si>
    <t>Gen Surg Drugs savings</t>
  </si>
  <si>
    <t>D82K</t>
  </si>
  <si>
    <t>Outsource Admin</t>
  </si>
  <si>
    <t>D83K</t>
  </si>
  <si>
    <t>SS Cross Cutting Long Shifts</t>
  </si>
  <si>
    <t>D84K</t>
  </si>
  <si>
    <t>T&amp;O Procurement</t>
  </si>
  <si>
    <t>D85K</t>
  </si>
  <si>
    <t>Reduce Outsourcing</t>
  </si>
  <si>
    <t>D86K</t>
  </si>
  <si>
    <t>Jnr Drs Recruitment</t>
  </si>
  <si>
    <t>D87K</t>
  </si>
  <si>
    <t>T&amp;O Ward staffing review</t>
  </si>
  <si>
    <t>D88K</t>
  </si>
  <si>
    <t>T&amp;O productivity</t>
  </si>
  <si>
    <t>D89K</t>
  </si>
  <si>
    <t>T&amp;O Drugs reduction</t>
  </si>
  <si>
    <t>D90K</t>
  </si>
  <si>
    <t>Procurement GS</t>
  </si>
  <si>
    <t>D91K</t>
  </si>
  <si>
    <t>Urology admin outsourcing</t>
  </si>
  <si>
    <t>D92K</t>
  </si>
  <si>
    <t>Ophthalmology admin outsourcng</t>
  </si>
  <si>
    <t>D93K</t>
  </si>
  <si>
    <t>Anal Mannometry repatriation</t>
  </si>
  <si>
    <t>D94K</t>
  </si>
  <si>
    <t>Stop outsourcing GS</t>
  </si>
  <si>
    <t>D95K</t>
  </si>
  <si>
    <t>Brightlingsea 6 Beds</t>
  </si>
  <si>
    <t>D96K</t>
  </si>
  <si>
    <t>Gt Tey weekend staffing</t>
  </si>
  <si>
    <t>D97K</t>
  </si>
  <si>
    <t>Mersea weekend staffing</t>
  </si>
  <si>
    <t>D98K</t>
  </si>
  <si>
    <t>Vasc scient recruit</t>
  </si>
  <si>
    <t>D99K</t>
  </si>
  <si>
    <t>Surgery Unidentified CIP</t>
  </si>
  <si>
    <t>E01S</t>
  </si>
  <si>
    <t>MEDICINE</t>
  </si>
  <si>
    <t>EMERGENCY &amp; STROKE</t>
  </si>
  <si>
    <t>EMERGENCY AND STROKE</t>
  </si>
  <si>
    <t>A&amp;E</t>
  </si>
  <si>
    <t>A&amp;E - Medical</t>
  </si>
  <si>
    <t>E02S</t>
  </si>
  <si>
    <t>A&amp;E - Nursing</t>
  </si>
  <si>
    <t>E03S</t>
  </si>
  <si>
    <t>Accident &amp; Emergency Income</t>
  </si>
  <si>
    <t>E04S</t>
  </si>
  <si>
    <t>EMERGENCY MEDICINE MANAGEMENT</t>
  </si>
  <si>
    <t>E06S</t>
  </si>
  <si>
    <t>EMERGENCY MEDICINE</t>
  </si>
  <si>
    <t>EAU Nursing</t>
  </si>
  <si>
    <t>E07R</t>
  </si>
  <si>
    <t>EAU - Recharges</t>
  </si>
  <si>
    <t>E080</t>
  </si>
  <si>
    <t>Copford Ward</t>
  </si>
  <si>
    <t>E090</t>
  </si>
  <si>
    <t>Emerg Med &amp; Stroke Mgmt</t>
  </si>
  <si>
    <t>E10R</t>
  </si>
  <si>
    <t>Accident &amp; Emergergency Rechgs</t>
  </si>
  <si>
    <t>E11K</t>
  </si>
  <si>
    <t>Urgent Care Management CIP</t>
  </si>
  <si>
    <t>E12R</t>
  </si>
  <si>
    <t>Emergency Med Mgnt Recharges</t>
  </si>
  <si>
    <t>E13S</t>
  </si>
  <si>
    <t>EAU Medical</t>
  </si>
  <si>
    <t>E14S</t>
  </si>
  <si>
    <t>EAU Nurse Coordinators</t>
  </si>
  <si>
    <t>E15S</t>
  </si>
  <si>
    <t>A&amp;E Re-Design</t>
  </si>
  <si>
    <t>E16K</t>
  </si>
  <si>
    <t>Post Treats Contract 01</t>
  </si>
  <si>
    <t>E17K</t>
  </si>
  <si>
    <t>EAU acuity rev St2 07</t>
  </si>
  <si>
    <t>E18W</t>
  </si>
  <si>
    <t>Nayland Contingency</t>
  </si>
  <si>
    <t>E19S</t>
  </si>
  <si>
    <t>Clinical Decision Unit</t>
  </si>
  <si>
    <t>E20S</t>
  </si>
  <si>
    <t>A&amp;E Resuscitation Team</t>
  </si>
  <si>
    <t>E21S</t>
  </si>
  <si>
    <t>Medical Day Stay Unit</t>
  </si>
  <si>
    <t>E22S</t>
  </si>
  <si>
    <t>Frail Elderly In Reach</t>
  </si>
  <si>
    <t>E23S</t>
  </si>
  <si>
    <t>Emergency Nurse Practitioners</t>
  </si>
  <si>
    <t>E24S</t>
  </si>
  <si>
    <t>High Observation Unit</t>
  </si>
  <si>
    <t>E25K</t>
  </si>
  <si>
    <t>Friends &amp; Family contract 02</t>
  </si>
  <si>
    <t>E26K</t>
  </si>
  <si>
    <t>Agency non pay cost 03</t>
  </si>
  <si>
    <t>E27K</t>
  </si>
  <si>
    <t>B3 Patient Coordinator 04</t>
  </si>
  <si>
    <t>E28K</t>
  </si>
  <si>
    <t>Medical Cover A&amp;E Minors 05</t>
  </si>
  <si>
    <t>E29K</t>
  </si>
  <si>
    <t>A&amp;E Med substantive appoint 06</t>
  </si>
  <si>
    <t>E30K</t>
  </si>
  <si>
    <t>Unidentified - Pay A&amp;E</t>
  </si>
  <si>
    <t>E31K</t>
  </si>
  <si>
    <t>Unidentified Non Pay A&amp;E</t>
  </si>
  <si>
    <t>E32K</t>
  </si>
  <si>
    <t>Job Planning A&amp;E</t>
  </si>
  <si>
    <t>E33K</t>
  </si>
  <si>
    <t>Medical Recruitment A&amp;E</t>
  </si>
  <si>
    <t>E34K</t>
  </si>
  <si>
    <t>ED&amp;CDU Skill Mix Em Med &amp; Str</t>
  </si>
  <si>
    <t>E35K</t>
  </si>
  <si>
    <t>CDU Ward Sister</t>
  </si>
  <si>
    <t>E36K</t>
  </si>
  <si>
    <t>Pathology Tests Reduction 14</t>
  </si>
  <si>
    <t>E37K</t>
  </si>
  <si>
    <t>Staff Travel &amp; Accomodation</t>
  </si>
  <si>
    <t>E38K</t>
  </si>
  <si>
    <t>Cannulation in RAT bay</t>
  </si>
  <si>
    <t>E39K</t>
  </si>
  <si>
    <t>Single Bionector</t>
  </si>
  <si>
    <t>E40K</t>
  </si>
  <si>
    <t>A&amp;E Budget Savings</t>
  </si>
  <si>
    <t>E41K</t>
  </si>
  <si>
    <t>EAU Budget Savings</t>
  </si>
  <si>
    <t>E50K</t>
  </si>
  <si>
    <t>Unidentified Pay Emerg Med</t>
  </si>
  <si>
    <t>E51K</t>
  </si>
  <si>
    <t>Unidentified Non Pay Emerg Med</t>
  </si>
  <si>
    <t>E52K</t>
  </si>
  <si>
    <t>Nurse Co-ordinators Emerg Med</t>
  </si>
  <si>
    <t>E53K</t>
  </si>
  <si>
    <t>Overnight Reception Emerg Med</t>
  </si>
  <si>
    <t>E70K</t>
  </si>
  <si>
    <t>Unidentified Non Pay EM Mgmt</t>
  </si>
  <si>
    <t>E71K</t>
  </si>
  <si>
    <t>Procurement Emerg Med &amp; Stroke</t>
  </si>
  <si>
    <t>E74K</t>
  </si>
  <si>
    <t>FY17 Carry Over</t>
  </si>
  <si>
    <t>E76K</t>
  </si>
  <si>
    <t>Nursing Acuity Review</t>
  </si>
  <si>
    <t>E77K</t>
  </si>
  <si>
    <t>Site Reval CIP EM&amp;S</t>
  </si>
  <si>
    <t>E78K</t>
  </si>
  <si>
    <t>Security Emerg Med &amp; Stroke</t>
  </si>
  <si>
    <t>E79K</t>
  </si>
  <si>
    <t>Drugs Emerg Med &amp; Stroke</t>
  </si>
  <si>
    <t>E81K</t>
  </si>
  <si>
    <t>STROKE MEDICINE</t>
  </si>
  <si>
    <t>Stroke Skill Mix review</t>
  </si>
  <si>
    <t>E82K</t>
  </si>
  <si>
    <t>CIP Unidentified Stroke</t>
  </si>
  <si>
    <t>E980</t>
  </si>
  <si>
    <t>MED DIVISION MANAGEMENT</t>
  </si>
  <si>
    <t>Med Divisional Management</t>
  </si>
  <si>
    <t>E990</t>
  </si>
  <si>
    <t>Med Divisional Governance</t>
  </si>
  <si>
    <t>F010</t>
  </si>
  <si>
    <t>DIRECTOR OF OPERATIONS</t>
  </si>
  <si>
    <t>SITE OPERATIONS</t>
  </si>
  <si>
    <t>Bed Management</t>
  </si>
  <si>
    <t>F020</t>
  </si>
  <si>
    <t>ELDERLY &amp; PALLIATIVE CARE</t>
  </si>
  <si>
    <t>ELDERLY AND PALLIATIVE CARE</t>
  </si>
  <si>
    <t>ELDERLY &amp; PALLIATIVE CARE MGMT</t>
  </si>
  <si>
    <t>Discharge Team</t>
  </si>
  <si>
    <t>F040</t>
  </si>
  <si>
    <t>Qualified Nurse Pool</t>
  </si>
  <si>
    <t>F050</t>
  </si>
  <si>
    <t>Site Operations</t>
  </si>
  <si>
    <t>F060</t>
  </si>
  <si>
    <t>NURSING &amp; PATIENT EXPERIENCE</t>
  </si>
  <si>
    <t>Chaplaincy</t>
  </si>
  <si>
    <t>F070</t>
  </si>
  <si>
    <t>Chaplaincy - SLM</t>
  </si>
  <si>
    <t>F08R</t>
  </si>
  <si>
    <t>Chaplaincy Recharges</t>
  </si>
  <si>
    <t>F09K</t>
  </si>
  <si>
    <t>SITE OPS</t>
  </si>
  <si>
    <t>SCIP Site Ops</t>
  </si>
  <si>
    <t>F10R</t>
  </si>
  <si>
    <t>Site Operations Recharges</t>
  </si>
  <si>
    <t>F110</t>
  </si>
  <si>
    <t>Capacity &amp; Flow Project</t>
  </si>
  <si>
    <t>F120</t>
  </si>
  <si>
    <t>Weekend Discharge Team</t>
  </si>
  <si>
    <t>F130</t>
  </si>
  <si>
    <t>Site Twilight Team</t>
  </si>
  <si>
    <t>F140</t>
  </si>
  <si>
    <t>Out of Hours Project</t>
  </si>
  <si>
    <t>F150</t>
  </si>
  <si>
    <t>CARE OF THE ELDERLY</t>
  </si>
  <si>
    <t>Discharge Lounge</t>
  </si>
  <si>
    <t>G01S</t>
  </si>
  <si>
    <t>GENERAL MEDICINE</t>
  </si>
  <si>
    <t>CARDIOLOGY</t>
  </si>
  <si>
    <t>Cardiac Catheter Laboratory</t>
  </si>
  <si>
    <t>G02S</t>
  </si>
  <si>
    <t>Cardiac Nurse Specialist</t>
  </si>
  <si>
    <t>G03S</t>
  </si>
  <si>
    <t>Cardiac Rehabilitation</t>
  </si>
  <si>
    <t>G04S</t>
  </si>
  <si>
    <t>Cardio Respiratory</t>
  </si>
  <si>
    <t>G05S</t>
  </si>
  <si>
    <t>Cardiology</t>
  </si>
  <si>
    <t>G061</t>
  </si>
  <si>
    <t>Cardiology Income</t>
  </si>
  <si>
    <t>G07W</t>
  </si>
  <si>
    <t>Acute Cardiac Unit</t>
  </si>
  <si>
    <t>G081</t>
  </si>
  <si>
    <t>ENDOCRINOLOGY</t>
  </si>
  <si>
    <t>Diabetic Medicine Income</t>
  </si>
  <si>
    <t>G09S</t>
  </si>
  <si>
    <t>Diabetic Service</t>
  </si>
  <si>
    <t>G10S</t>
  </si>
  <si>
    <t>GENERAL MEDICINE MANAGEMENT</t>
  </si>
  <si>
    <t>General Medicine Mgmt</t>
  </si>
  <si>
    <t>G11S</t>
  </si>
  <si>
    <t>Endocrinology</t>
  </si>
  <si>
    <t>G121</t>
  </si>
  <si>
    <t>Endocrinology Income</t>
  </si>
  <si>
    <t>G13S</t>
  </si>
  <si>
    <t>Psychiatry &amp; Public Health Drs</t>
  </si>
  <si>
    <t>G141</t>
  </si>
  <si>
    <t>General Medicine Income</t>
  </si>
  <si>
    <t>G15W</t>
  </si>
  <si>
    <t>Copford Escalation Ward</t>
  </si>
  <si>
    <t>G16W</t>
  </si>
  <si>
    <t>SPECIALIST MEDICINE</t>
  </si>
  <si>
    <t>GASTROENTEROLOGY</t>
  </si>
  <si>
    <t>Langham Ward</t>
  </si>
  <si>
    <t>G17W</t>
  </si>
  <si>
    <t>THORACIC MEDICINE</t>
  </si>
  <si>
    <t>Layer Marney Ward</t>
  </si>
  <si>
    <t>G18W</t>
  </si>
  <si>
    <t>Nayland Contingency Ward</t>
  </si>
  <si>
    <t>G191</t>
  </si>
  <si>
    <t>Thoracic Medicine Income</t>
  </si>
  <si>
    <t>G20S</t>
  </si>
  <si>
    <t>Thoracic Medicine</t>
  </si>
  <si>
    <t>G21S</t>
  </si>
  <si>
    <t>G22R</t>
  </si>
  <si>
    <t>Cardiology Recharges</t>
  </si>
  <si>
    <t>G23R</t>
  </si>
  <si>
    <t>Diabetic Med Recharges</t>
  </si>
  <si>
    <t>G24R</t>
  </si>
  <si>
    <t>Endocrinology Recharges</t>
  </si>
  <si>
    <t>G25R</t>
  </si>
  <si>
    <t>General Medicine Recharges</t>
  </si>
  <si>
    <t>G26R</t>
  </si>
  <si>
    <t>Thoracic Med Recharges</t>
  </si>
  <si>
    <t>G27K</t>
  </si>
  <si>
    <t>CIP Unidentified Gen Med</t>
  </si>
  <si>
    <t>G28R</t>
  </si>
  <si>
    <t>General Medicine Mgnt Recharg</t>
  </si>
  <si>
    <t>G29K</t>
  </si>
  <si>
    <t>Procurement Gen Med</t>
  </si>
  <si>
    <t>G30K</t>
  </si>
  <si>
    <t>Thoracic Medicine SCIP</t>
  </si>
  <si>
    <t>G31K</t>
  </si>
  <si>
    <t>Diabetic Medicine SCIP</t>
  </si>
  <si>
    <t>G33R</t>
  </si>
  <si>
    <t>Cardio Respiratory Recharges</t>
  </si>
  <si>
    <t>G34K</t>
  </si>
  <si>
    <t>General Medicine SCIP</t>
  </si>
  <si>
    <t>G35K</t>
  </si>
  <si>
    <t>Pacemakers</t>
  </si>
  <si>
    <t>G35W</t>
  </si>
  <si>
    <t>Easthorpe Ward</t>
  </si>
  <si>
    <t>G37K</t>
  </si>
  <si>
    <t>Security Usage Reduction</t>
  </si>
  <si>
    <t>G38K</t>
  </si>
  <si>
    <t>G39K</t>
  </si>
  <si>
    <t>Nursing Long Shifts</t>
  </si>
  <si>
    <t>G40K</t>
  </si>
  <si>
    <t>G41K</t>
  </si>
  <si>
    <t>Site Reval CIP GM</t>
  </si>
  <si>
    <t>G43K</t>
  </si>
  <si>
    <t>Drugs General Medicine</t>
  </si>
  <si>
    <t>G45K</t>
  </si>
  <si>
    <t>Layer Marney Assessment Unit</t>
  </si>
  <si>
    <t>H01S</t>
  </si>
  <si>
    <t>Bowel Scope Programme</t>
  </si>
  <si>
    <t>H02S</t>
  </si>
  <si>
    <t>Bowel Screening</t>
  </si>
  <si>
    <t>H03S</t>
  </si>
  <si>
    <t>Care of the Elderly</t>
  </si>
  <si>
    <t>H04W</t>
  </si>
  <si>
    <t>D'Arcy Ward</t>
  </si>
  <si>
    <t>H05S</t>
  </si>
  <si>
    <t>DERMATOLOGY</t>
  </si>
  <si>
    <t>Dermatology</t>
  </si>
  <si>
    <t>H061</t>
  </si>
  <si>
    <t>Dermatology Income</t>
  </si>
  <si>
    <t>H08S</t>
  </si>
  <si>
    <t>NEUROPHYSIOLOGY</t>
  </si>
  <si>
    <t>EEG Dept</t>
  </si>
  <si>
    <t>H09C</t>
  </si>
  <si>
    <t>Gainsborough Clinics</t>
  </si>
  <si>
    <t>H10S</t>
  </si>
  <si>
    <t>Gastroenterology</t>
  </si>
  <si>
    <t>H111</t>
  </si>
  <si>
    <t>Gastroenterology Income</t>
  </si>
  <si>
    <t>H121</t>
  </si>
  <si>
    <t>Geriatric Medicine Income</t>
  </si>
  <si>
    <t>H14S</t>
  </si>
  <si>
    <t>NEPHROLOGY</t>
  </si>
  <si>
    <t>Nephrology</t>
  </si>
  <si>
    <t>H151</t>
  </si>
  <si>
    <t>Nephrology Income</t>
  </si>
  <si>
    <t>H16S</t>
  </si>
  <si>
    <t>NEUROLOGY</t>
  </si>
  <si>
    <t>Neurology</t>
  </si>
  <si>
    <t>H171</t>
  </si>
  <si>
    <t>Neurology Income</t>
  </si>
  <si>
    <t>H181</t>
  </si>
  <si>
    <t>Neurophysiology Income</t>
  </si>
  <si>
    <t>H19W</t>
  </si>
  <si>
    <t>Peldon Ward</t>
  </si>
  <si>
    <t>H20S</t>
  </si>
  <si>
    <t>RHEUMATOLOGY</t>
  </si>
  <si>
    <t>Rheumatology</t>
  </si>
  <si>
    <t>H211</t>
  </si>
  <si>
    <t>Rheumatology Income</t>
  </si>
  <si>
    <t>H22S</t>
  </si>
  <si>
    <t>SPECIALIST MEDICINE MANAGEMENT</t>
  </si>
  <si>
    <t>Specialist Medicine Mgnt</t>
  </si>
  <si>
    <t>H24S</t>
  </si>
  <si>
    <t>Stroke Care</t>
  </si>
  <si>
    <t>H25S</t>
  </si>
  <si>
    <t>Stroke Unit</t>
  </si>
  <si>
    <t>H26W</t>
  </si>
  <si>
    <t>Tiptree Ward</t>
  </si>
  <si>
    <t>H27S</t>
  </si>
  <si>
    <t>H28S</t>
  </si>
  <si>
    <t>Elmstead Endoscopy</t>
  </si>
  <si>
    <t>H29R</t>
  </si>
  <si>
    <t>Endoscopies - SLM</t>
  </si>
  <si>
    <t>H300</t>
  </si>
  <si>
    <t>Isolation Unit</t>
  </si>
  <si>
    <t>H31R</t>
  </si>
  <si>
    <t>Dermatology Recharges</t>
  </si>
  <si>
    <t>H32R</t>
  </si>
  <si>
    <t>Gastroenterology Recharges</t>
  </si>
  <si>
    <t>H33R</t>
  </si>
  <si>
    <t>Geriatric Med Recharges</t>
  </si>
  <si>
    <t>H34R</t>
  </si>
  <si>
    <t>Nephrology Recharges</t>
  </si>
  <si>
    <t>H35R</t>
  </si>
  <si>
    <t>Neurology Recharges</t>
  </si>
  <si>
    <t>H36R</t>
  </si>
  <si>
    <t>Neurophysiology Recharges</t>
  </si>
  <si>
    <t>H37R</t>
  </si>
  <si>
    <t>Rheumatology Recharges</t>
  </si>
  <si>
    <t>H38K</t>
  </si>
  <si>
    <t>SCIP Procure Gen &amp; Spec Med</t>
  </si>
  <si>
    <t>H39R</t>
  </si>
  <si>
    <t>Spec Medicine Mgnt Recharges</t>
  </si>
  <si>
    <t>H40R</t>
  </si>
  <si>
    <t>Gainsborough Clinic Recharges</t>
  </si>
  <si>
    <t>H40W</t>
  </si>
  <si>
    <t>COTE &amp; STROKE MANAGEMENT</t>
  </si>
  <si>
    <t>Easthorpe Contingency</t>
  </si>
  <si>
    <t>H41K</t>
  </si>
  <si>
    <t>COTE SCIP</t>
  </si>
  <si>
    <t>H42K</t>
  </si>
  <si>
    <t>Neurology SCIP</t>
  </si>
  <si>
    <t>H43K</t>
  </si>
  <si>
    <t>Dermatology SCIP</t>
  </si>
  <si>
    <t>H44K</t>
  </si>
  <si>
    <t>Nephrology SCIP</t>
  </si>
  <si>
    <t>H451</t>
  </si>
  <si>
    <t>Stroke Income</t>
  </si>
  <si>
    <t>H46R</t>
  </si>
  <si>
    <t>Stroke Recharges</t>
  </si>
  <si>
    <t>H47K</t>
  </si>
  <si>
    <t>Stroke CIP</t>
  </si>
  <si>
    <t>H48K</t>
  </si>
  <si>
    <t>Gastroenterology CIP</t>
  </si>
  <si>
    <t>H49K</t>
  </si>
  <si>
    <t>Neurophysiology CIP</t>
  </si>
  <si>
    <t>H50K</t>
  </si>
  <si>
    <t>Rheumatology CIP</t>
  </si>
  <si>
    <t>H51S</t>
  </si>
  <si>
    <t>Endoscopy Investing Project</t>
  </si>
  <si>
    <t>H52S</t>
  </si>
  <si>
    <t>Elderly &amp; Palliative Care Mgmt</t>
  </si>
  <si>
    <t>H53R</t>
  </si>
  <si>
    <t>COTE &amp; Stroke Mgnt Recharges</t>
  </si>
  <si>
    <t>H53S</t>
  </si>
  <si>
    <t>Discharge Hub</t>
  </si>
  <si>
    <t>H54K</t>
  </si>
  <si>
    <t>SCIP Procure COTE &amp; Stroke</t>
  </si>
  <si>
    <t>H55S</t>
  </si>
  <si>
    <t>COTE &amp; Stroke Reserves</t>
  </si>
  <si>
    <t>H56W</t>
  </si>
  <si>
    <t>Birch Ward</t>
  </si>
  <si>
    <t>H57S</t>
  </si>
  <si>
    <t>Puva Services</t>
  </si>
  <si>
    <t>H58K</t>
  </si>
  <si>
    <t>CIP Unidentified Elderly &amp; PC</t>
  </si>
  <si>
    <t>H59K</t>
  </si>
  <si>
    <t>CIP Unidentified Spec Med</t>
  </si>
  <si>
    <t>H60K</t>
  </si>
  <si>
    <t>Procurement Elderly &amp; PC</t>
  </si>
  <si>
    <t>H61K</t>
  </si>
  <si>
    <t>CIP Drugs COTE &amp; Stroke</t>
  </si>
  <si>
    <t>H62K</t>
  </si>
  <si>
    <t>Closure of Isolation Unit</t>
  </si>
  <si>
    <t>H63K</t>
  </si>
  <si>
    <t>COTE Nurse Led Unit</t>
  </si>
  <si>
    <t>H64K</t>
  </si>
  <si>
    <t>COTE Div Reserve Surplus</t>
  </si>
  <si>
    <t>H65K</t>
  </si>
  <si>
    <t>Adhoc Non Pay CIP</t>
  </si>
  <si>
    <t>H66K</t>
  </si>
  <si>
    <t>GENERAL &amp; SPECIALIST MED MGMT</t>
  </si>
  <si>
    <t>Staffing Review CIP</t>
  </si>
  <si>
    <t>H67K</t>
  </si>
  <si>
    <t>H68K</t>
  </si>
  <si>
    <t>H69K</t>
  </si>
  <si>
    <t>H70K</t>
  </si>
  <si>
    <t>Site Reval CIP E&amp;PC</t>
  </si>
  <si>
    <t>H71K</t>
  </si>
  <si>
    <t>Security Elderly &amp; Pal Care</t>
  </si>
  <si>
    <t>H72K</t>
  </si>
  <si>
    <t>Drugs Elderly &amp; Pall Care</t>
  </si>
  <si>
    <t>H73K</t>
  </si>
  <si>
    <t>Staff Review Eld &amp; Pall Care</t>
  </si>
  <si>
    <t>H74K</t>
  </si>
  <si>
    <t>Frailty Assessment Unit</t>
  </si>
  <si>
    <t>H80K</t>
  </si>
  <si>
    <t>Procurement Spec Med</t>
  </si>
  <si>
    <t>H83K</t>
  </si>
  <si>
    <t>Endoscopy Enh Bank Rate</t>
  </si>
  <si>
    <t>H84K</t>
  </si>
  <si>
    <t>H85K</t>
  </si>
  <si>
    <t>H86K</t>
  </si>
  <si>
    <t>H87K</t>
  </si>
  <si>
    <t>Skill Mix Review</t>
  </si>
  <si>
    <t>H88K</t>
  </si>
  <si>
    <t>Site Reval CIP SM</t>
  </si>
  <si>
    <t>H89K</t>
  </si>
  <si>
    <t>Security Specialist Medicine</t>
  </si>
  <si>
    <t>H90K</t>
  </si>
  <si>
    <t>Drugs Specialist Medicine</t>
  </si>
  <si>
    <t>H91K</t>
  </si>
  <si>
    <t>Endoscopy Outsourcing</t>
  </si>
  <si>
    <t>J01S</t>
  </si>
  <si>
    <t>WOMEN'S HEALTH</t>
  </si>
  <si>
    <t>BREAST SERVICES</t>
  </si>
  <si>
    <t>BREAST SURGERY</t>
  </si>
  <si>
    <t>Breast Care</t>
  </si>
  <si>
    <t>J021</t>
  </si>
  <si>
    <t>BREAST SCREENING</t>
  </si>
  <si>
    <t>Breast Screening Income</t>
  </si>
  <si>
    <t>J02S</t>
  </si>
  <si>
    <t>Breast Screening</t>
  </si>
  <si>
    <t>J03S</t>
  </si>
  <si>
    <t>Breast Surgery</t>
  </si>
  <si>
    <t>J041</t>
  </si>
  <si>
    <t>Breast Surgery Income</t>
  </si>
  <si>
    <t>J04S</t>
  </si>
  <si>
    <t>ONCOLOGY</t>
  </si>
  <si>
    <t>Oncology Trial Income</t>
  </si>
  <si>
    <t>J05S</t>
  </si>
  <si>
    <t>Cancer Senior Nurses</t>
  </si>
  <si>
    <t>J06S</t>
  </si>
  <si>
    <t>Cancer Research Network</t>
  </si>
  <si>
    <t>J07S</t>
  </si>
  <si>
    <t>Cancer Services Clerical</t>
  </si>
  <si>
    <t>J08S</t>
  </si>
  <si>
    <t>CANCER MANAGEMENT</t>
  </si>
  <si>
    <t>Service Mgnt - Cancer</t>
  </si>
  <si>
    <t>J09S</t>
  </si>
  <si>
    <t>HAEMATOLOGY</t>
  </si>
  <si>
    <t>Clinical Haematology</t>
  </si>
  <si>
    <t>J10S</t>
  </si>
  <si>
    <t>Constable Breast Surgery</t>
  </si>
  <si>
    <t>J11S</t>
  </si>
  <si>
    <t>Haematology Day Unit</t>
  </si>
  <si>
    <t>J121</t>
  </si>
  <si>
    <t>Haematology Income</t>
  </si>
  <si>
    <t>J13S</t>
  </si>
  <si>
    <t>J13W</t>
  </si>
  <si>
    <t>Jefferson Ward</t>
  </si>
  <si>
    <t>J14S</t>
  </si>
  <si>
    <t>MB Suite &amp; Chemo Nursing</t>
  </si>
  <si>
    <t>J15S</t>
  </si>
  <si>
    <t>CANCER PERFORMANCE &amp; MDT</t>
  </si>
  <si>
    <t>MDT Data Cancer Clerks</t>
  </si>
  <si>
    <t>J16S</t>
  </si>
  <si>
    <t>Novartis</t>
  </si>
  <si>
    <t>J17S</t>
  </si>
  <si>
    <t>Oncology</t>
  </si>
  <si>
    <t>J181</t>
  </si>
  <si>
    <t>Oncology Income</t>
  </si>
  <si>
    <t>J191</t>
  </si>
  <si>
    <t>RADIOTHERAPY</t>
  </si>
  <si>
    <t>Radiotherapy Income</t>
  </si>
  <si>
    <t>J19G</t>
  </si>
  <si>
    <t>Dupytrens Rev Gen</t>
  </si>
  <si>
    <t>J19K</t>
  </si>
  <si>
    <t>Radiotherapy SCIP</t>
  </si>
  <si>
    <t>J19R</t>
  </si>
  <si>
    <t>Radiotherapy Recharges</t>
  </si>
  <si>
    <t>J19S</t>
  </si>
  <si>
    <t>Radiotherapy</t>
  </si>
  <si>
    <t>J21S</t>
  </si>
  <si>
    <t>J22S</t>
  </si>
  <si>
    <t>Cancer Reserve</t>
  </si>
  <si>
    <t>J23S</t>
  </si>
  <si>
    <t>Radiotherapy Reserve</t>
  </si>
  <si>
    <t>J24S</t>
  </si>
  <si>
    <t>Breast Screening - Depn</t>
  </si>
  <si>
    <t>J25R</t>
  </si>
  <si>
    <t>Breast Surgery Recharges</t>
  </si>
  <si>
    <t>J26R</t>
  </si>
  <si>
    <t>Haematology Recharges</t>
  </si>
  <si>
    <t>J27R</t>
  </si>
  <si>
    <t>Oncology Recharges</t>
  </si>
  <si>
    <t>J28R</t>
  </si>
  <si>
    <t>Breast Screening Recharges</t>
  </si>
  <si>
    <t>J29K</t>
  </si>
  <si>
    <t>Procurement Savings Breast</t>
  </si>
  <si>
    <t>J30R</t>
  </si>
  <si>
    <t>Cancer Management Recharges</t>
  </si>
  <si>
    <t>J310</t>
  </si>
  <si>
    <t>PALLIATIVE CARE</t>
  </si>
  <si>
    <t>St Helena Hospice</t>
  </si>
  <si>
    <t>J31K</t>
  </si>
  <si>
    <t>Palliative Care Hospice</t>
  </si>
  <si>
    <t>J31R</t>
  </si>
  <si>
    <t>Palliative Care Recharge</t>
  </si>
  <si>
    <t>J31S</t>
  </si>
  <si>
    <t>Palliative Care</t>
  </si>
  <si>
    <t>J32S</t>
  </si>
  <si>
    <t>MacMilllan Outpatients</t>
  </si>
  <si>
    <t>J33K</t>
  </si>
  <si>
    <t>SCIP Medical Physics</t>
  </si>
  <si>
    <t>J33S</t>
  </si>
  <si>
    <t>Chemotherapy Bus</t>
  </si>
  <si>
    <t>J34K</t>
  </si>
  <si>
    <t>Unallocated CIP - Breat</t>
  </si>
  <si>
    <t>J35K</t>
  </si>
  <si>
    <t>Pharmacy Savings Breast</t>
  </si>
  <si>
    <t>J36K</t>
  </si>
  <si>
    <t>SCIP Oncology</t>
  </si>
  <si>
    <t>J37K</t>
  </si>
  <si>
    <t>SCIP Haematology</t>
  </si>
  <si>
    <t>J38K</t>
  </si>
  <si>
    <t>SCIP Breast Screening</t>
  </si>
  <si>
    <t>J39S</t>
  </si>
  <si>
    <t>CSSC Management</t>
  </si>
  <si>
    <t>J40W</t>
  </si>
  <si>
    <t>West Bergholt Ward</t>
  </si>
  <si>
    <t>J41K</t>
  </si>
  <si>
    <t>Prostate Fractions</t>
  </si>
  <si>
    <t>J42K</t>
  </si>
  <si>
    <t>Chemo Pathway SCIP</t>
  </si>
  <si>
    <t>J43K</t>
  </si>
  <si>
    <t>SCIP CT Maintenance</t>
  </si>
  <si>
    <t>J44K</t>
  </si>
  <si>
    <t>SCIP Linac Maintenance</t>
  </si>
  <si>
    <t>J45K</t>
  </si>
  <si>
    <t>Cancer Procurement SCIP</t>
  </si>
  <si>
    <t>J48K</t>
  </si>
  <si>
    <t>Biosimilar Drug Changes</t>
  </si>
  <si>
    <t>J50K</t>
  </si>
  <si>
    <t>Cancer MedicPhy Staff Rev SCIP</t>
  </si>
  <si>
    <t>J51K</t>
  </si>
  <si>
    <t>Radiotherapy Physic SCIP</t>
  </si>
  <si>
    <t>J52K</t>
  </si>
  <si>
    <t>Cancer EY Line Review SCIP</t>
  </si>
  <si>
    <t>J53K</t>
  </si>
  <si>
    <t>Breast EY Line Review SCIP</t>
  </si>
  <si>
    <t>J54G</t>
  </si>
  <si>
    <t>Breast Screening Add Monies</t>
  </si>
  <si>
    <t>J54K</t>
  </si>
  <si>
    <t>Mid Essex Cons Rech Consultant</t>
  </si>
  <si>
    <t>J55K</t>
  </si>
  <si>
    <t>Oncology Consult Job Plan Rev</t>
  </si>
  <si>
    <t>J56K</t>
  </si>
  <si>
    <t>Jubilee review clinics</t>
  </si>
  <si>
    <t>J57K</t>
  </si>
  <si>
    <t>PICC line supplier</t>
  </si>
  <si>
    <t>J58G</t>
  </si>
  <si>
    <t>SCG Income</t>
  </si>
  <si>
    <t>J58K</t>
  </si>
  <si>
    <t>Site Revaluation Breast</t>
  </si>
  <si>
    <t>J59K</t>
  </si>
  <si>
    <t>Cancer Site Valuation Saving</t>
  </si>
  <si>
    <t>J60K</t>
  </si>
  <si>
    <t>6 Month Vacancy Review Onc</t>
  </si>
  <si>
    <t>J61K</t>
  </si>
  <si>
    <t>6 Month Vac Review Cancer Mgt</t>
  </si>
  <si>
    <t>J62S</t>
  </si>
  <si>
    <t>62 day recover plan</t>
  </si>
  <si>
    <t>J63K</t>
  </si>
  <si>
    <t>Chemocare System</t>
  </si>
  <si>
    <t>K01K</t>
  </si>
  <si>
    <t>SCIP Radiology Consumables</t>
  </si>
  <si>
    <t>K01S</t>
  </si>
  <si>
    <t>CGH Radiology</t>
  </si>
  <si>
    <t>K02S</t>
  </si>
  <si>
    <t>Clacton Radiology</t>
  </si>
  <si>
    <t>K03S</t>
  </si>
  <si>
    <t>Harwich Radiology</t>
  </si>
  <si>
    <t>K04K</t>
  </si>
  <si>
    <t>MRI Contract Review</t>
  </si>
  <si>
    <t>K04S</t>
  </si>
  <si>
    <t>K05K</t>
  </si>
  <si>
    <t>Pharmacy Savings Rad</t>
  </si>
  <si>
    <t>K05S</t>
  </si>
  <si>
    <t>Radiology CT</t>
  </si>
  <si>
    <t>K061</t>
  </si>
  <si>
    <t>Radiology Income</t>
  </si>
  <si>
    <t>K07S</t>
  </si>
  <si>
    <t>Radiology Ultrasound</t>
  </si>
  <si>
    <t>K08S</t>
  </si>
  <si>
    <t>K09G</t>
  </si>
  <si>
    <t>Radiology Rech Rev Gen</t>
  </si>
  <si>
    <t>K09R</t>
  </si>
  <si>
    <t>Radiology Recharges</t>
  </si>
  <si>
    <t>K10K</t>
  </si>
  <si>
    <t>Procurement Savings Rad</t>
  </si>
  <si>
    <t>K11K</t>
  </si>
  <si>
    <t>SCIP MRI</t>
  </si>
  <si>
    <t>K12K</t>
  </si>
  <si>
    <t>On-Call RM CIP</t>
  </si>
  <si>
    <t>K13K</t>
  </si>
  <si>
    <t>SCIP Room Hire</t>
  </si>
  <si>
    <t>K14K</t>
  </si>
  <si>
    <t>SCIP Print Room Cessation</t>
  </si>
  <si>
    <t>K15K</t>
  </si>
  <si>
    <t>Review of Maint Contract Rad</t>
  </si>
  <si>
    <t>K16K</t>
  </si>
  <si>
    <t>SCIP Radiology Pay</t>
  </si>
  <si>
    <t>K17K</t>
  </si>
  <si>
    <t>Radiology EY Line Review SCIP</t>
  </si>
  <si>
    <t>K18K</t>
  </si>
  <si>
    <t>Site Reval CIP Rad</t>
  </si>
  <si>
    <t>K19S</t>
  </si>
  <si>
    <t>WC&amp;C DIVISIONAL MGNT COSTS</t>
  </si>
  <si>
    <t>WC&amp;C Divisional Mgnt Costs</t>
  </si>
  <si>
    <t>K20S</t>
  </si>
  <si>
    <t>RAD, THER &amp; PHARM MGNT</t>
  </si>
  <si>
    <t>Rad, Ther &amp; Pharm Mgnt</t>
  </si>
  <si>
    <t>K21S</t>
  </si>
  <si>
    <t>RADIOLOGY MGNT</t>
  </si>
  <si>
    <t>Radiology Mgnt</t>
  </si>
  <si>
    <t>K22S</t>
  </si>
  <si>
    <t>Radiology PACS</t>
  </si>
  <si>
    <t>L01S</t>
  </si>
  <si>
    <t>PATHOLOGY</t>
  </si>
  <si>
    <t>Biochemistry</t>
  </si>
  <si>
    <t>L02S</t>
  </si>
  <si>
    <t>L03S</t>
  </si>
  <si>
    <t>Cytology</t>
  </si>
  <si>
    <t>L05S</t>
  </si>
  <si>
    <t>Haematology</t>
  </si>
  <si>
    <t>L07S</t>
  </si>
  <si>
    <t>Microbiology</t>
  </si>
  <si>
    <t>L081</t>
  </si>
  <si>
    <t>Pathology Income</t>
  </si>
  <si>
    <t>L09S</t>
  </si>
  <si>
    <t>PHLS</t>
  </si>
  <si>
    <t>L10S</t>
  </si>
  <si>
    <t>L120</t>
  </si>
  <si>
    <t>Bereavement Suite</t>
  </si>
  <si>
    <t>L140</t>
  </si>
  <si>
    <t>Mortuary</t>
  </si>
  <si>
    <t>L14K</t>
  </si>
  <si>
    <t>SCIP Mortuary</t>
  </si>
  <si>
    <t>L15G</t>
  </si>
  <si>
    <t>Pathology Rech Rev Gen</t>
  </si>
  <si>
    <t>L15R</t>
  </si>
  <si>
    <t>Pathology Recharges</t>
  </si>
  <si>
    <t>L16K</t>
  </si>
  <si>
    <t>Unallocated CIP - Pathology</t>
  </si>
  <si>
    <t>L17K</t>
  </si>
  <si>
    <t>Pathology SIHMDS</t>
  </si>
  <si>
    <t>L18K</t>
  </si>
  <si>
    <t>Pathology TPP</t>
  </si>
  <si>
    <t>L19S</t>
  </si>
  <si>
    <t>Point of Care Testing POCT</t>
  </si>
  <si>
    <t>L22S</t>
  </si>
  <si>
    <t>L24S</t>
  </si>
  <si>
    <t>Pathology Management</t>
  </si>
  <si>
    <t>L25S</t>
  </si>
  <si>
    <t>Haematology - Medical</t>
  </si>
  <si>
    <t>L26S</t>
  </si>
  <si>
    <t>Histopathology - Medical</t>
  </si>
  <si>
    <t>L27S</t>
  </si>
  <si>
    <t>Microbiology - Medical</t>
  </si>
  <si>
    <t>L30S</t>
  </si>
  <si>
    <t>TPP Contract</t>
  </si>
  <si>
    <t>L31K</t>
  </si>
  <si>
    <t>Pathology EY Line Review SCIP</t>
  </si>
  <si>
    <t>L32K</t>
  </si>
  <si>
    <t>Site Reval CIP Path</t>
  </si>
  <si>
    <t>L40S</t>
  </si>
  <si>
    <t>NEESPS</t>
  </si>
  <si>
    <t>EAST PATHOLOGY</t>
  </si>
  <si>
    <t>BLOOD SCIENCES</t>
  </si>
  <si>
    <t>Blood Sciences - COL</t>
  </si>
  <si>
    <t>L41S</t>
  </si>
  <si>
    <t>Blood Sciences - IPS</t>
  </si>
  <si>
    <t>L42S</t>
  </si>
  <si>
    <t>Blood Sciences - WSH</t>
  </si>
  <si>
    <t>L50S</t>
  </si>
  <si>
    <t>HISTOPATHOLOGY</t>
  </si>
  <si>
    <t>Histopathology - COL</t>
  </si>
  <si>
    <t>L51S</t>
  </si>
  <si>
    <t>Histopathology - IPS</t>
  </si>
  <si>
    <t>L52S</t>
  </si>
  <si>
    <t>Histopathology - WSH</t>
  </si>
  <si>
    <t>L60S</t>
  </si>
  <si>
    <t>MICROBIOLOGY</t>
  </si>
  <si>
    <t>Microbiology - COL</t>
  </si>
  <si>
    <t>L61S</t>
  </si>
  <si>
    <t>Microbiology - IPS</t>
  </si>
  <si>
    <t>L62S</t>
  </si>
  <si>
    <t>Microbiology - WSH</t>
  </si>
  <si>
    <t>L701</t>
  </si>
  <si>
    <t>PATHOLOGY GENERAL</t>
  </si>
  <si>
    <t>Pathology General - Income</t>
  </si>
  <si>
    <t>L70G</t>
  </si>
  <si>
    <t>Income Billing Improvement</t>
  </si>
  <si>
    <t>L70K</t>
  </si>
  <si>
    <t>Tarp Reduction CIP</t>
  </si>
  <si>
    <t>L70S</t>
  </si>
  <si>
    <t>Pathology General - COL</t>
  </si>
  <si>
    <t>L71K</t>
  </si>
  <si>
    <t>Roche IHT Contract Rate</t>
  </si>
  <si>
    <t>L71S</t>
  </si>
  <si>
    <t>Pathology General - IPS</t>
  </si>
  <si>
    <t>L72K</t>
  </si>
  <si>
    <t>Agency Premium Reduction</t>
  </si>
  <si>
    <t>L72S</t>
  </si>
  <si>
    <t>Pathology General - WSH</t>
  </si>
  <si>
    <t>L73K</t>
  </si>
  <si>
    <t>Send Away Test Repatriation</t>
  </si>
  <si>
    <t>L73S</t>
  </si>
  <si>
    <t>Pathology General Management</t>
  </si>
  <si>
    <t>L74K</t>
  </si>
  <si>
    <t>Buildings Costs Reduction</t>
  </si>
  <si>
    <t>L74S</t>
  </si>
  <si>
    <t>Governance &amp; Quality Team</t>
  </si>
  <si>
    <t>L75K</t>
  </si>
  <si>
    <t>Pathology Unidentified CIP</t>
  </si>
  <si>
    <t>L75S</t>
  </si>
  <si>
    <t>Pathology IT</t>
  </si>
  <si>
    <t>L76S</t>
  </si>
  <si>
    <t>GP Consumable (Water Beach)</t>
  </si>
  <si>
    <t>L80S</t>
  </si>
  <si>
    <t>PHLEBOTOMY</t>
  </si>
  <si>
    <t>Phlebotomy - COL</t>
  </si>
  <si>
    <t>L81S</t>
  </si>
  <si>
    <t>Phlebotomy - IPS</t>
  </si>
  <si>
    <t>L82S</t>
  </si>
  <si>
    <t>Phlebotomy - WSH</t>
  </si>
  <si>
    <t>L90S</t>
  </si>
  <si>
    <t>Host Costs</t>
  </si>
  <si>
    <t>L91S</t>
  </si>
  <si>
    <t>TPP Windup Cost</t>
  </si>
  <si>
    <t>L92S</t>
  </si>
  <si>
    <t>Mobilisation Resource</t>
  </si>
  <si>
    <t>L93S</t>
  </si>
  <si>
    <t>Transformation</t>
  </si>
  <si>
    <t>L94S</t>
  </si>
  <si>
    <t>NEESPS TARP</t>
  </si>
  <si>
    <t>L99S</t>
  </si>
  <si>
    <t>NEESPS Loss Share</t>
  </si>
  <si>
    <t>M010</t>
  </si>
  <si>
    <t>PHARMACY</t>
  </si>
  <si>
    <t>Pharmacy Aseptics</t>
  </si>
  <si>
    <t>M020</t>
  </si>
  <si>
    <t>Clinical Pharmacy</t>
  </si>
  <si>
    <t>M030</t>
  </si>
  <si>
    <t>PHARMACY SALES</t>
  </si>
  <si>
    <t>ACE Pharmacy Contract</t>
  </si>
  <si>
    <t>M040</t>
  </si>
  <si>
    <t>St Helena Hospice Contract</t>
  </si>
  <si>
    <t>M050</t>
  </si>
  <si>
    <t>NEE PCT Phamacy Recharge</t>
  </si>
  <si>
    <t>M055</t>
  </si>
  <si>
    <t>Home Care Services</t>
  </si>
  <si>
    <t>M060</t>
  </si>
  <si>
    <t>Pharmacy - SLM</t>
  </si>
  <si>
    <t>M070</t>
  </si>
  <si>
    <t>Pharmacy Internal Stores</t>
  </si>
  <si>
    <t>M080</t>
  </si>
  <si>
    <t>Pharmacy Preparation</t>
  </si>
  <si>
    <t>M090</t>
  </si>
  <si>
    <t>Pharmacy Quality Control</t>
  </si>
  <si>
    <t>M100</t>
  </si>
  <si>
    <t>NHS Trust Sales</t>
  </si>
  <si>
    <t>M110</t>
  </si>
  <si>
    <t>Chemist Sales</t>
  </si>
  <si>
    <t>M120</t>
  </si>
  <si>
    <t>Private Clinic Sales</t>
  </si>
  <si>
    <t>M130</t>
  </si>
  <si>
    <t>Private Patient Sales</t>
  </si>
  <si>
    <t>M140</t>
  </si>
  <si>
    <t>Retail Sales</t>
  </si>
  <si>
    <t>M150</t>
  </si>
  <si>
    <t>Pharmacy Stores &amp; Procurement</t>
  </si>
  <si>
    <t>M160</t>
  </si>
  <si>
    <t>M17R</t>
  </si>
  <si>
    <t>Pharmacy Recharges</t>
  </si>
  <si>
    <t>M18K</t>
  </si>
  <si>
    <t>Unallocated CIP - Pharmacy</t>
  </si>
  <si>
    <t>M190</t>
  </si>
  <si>
    <t>Nutlife</t>
  </si>
  <si>
    <t>M19K</t>
  </si>
  <si>
    <t>Review of Micro Testing</t>
  </si>
  <si>
    <t>M20K</t>
  </si>
  <si>
    <t>Admin Review - Pharmacy</t>
  </si>
  <si>
    <t>M21K</t>
  </si>
  <si>
    <t>Review of ADIOS</t>
  </si>
  <si>
    <t>M22G</t>
  </si>
  <si>
    <t>Provision of PDG</t>
  </si>
  <si>
    <t>M22K</t>
  </si>
  <si>
    <t>Skillmix Review Pharmacy</t>
  </si>
  <si>
    <t>M23K</t>
  </si>
  <si>
    <t>Scip Peginterferon</t>
  </si>
  <si>
    <t>M24K</t>
  </si>
  <si>
    <t>Management Review Pharmacy</t>
  </si>
  <si>
    <t>M25K</t>
  </si>
  <si>
    <t>Scip Abatacept</t>
  </si>
  <si>
    <t>M26K</t>
  </si>
  <si>
    <t>Scip Tocilizumba</t>
  </si>
  <si>
    <t>M27K</t>
  </si>
  <si>
    <t>Pharmacy EY Line Review SCIP</t>
  </si>
  <si>
    <t>M28G</t>
  </si>
  <si>
    <t>Review of Service fees</t>
  </si>
  <si>
    <t>M29K</t>
  </si>
  <si>
    <t>Pharmacy On Call CIP</t>
  </si>
  <si>
    <t>M310</t>
  </si>
  <si>
    <t>Provide Contract</t>
  </si>
  <si>
    <t>M320</t>
  </si>
  <si>
    <t>Herts Partnership Contract</t>
  </si>
  <si>
    <t>M330</t>
  </si>
  <si>
    <t>PHARMACY MGNT</t>
  </si>
  <si>
    <t>Pharmacy Mgnt</t>
  </si>
  <si>
    <t>M34G</t>
  </si>
  <si>
    <t>Homecare Drugs RG</t>
  </si>
  <si>
    <t>N01S</t>
  </si>
  <si>
    <t>THERAPIES</t>
  </si>
  <si>
    <t>PHYSIOTHERAPY</t>
  </si>
  <si>
    <t>PUVA Service</t>
  </si>
  <si>
    <t>N020</t>
  </si>
  <si>
    <t>DIETETICS</t>
  </si>
  <si>
    <t>Dietetics</t>
  </si>
  <si>
    <t>N030</t>
  </si>
  <si>
    <t>Dietetics - SLM</t>
  </si>
  <si>
    <t>N040</t>
  </si>
  <si>
    <t>EQUIPMENT SERVICES</t>
  </si>
  <si>
    <t>Equipment Store</t>
  </si>
  <si>
    <t>N043</t>
  </si>
  <si>
    <t>Equipment Store ACE</t>
  </si>
  <si>
    <t>N044</t>
  </si>
  <si>
    <t>Equipment Store STHH</t>
  </si>
  <si>
    <t>N04K</t>
  </si>
  <si>
    <t>Equipment Store SCIP</t>
  </si>
  <si>
    <t>N050</t>
  </si>
  <si>
    <t>Equipment Store - SLM</t>
  </si>
  <si>
    <t>N060</t>
  </si>
  <si>
    <t>Service Mgnt - Therapies</t>
  </si>
  <si>
    <t>N065</t>
  </si>
  <si>
    <t>Therapies EAU</t>
  </si>
  <si>
    <t>N070</t>
  </si>
  <si>
    <t>Neuro-Rehabilitation</t>
  </si>
  <si>
    <t>N080</t>
  </si>
  <si>
    <t>Neuro Rehab - SLM</t>
  </si>
  <si>
    <t>N090</t>
  </si>
  <si>
    <t>OCCUPATIONAL THERAPY</t>
  </si>
  <si>
    <t>Occupational Therapy</t>
  </si>
  <si>
    <t>N100</t>
  </si>
  <si>
    <t>Occupational Therapy - SLM</t>
  </si>
  <si>
    <t>N110</t>
  </si>
  <si>
    <t>Occupational Therapy Inpatient</t>
  </si>
  <si>
    <t>N120</t>
  </si>
  <si>
    <t>Occupational Therapy Outpatien</t>
  </si>
  <si>
    <t>N130</t>
  </si>
  <si>
    <t>Orthotics</t>
  </si>
  <si>
    <t>N140</t>
  </si>
  <si>
    <t>Orthotics - SLM</t>
  </si>
  <si>
    <t>N150</t>
  </si>
  <si>
    <t>Physiotherapy</t>
  </si>
  <si>
    <t>N160</t>
  </si>
  <si>
    <t>Physiotherapy - SLM</t>
  </si>
  <si>
    <t>N170</t>
  </si>
  <si>
    <t>Physiotherapy Inpatients</t>
  </si>
  <si>
    <t>N180</t>
  </si>
  <si>
    <t>Physiotherapy Outpatients</t>
  </si>
  <si>
    <t>N18K</t>
  </si>
  <si>
    <t>Procurement Savings Therapies</t>
  </si>
  <si>
    <t>N190</t>
  </si>
  <si>
    <t>Prosthetics</t>
  </si>
  <si>
    <t>N200</t>
  </si>
  <si>
    <t>Prosthetics - SLM</t>
  </si>
  <si>
    <t>N210</t>
  </si>
  <si>
    <t>Speech &amp; Language</t>
  </si>
  <si>
    <t>N220</t>
  </si>
  <si>
    <t>Wheelchair Services</t>
  </si>
  <si>
    <t>N230</t>
  </si>
  <si>
    <t>Wheelchairs - SLM</t>
  </si>
  <si>
    <t>N240</t>
  </si>
  <si>
    <t>N251</t>
  </si>
  <si>
    <t>PUVA Income</t>
  </si>
  <si>
    <t>N26R</t>
  </si>
  <si>
    <t>Dietetics Recharges</t>
  </si>
  <si>
    <t>N27R</t>
  </si>
  <si>
    <t>Neuro Rehab Recharges</t>
  </si>
  <si>
    <t>N28R</t>
  </si>
  <si>
    <t>Occupation Recharges</t>
  </si>
  <si>
    <t>N29R</t>
  </si>
  <si>
    <t>Orthotics Recharges</t>
  </si>
  <si>
    <t>N30R</t>
  </si>
  <si>
    <t>Physiotherapy Recharges</t>
  </si>
  <si>
    <t>N31R</t>
  </si>
  <si>
    <t>Prosthetic Recharges</t>
  </si>
  <si>
    <t>N32R</t>
  </si>
  <si>
    <t>Wheelchair Recharges</t>
  </si>
  <si>
    <t>N33R</t>
  </si>
  <si>
    <t>PUVA Recharges</t>
  </si>
  <si>
    <t>N34K</t>
  </si>
  <si>
    <t>SCIP Therapies</t>
  </si>
  <si>
    <t>N35K</t>
  </si>
  <si>
    <t>SCIP Therapies Temp Spend</t>
  </si>
  <si>
    <t>N35R</t>
  </si>
  <si>
    <t>Therapies Management Recharges</t>
  </si>
  <si>
    <t>N36K</t>
  </si>
  <si>
    <t>SCIP Therapies Workforce AHP</t>
  </si>
  <si>
    <t>N36R</t>
  </si>
  <si>
    <t>Equipment Store Recharges</t>
  </si>
  <si>
    <t>N371</t>
  </si>
  <si>
    <t>PUVA Service SLM</t>
  </si>
  <si>
    <t>N381</t>
  </si>
  <si>
    <t>Speech and Language SLM</t>
  </si>
  <si>
    <t>N39R</t>
  </si>
  <si>
    <t>Speech and Language Recharges</t>
  </si>
  <si>
    <t>N400</t>
  </si>
  <si>
    <t>Therapies Winter Pressures</t>
  </si>
  <si>
    <t>N410</t>
  </si>
  <si>
    <t>Stroke Therapy</t>
  </si>
  <si>
    <t>N42K</t>
  </si>
  <si>
    <t>SCIP Procurement</t>
  </si>
  <si>
    <t>N43K</t>
  </si>
  <si>
    <t>SCIP Hydrotherapy</t>
  </si>
  <si>
    <t>N44K</t>
  </si>
  <si>
    <t>SCIP Lease property</t>
  </si>
  <si>
    <t>N45K</t>
  </si>
  <si>
    <t>Admin Review Therapies</t>
  </si>
  <si>
    <t>N46K</t>
  </si>
  <si>
    <t>Review of Investment Monies</t>
  </si>
  <si>
    <t>N47K</t>
  </si>
  <si>
    <t>Therapies EY Line Review SCIP</t>
  </si>
  <si>
    <t>N48K</t>
  </si>
  <si>
    <t>Site Reval CIP Ther</t>
  </si>
  <si>
    <t>N49S</t>
  </si>
  <si>
    <t>THERAPIES MANAGEMENT</t>
  </si>
  <si>
    <t>Therapies Mgnt</t>
  </si>
  <si>
    <t>P01S</t>
  </si>
  <si>
    <t>WOMENS SERVICES</t>
  </si>
  <si>
    <t>MATERNITY</t>
  </si>
  <si>
    <t>Ante Natal Assessment Unit</t>
  </si>
  <si>
    <t>P02C</t>
  </si>
  <si>
    <t>Antenatal OPD Clinic</t>
  </si>
  <si>
    <t>P03S</t>
  </si>
  <si>
    <t>Clacton Midwifery Team</t>
  </si>
  <si>
    <t>P04K</t>
  </si>
  <si>
    <t>Comm Midwife Rebanding Savings</t>
  </si>
  <si>
    <t>P04S</t>
  </si>
  <si>
    <t>Community Midwifery Team</t>
  </si>
  <si>
    <t>P05T</t>
  </si>
  <si>
    <t>GYNAECOLOGY</t>
  </si>
  <si>
    <t>Gynae Constable Theatre</t>
  </si>
  <si>
    <t>P06K</t>
  </si>
  <si>
    <t>WOMEN SERVICES MANAGEMENT</t>
  </si>
  <si>
    <t>Unallocated CIP Maternity</t>
  </si>
  <si>
    <t>P06S</t>
  </si>
  <si>
    <t>Service Mgnt - Womens Services</t>
  </si>
  <si>
    <t>P07D</t>
  </si>
  <si>
    <t>Gynaecology Elmstead</t>
  </si>
  <si>
    <t>P07K</t>
  </si>
  <si>
    <t>Procurement Savings Maternity</t>
  </si>
  <si>
    <t>P08S</t>
  </si>
  <si>
    <t>SEXUAL HEALTH SERVICES</t>
  </si>
  <si>
    <t>CASH</t>
  </si>
  <si>
    <t>P11C</t>
  </si>
  <si>
    <t>Gynaecology OPD</t>
  </si>
  <si>
    <t>P11K</t>
  </si>
  <si>
    <t>Pharmacy Savings Gynae</t>
  </si>
  <si>
    <t>P121</t>
  </si>
  <si>
    <t>Gynaecology Income</t>
  </si>
  <si>
    <t>P13S</t>
  </si>
  <si>
    <t>Harwich Midwifery Team</t>
  </si>
  <si>
    <t>P16K</t>
  </si>
  <si>
    <t>Staffng Review Birth Rate Plus</t>
  </si>
  <si>
    <t>P16W</t>
  </si>
  <si>
    <t>Central Delivery Suite</t>
  </si>
  <si>
    <t>P17K</t>
  </si>
  <si>
    <t>Admin Review - Maternity</t>
  </si>
  <si>
    <t>P17W</t>
  </si>
  <si>
    <t>Lexden Ward</t>
  </si>
  <si>
    <t>P181</t>
  </si>
  <si>
    <t>Maternity Income</t>
  </si>
  <si>
    <t>P19S</t>
  </si>
  <si>
    <t>Neonatal Hearing Screening</t>
  </si>
  <si>
    <t>P20K</t>
  </si>
  <si>
    <t>Review of Mid Supervision</t>
  </si>
  <si>
    <t>P20S</t>
  </si>
  <si>
    <t>Gynaecology Medical Services</t>
  </si>
  <si>
    <t>P21S</t>
  </si>
  <si>
    <t>Prenatal Screening</t>
  </si>
  <si>
    <t>P22W</t>
  </si>
  <si>
    <t>Stanway Ward</t>
  </si>
  <si>
    <t>P24S</t>
  </si>
  <si>
    <t>WOMEN &amp; GUM MANAGEMENT</t>
  </si>
  <si>
    <t>P25K</t>
  </si>
  <si>
    <t>Skillmix review - Maternity</t>
  </si>
  <si>
    <t>P25S</t>
  </si>
  <si>
    <t>Maternity Medical Services</t>
  </si>
  <si>
    <t>P261</t>
  </si>
  <si>
    <t>Midwifery Income</t>
  </si>
  <si>
    <t>P26K</t>
  </si>
  <si>
    <t>Lease Car Review</t>
  </si>
  <si>
    <t>P27K</t>
  </si>
  <si>
    <t>Drug Saving C&amp;SH</t>
  </si>
  <si>
    <t>P27S</t>
  </si>
  <si>
    <t>Sexual Health Service (CASH)</t>
  </si>
  <si>
    <t>P281</t>
  </si>
  <si>
    <t>GU Medicine Income</t>
  </si>
  <si>
    <t>P291</t>
  </si>
  <si>
    <t>HIV Income</t>
  </si>
  <si>
    <t>P29R</t>
  </si>
  <si>
    <t>HIV Recharge</t>
  </si>
  <si>
    <t>P29S</t>
  </si>
  <si>
    <t>HIV</t>
  </si>
  <si>
    <t>P301</t>
  </si>
  <si>
    <t>Family Planning Income</t>
  </si>
  <si>
    <t>P31R</t>
  </si>
  <si>
    <t>Gynaecology Recharges</t>
  </si>
  <si>
    <t>P32R</t>
  </si>
  <si>
    <t>Maternity Recharges</t>
  </si>
  <si>
    <t>P33R</t>
  </si>
  <si>
    <t>Sexual Health Recharges</t>
  </si>
  <si>
    <t>P34K</t>
  </si>
  <si>
    <t>Maternity Revenue Gen CIP</t>
  </si>
  <si>
    <t>P35R</t>
  </si>
  <si>
    <t>Women Health Mgnt Recharges</t>
  </si>
  <si>
    <t>P36S</t>
  </si>
  <si>
    <t>Early Pregnancy Unit</t>
  </si>
  <si>
    <t>P37S</t>
  </si>
  <si>
    <t>Parent Craft</t>
  </si>
  <si>
    <t>P41S</t>
  </si>
  <si>
    <t>Juno Suite</t>
  </si>
  <si>
    <t>P42K</t>
  </si>
  <si>
    <t>Sexual Health CIP Savings</t>
  </si>
  <si>
    <t>P45K</t>
  </si>
  <si>
    <t>TOPS</t>
  </si>
  <si>
    <t>P48T</t>
  </si>
  <si>
    <t>CDS Theatre</t>
  </si>
  <si>
    <t>P49S</t>
  </si>
  <si>
    <t>Senior Midwives</t>
  </si>
  <si>
    <t>P50K</t>
  </si>
  <si>
    <t>Core List NP Review Gynae</t>
  </si>
  <si>
    <t>P51S</t>
  </si>
  <si>
    <t>Gynaecology Reserve</t>
  </si>
  <si>
    <t>P52K</t>
  </si>
  <si>
    <t>Maternity Spells Income CIP</t>
  </si>
  <si>
    <t>P53K</t>
  </si>
  <si>
    <t>Ward Stock Review Gynae</t>
  </si>
  <si>
    <t>P54K</t>
  </si>
  <si>
    <t>Tier 2 Job Plan Review Gynae</t>
  </si>
  <si>
    <t>P55K</t>
  </si>
  <si>
    <t>Clinic Reconciliation Gynae</t>
  </si>
  <si>
    <t>P56K</t>
  </si>
  <si>
    <t>BPT Achievement Gynae</t>
  </si>
  <si>
    <t>P57K</t>
  </si>
  <si>
    <t>Pharmacy Savings Maternity</t>
  </si>
  <si>
    <t>P58K</t>
  </si>
  <si>
    <t>On Call Review Tier 1 Gynae</t>
  </si>
  <si>
    <t>P59K</t>
  </si>
  <si>
    <t>Review of EPU Service Gynae</t>
  </si>
  <si>
    <t>P60K</t>
  </si>
  <si>
    <t>Tier 2 Comptencies Gynae</t>
  </si>
  <si>
    <t>P62K</t>
  </si>
  <si>
    <t>Printing Review - Mat</t>
  </si>
  <si>
    <t>P63K</t>
  </si>
  <si>
    <t>Supplychain Review - Mat</t>
  </si>
  <si>
    <t>P64K</t>
  </si>
  <si>
    <t>Needle Free Access - Mat</t>
  </si>
  <si>
    <t>P65K</t>
  </si>
  <si>
    <t>Review of Tourniquets - Mat</t>
  </si>
  <si>
    <t>P66K</t>
  </si>
  <si>
    <t>Closure of HW Birthing Unit</t>
  </si>
  <si>
    <t>P67K</t>
  </si>
  <si>
    <t>Casemix Review - Mat</t>
  </si>
  <si>
    <t>P68K</t>
  </si>
  <si>
    <t>Governance Review - Mat</t>
  </si>
  <si>
    <t>P69K</t>
  </si>
  <si>
    <t>Comm Mid Rebanding Mat</t>
  </si>
  <si>
    <t>P70K</t>
  </si>
  <si>
    <t>WOMENS REPRODUCTIVE HEALTH</t>
  </si>
  <si>
    <t>Family Planning Recharges</t>
  </si>
  <si>
    <t>P70R</t>
  </si>
  <si>
    <t>P71S</t>
  </si>
  <si>
    <t>Hypnobirthing</t>
  </si>
  <si>
    <t>P72K</t>
  </si>
  <si>
    <t>Review of Weekend Working</t>
  </si>
  <si>
    <t>P73G</t>
  </si>
  <si>
    <t>Add Commercial Monies</t>
  </si>
  <si>
    <t>P73K</t>
  </si>
  <si>
    <t>Review of On-Call Arrangements</t>
  </si>
  <si>
    <t>P74K</t>
  </si>
  <si>
    <t>Site Reval CIP Womens</t>
  </si>
  <si>
    <t>P75K</t>
  </si>
  <si>
    <t>Stanway Shift CIP</t>
  </si>
  <si>
    <t>P76S</t>
  </si>
  <si>
    <t>WOMENS HEALTH MGNT</t>
  </si>
  <si>
    <t>Womens Health Mgnt</t>
  </si>
  <si>
    <t>P77G</t>
  </si>
  <si>
    <t>Q01S</t>
  </si>
  <si>
    <t>PAEDIATRICS</t>
  </si>
  <si>
    <t>ACUTE PAEDIATRICS</t>
  </si>
  <si>
    <t>Childrens Elective Care &amp; OPD</t>
  </si>
  <si>
    <t>Q02S</t>
  </si>
  <si>
    <t>Childrens Play Specialists</t>
  </si>
  <si>
    <t>Q02W</t>
  </si>
  <si>
    <t>Childrens Ward</t>
  </si>
  <si>
    <t>Q04K</t>
  </si>
  <si>
    <t>COMMUNITY PAEDIATRICS</t>
  </si>
  <si>
    <t>Staffing Review - Comm Medical</t>
  </si>
  <si>
    <t>Q04S</t>
  </si>
  <si>
    <t>Community Paediatric Medical</t>
  </si>
  <si>
    <t>Q05S</t>
  </si>
  <si>
    <t>Community Paediatric Nursing</t>
  </si>
  <si>
    <t>Q08K</t>
  </si>
  <si>
    <t>Closure of Beds - Childrens</t>
  </si>
  <si>
    <t>Q08S</t>
  </si>
  <si>
    <t>Paediatric Medical</t>
  </si>
  <si>
    <t>Q101</t>
  </si>
  <si>
    <t>Acute Paediatric Income</t>
  </si>
  <si>
    <t>Q11S</t>
  </si>
  <si>
    <t>NEONATOLOGY</t>
  </si>
  <si>
    <t>Neonatal Unit (NNU)</t>
  </si>
  <si>
    <t>Q12S</t>
  </si>
  <si>
    <t>PAEDIATRIC MANAGEMENT</t>
  </si>
  <si>
    <t>Q13K</t>
  </si>
  <si>
    <t>PAEDIATRICS MANAGEMENT</t>
  </si>
  <si>
    <t>Procurement CIP Paeds</t>
  </si>
  <si>
    <t>Q13S</t>
  </si>
  <si>
    <t>Service Mgnt - Paediatric</t>
  </si>
  <si>
    <t>Q141</t>
  </si>
  <si>
    <t>Community Paediatric Income</t>
  </si>
  <si>
    <t>Q14S</t>
  </si>
  <si>
    <t>PANEA Network</t>
  </si>
  <si>
    <t>Q15S</t>
  </si>
  <si>
    <t>Neonatology Medical Services</t>
  </si>
  <si>
    <t>Q161</t>
  </si>
  <si>
    <t>Neonatology SLM</t>
  </si>
  <si>
    <t>Q18R</t>
  </si>
  <si>
    <t>Paediatrics Recharges</t>
  </si>
  <si>
    <t>Q19R</t>
  </si>
  <si>
    <t>Community Paediatric Recharges</t>
  </si>
  <si>
    <t>Q20R</t>
  </si>
  <si>
    <t>Neonatology Recharges</t>
  </si>
  <si>
    <t>Q21K</t>
  </si>
  <si>
    <t>Review of Senior Nursing</t>
  </si>
  <si>
    <t>Q22R</t>
  </si>
  <si>
    <t>Paediatrics Mgnt Recharges</t>
  </si>
  <si>
    <t>Q23K</t>
  </si>
  <si>
    <t>Print Stationery Review Acute</t>
  </si>
  <si>
    <t>Q24K</t>
  </si>
  <si>
    <t>Comm Paediatric Services SCIP</t>
  </si>
  <si>
    <t>Q25S</t>
  </si>
  <si>
    <t>Childrens Assessment Unit CAU</t>
  </si>
  <si>
    <t>Q26S</t>
  </si>
  <si>
    <t>Paediatric Senior Nurses</t>
  </si>
  <si>
    <t>Q27S</t>
  </si>
  <si>
    <t>Comm Paediatric Senior Nurses</t>
  </si>
  <si>
    <t>Q28S</t>
  </si>
  <si>
    <t>Paediatric A&amp;E</t>
  </si>
  <si>
    <t>Q29K</t>
  </si>
  <si>
    <t>Neonatology CIP</t>
  </si>
  <si>
    <t>Q30S</t>
  </si>
  <si>
    <t>Acute Paediatric Reserve</t>
  </si>
  <si>
    <t>Q31K</t>
  </si>
  <si>
    <t>Desk Top Review Acute</t>
  </si>
  <si>
    <t>Q32K</t>
  </si>
  <si>
    <t>Clinic Reconciliation - Acute</t>
  </si>
  <si>
    <t>Q33K</t>
  </si>
  <si>
    <t>Review of Tier 3 Rota - Acute</t>
  </si>
  <si>
    <t>Q34K</t>
  </si>
  <si>
    <t>CAU Review - Acute</t>
  </si>
  <si>
    <t>Q35K</t>
  </si>
  <si>
    <t>Job Planning Review - Acute</t>
  </si>
  <si>
    <t>Q36K</t>
  </si>
  <si>
    <t>Cons Cover of Tier 2 Rota</t>
  </si>
  <si>
    <t>Q37G</t>
  </si>
  <si>
    <t>Transitional Care</t>
  </si>
  <si>
    <t>Q37K</t>
  </si>
  <si>
    <t>Ticks &amp; Tourettes Serv Comm</t>
  </si>
  <si>
    <t>Q38G</t>
  </si>
  <si>
    <t>Level 2 POSCU</t>
  </si>
  <si>
    <t>Q38K</t>
  </si>
  <si>
    <t>Behavioural Nurse Service Comm</t>
  </si>
  <si>
    <t>Q39K</t>
  </si>
  <si>
    <t>Cons on Call Service - Comm</t>
  </si>
  <si>
    <t>Q40K</t>
  </si>
  <si>
    <t>Review of Comm Nursing - Comm</t>
  </si>
  <si>
    <t>Q41K</t>
  </si>
  <si>
    <t>Review of Maint Conts Neonates</t>
  </si>
  <si>
    <t>Q42K</t>
  </si>
  <si>
    <t>Pharmacy Savings Paeds</t>
  </si>
  <si>
    <t>Q43K</t>
  </si>
  <si>
    <t>Site Reval CIP C&amp;OPD</t>
  </si>
  <si>
    <t>Q43S</t>
  </si>
  <si>
    <t>MRCPCH Exams</t>
  </si>
  <si>
    <t>Q44S</t>
  </si>
  <si>
    <t>PAEDS &amp; OPD MGNT</t>
  </si>
  <si>
    <t>Paeds &amp; OPD Mgnt</t>
  </si>
  <si>
    <t>R020</t>
  </si>
  <si>
    <t>R030</t>
  </si>
  <si>
    <t>FINANCE &amp; INFORMATION SERVICES</t>
  </si>
  <si>
    <t>INFORMATICS</t>
  </si>
  <si>
    <t>Business Informatics</t>
  </si>
  <si>
    <t>R03K</t>
  </si>
  <si>
    <t>Informatics CIP</t>
  </si>
  <si>
    <t>R04K</t>
  </si>
  <si>
    <t>Budget Review Informatics</t>
  </si>
  <si>
    <t>R060</t>
  </si>
  <si>
    <t>FINANCE - OTHER</t>
  </si>
  <si>
    <t>Clinical Coding</t>
  </si>
  <si>
    <t>R06K</t>
  </si>
  <si>
    <t>EPS Contract</t>
  </si>
  <si>
    <t>R070</t>
  </si>
  <si>
    <t>ICT</t>
  </si>
  <si>
    <t>Medical Records</t>
  </si>
  <si>
    <t>R07K</t>
  </si>
  <si>
    <t>Medical Records CIP</t>
  </si>
  <si>
    <t>R07R</t>
  </si>
  <si>
    <t>Medical Records Depreciation</t>
  </si>
  <si>
    <t>R080</t>
  </si>
  <si>
    <t>Switchboard</t>
  </si>
  <si>
    <t>R090</t>
  </si>
  <si>
    <t>Switchboard - SLM</t>
  </si>
  <si>
    <t>R12R</t>
  </si>
  <si>
    <t>Business Transformn Recharges</t>
  </si>
  <si>
    <t>R21K</t>
  </si>
  <si>
    <t>ICT SCIP</t>
  </si>
  <si>
    <t>R330</t>
  </si>
  <si>
    <t>Telecomms</t>
  </si>
  <si>
    <t>R340</t>
  </si>
  <si>
    <t>Replacement PCs</t>
  </si>
  <si>
    <t>R36R</t>
  </si>
  <si>
    <t>ICT Recharges</t>
  </si>
  <si>
    <t>R370</t>
  </si>
  <si>
    <t>Clinical Portal</t>
  </si>
  <si>
    <t>R380</t>
  </si>
  <si>
    <t>Informatics - Train/Dev</t>
  </si>
  <si>
    <t>R38K</t>
  </si>
  <si>
    <t>CS Other Expenditure Review</t>
  </si>
  <si>
    <t>R390</t>
  </si>
  <si>
    <t>ICT Clinical Systems</t>
  </si>
  <si>
    <t>R39K</t>
  </si>
  <si>
    <t>Clin Systems Grading Rev</t>
  </si>
  <si>
    <t>R400</t>
  </si>
  <si>
    <t>ICT Infrastructure &amp; Dev</t>
  </si>
  <si>
    <t>R40K</t>
  </si>
  <si>
    <t>IT Infrastructure CIP</t>
  </si>
  <si>
    <t>R410</t>
  </si>
  <si>
    <t>ICT Operations</t>
  </si>
  <si>
    <t>R41K</t>
  </si>
  <si>
    <t>IT &amp; Telecomms staff review</t>
  </si>
  <si>
    <t>R42K</t>
  </si>
  <si>
    <t>Reduction in Telephone Rental</t>
  </si>
  <si>
    <t>R43K</t>
  </si>
  <si>
    <t>Reduction in Mobile Phones</t>
  </si>
  <si>
    <t>R44K</t>
  </si>
  <si>
    <t>Ops Other Expenditure Review</t>
  </si>
  <si>
    <t>R450</t>
  </si>
  <si>
    <t>Medway 4 PC Upgrade Project</t>
  </si>
  <si>
    <t>R460</t>
  </si>
  <si>
    <t>Cyber Attack</t>
  </si>
  <si>
    <t>R470</t>
  </si>
  <si>
    <t>MR Digitisation&amp;Scanning Case</t>
  </si>
  <si>
    <t>S010</t>
  </si>
  <si>
    <t>TRUST BOARD</t>
  </si>
  <si>
    <t>Trust Board</t>
  </si>
  <si>
    <t>S01K</t>
  </si>
  <si>
    <t>Revised Trust Mgt StructureTB</t>
  </si>
  <si>
    <t>S020</t>
  </si>
  <si>
    <t>COMMUNICATIONS</t>
  </si>
  <si>
    <t>Communications</t>
  </si>
  <si>
    <t>S030</t>
  </si>
  <si>
    <t>Foundation Trust</t>
  </si>
  <si>
    <t>S060</t>
  </si>
  <si>
    <t>Dir of Operations Reserve</t>
  </si>
  <si>
    <t>S07R</t>
  </si>
  <si>
    <t>Trust HQ Recharges</t>
  </si>
  <si>
    <t>S100</t>
  </si>
  <si>
    <t>ICENI CENTRE</t>
  </si>
  <si>
    <t>Iceni Centre</t>
  </si>
  <si>
    <t>S11R</t>
  </si>
  <si>
    <t>Iceni Centre Recharges</t>
  </si>
  <si>
    <t>S13K</t>
  </si>
  <si>
    <t>SCIP Iceni Centre</t>
  </si>
  <si>
    <t>S14K</t>
  </si>
  <si>
    <t>SCIP Trust Board</t>
  </si>
  <si>
    <t>S150</t>
  </si>
  <si>
    <t>CQC Review</t>
  </si>
  <si>
    <t>S15K</t>
  </si>
  <si>
    <t>EY Review TB CIP</t>
  </si>
  <si>
    <t>S160</t>
  </si>
  <si>
    <t>Keogh Review</t>
  </si>
  <si>
    <t>S170</t>
  </si>
  <si>
    <t>Compliance Assurance Team</t>
  </si>
  <si>
    <t>S180</t>
  </si>
  <si>
    <t>Trust Board Reserve</t>
  </si>
  <si>
    <t>S190</t>
  </si>
  <si>
    <t>Living within Our Means</t>
  </si>
  <si>
    <t>S200</t>
  </si>
  <si>
    <t>Medical Leadership Program</t>
  </si>
  <si>
    <t>S210</t>
  </si>
  <si>
    <t>Care Closer to Home Project</t>
  </si>
  <si>
    <t>S230</t>
  </si>
  <si>
    <t>CLINICAL INTEGRATION</t>
  </si>
  <si>
    <t>Long Term Partnership</t>
  </si>
  <si>
    <t>S240</t>
  </si>
  <si>
    <t>Every Patient Every Day</t>
  </si>
  <si>
    <t>S260</t>
  </si>
  <si>
    <t>FBC for Long Term Partnership</t>
  </si>
  <si>
    <t>T01K</t>
  </si>
  <si>
    <t>Relocation of Path Services</t>
  </si>
  <si>
    <t>T01S</t>
  </si>
  <si>
    <t>Property Leases</t>
  </si>
  <si>
    <t>T03S</t>
  </si>
  <si>
    <t>Sev Rates      Business Rates</t>
  </si>
  <si>
    <t>T050</t>
  </si>
  <si>
    <t>Estates &amp; Capital Planning</t>
  </si>
  <si>
    <t>T060</t>
  </si>
  <si>
    <t>PFI Accomodation</t>
  </si>
  <si>
    <t>T070</t>
  </si>
  <si>
    <t>CGH Rates      Business Rates</t>
  </si>
  <si>
    <t>T080</t>
  </si>
  <si>
    <t>ECH Rates      Business Rates</t>
  </si>
  <si>
    <t>T090</t>
  </si>
  <si>
    <t>Project Irregular Maintenance</t>
  </si>
  <si>
    <t>T100</t>
  </si>
  <si>
    <t>Fire Maintenance &amp; Equip</t>
  </si>
  <si>
    <t>T11K</t>
  </si>
  <si>
    <t>Estates - SCIP</t>
  </si>
  <si>
    <t>T12K</t>
  </si>
  <si>
    <t>ESTATES &amp; FACILITIES MGT</t>
  </si>
  <si>
    <t>Reduction Energy Consumption</t>
  </si>
  <si>
    <t>T13S</t>
  </si>
  <si>
    <t>HTM Requirements</t>
  </si>
  <si>
    <t>T14S</t>
  </si>
  <si>
    <t>66 High Street Rates/Utilities</t>
  </si>
  <si>
    <t>T15S</t>
  </si>
  <si>
    <t>Microbiology Utilities</t>
  </si>
  <si>
    <t>T200</t>
  </si>
  <si>
    <t>E&amp;F Reserve</t>
  </si>
  <si>
    <t>T20K</t>
  </si>
  <si>
    <t>E&amp;F Procurement CIP</t>
  </si>
  <si>
    <t>T21K</t>
  </si>
  <si>
    <t>E &amp; F Unidentified SCIP</t>
  </si>
  <si>
    <t>T22K</t>
  </si>
  <si>
    <t>T22R</t>
  </si>
  <si>
    <t>Estate &amp; Facilites Mgnt Rech</t>
  </si>
  <si>
    <t>T230</t>
  </si>
  <si>
    <t>Estates &amp; Facilities Mgt</t>
  </si>
  <si>
    <t>T23K</t>
  </si>
  <si>
    <t>Review of Fire &amp; LSMS Role</t>
  </si>
  <si>
    <t>T24K</t>
  </si>
  <si>
    <t>Other Non Pay Review CIP</t>
  </si>
  <si>
    <t>T24R</t>
  </si>
  <si>
    <t>Facilities Mgt Recharge</t>
  </si>
  <si>
    <t>T250</t>
  </si>
  <si>
    <t>Essex County Project</t>
  </si>
  <si>
    <t>T260</t>
  </si>
  <si>
    <t>Sexual Health Move</t>
  </si>
  <si>
    <t>T270</t>
  </si>
  <si>
    <t>ECH Decommissioning</t>
  </si>
  <si>
    <t>T28G</t>
  </si>
  <si>
    <t>Rev Gen - Pat Car Parking Inc</t>
  </si>
  <si>
    <t>T29G</t>
  </si>
  <si>
    <t>Rev Gen - Staff Car Park Inc</t>
  </si>
  <si>
    <t>T30G</t>
  </si>
  <si>
    <t>Exporting Energy</t>
  </si>
  <si>
    <t>T31S</t>
  </si>
  <si>
    <t>CGH Laundry</t>
  </si>
  <si>
    <t>T32R</t>
  </si>
  <si>
    <t>Facilities - SLM</t>
  </si>
  <si>
    <t>T33S</t>
  </si>
  <si>
    <t>Severalls Utilities</t>
  </si>
  <si>
    <t>T340</t>
  </si>
  <si>
    <t>General Office CGH</t>
  </si>
  <si>
    <t>T350</t>
  </si>
  <si>
    <t>ECH Administration</t>
  </si>
  <si>
    <t>T360</t>
  </si>
  <si>
    <t>Facilities Management</t>
  </si>
  <si>
    <t>T370</t>
  </si>
  <si>
    <t>CGH Utilities</t>
  </si>
  <si>
    <t>T390</t>
  </si>
  <si>
    <t>ECH Utilities</t>
  </si>
  <si>
    <t>T400</t>
  </si>
  <si>
    <t>Estates Irregular Maintenance</t>
  </si>
  <si>
    <t>T410</t>
  </si>
  <si>
    <t>T420</t>
  </si>
  <si>
    <t>Travel Plan</t>
  </si>
  <si>
    <t>T430</t>
  </si>
  <si>
    <t>Swan Housing</t>
  </si>
  <si>
    <t>T440</t>
  </si>
  <si>
    <t>Residences</t>
  </si>
  <si>
    <t>T450</t>
  </si>
  <si>
    <t>Catering - CGH Inpatients</t>
  </si>
  <si>
    <t>T45K</t>
  </si>
  <si>
    <t>Budget Review Patient Catering</t>
  </si>
  <si>
    <t>T461</t>
  </si>
  <si>
    <t>CGH Administration Income</t>
  </si>
  <si>
    <t>T490</t>
  </si>
  <si>
    <t>Carbon Reduction &amp; Tax</t>
  </si>
  <si>
    <t>T51K</t>
  </si>
  <si>
    <t>Laundry Contract &amp; Expend</t>
  </si>
  <si>
    <t>T52S</t>
  </si>
  <si>
    <t>FM Mobilisation</t>
  </si>
  <si>
    <t>T53S</t>
  </si>
  <si>
    <t>Pest Control</t>
  </si>
  <si>
    <t>T54S</t>
  </si>
  <si>
    <t>Portering Management</t>
  </si>
  <si>
    <t>T55S</t>
  </si>
  <si>
    <t>Transport</t>
  </si>
  <si>
    <t>T56S</t>
  </si>
  <si>
    <t>Portering - CGH</t>
  </si>
  <si>
    <t>T57S</t>
  </si>
  <si>
    <t>Portering - ECH</t>
  </si>
  <si>
    <t>T58S</t>
  </si>
  <si>
    <t>Helpdesk</t>
  </si>
  <si>
    <t>T59K</t>
  </si>
  <si>
    <t>Estates Contracts Review</t>
  </si>
  <si>
    <t>T59S</t>
  </si>
  <si>
    <t>Estates Maintenance</t>
  </si>
  <si>
    <t>T60S</t>
  </si>
  <si>
    <t>Grounds &amp; Gardens</t>
  </si>
  <si>
    <t>T61S</t>
  </si>
  <si>
    <t>Housekeeping - CGH</t>
  </si>
  <si>
    <t>T62S</t>
  </si>
  <si>
    <t>Housekeeping - ECH</t>
  </si>
  <si>
    <t>T63S</t>
  </si>
  <si>
    <t>Housekeeping - Chestnut Villa</t>
  </si>
  <si>
    <t>T64S</t>
  </si>
  <si>
    <t>Housekeeping Co-ordinators</t>
  </si>
  <si>
    <t>T65S</t>
  </si>
  <si>
    <t>Housekeeping Management</t>
  </si>
  <si>
    <t>T66S</t>
  </si>
  <si>
    <t>Hotel Services - CGH</t>
  </si>
  <si>
    <t>T67K</t>
  </si>
  <si>
    <t>Waste Disposal</t>
  </si>
  <si>
    <t>T67S</t>
  </si>
  <si>
    <t>Waste</t>
  </si>
  <si>
    <t>T68S</t>
  </si>
  <si>
    <t>Security - CGH</t>
  </si>
  <si>
    <t>T69K</t>
  </si>
  <si>
    <t>ECH Security CIP</t>
  </si>
  <si>
    <t>T69S</t>
  </si>
  <si>
    <t>Security - ECH</t>
  </si>
  <si>
    <t>T70S</t>
  </si>
  <si>
    <t>Catering - CGH Restaurant</t>
  </si>
  <si>
    <t>T71S</t>
  </si>
  <si>
    <t>Catering - ECH</t>
  </si>
  <si>
    <t>T72S</t>
  </si>
  <si>
    <t>Catering Management</t>
  </si>
  <si>
    <t>T74K</t>
  </si>
  <si>
    <t>Introduce MicroFibre</t>
  </si>
  <si>
    <t>T75K</t>
  </si>
  <si>
    <t>Restaurant Opening Hours</t>
  </si>
  <si>
    <t>T76K</t>
  </si>
  <si>
    <t>Transport - SCIP</t>
  </si>
  <si>
    <t>T77K</t>
  </si>
  <si>
    <t>Portering - SCIP</t>
  </si>
  <si>
    <t>T78K</t>
  </si>
  <si>
    <t>Helpdesk - SCIP</t>
  </si>
  <si>
    <t>T790</t>
  </si>
  <si>
    <t>Facilities Reserves</t>
  </si>
  <si>
    <t>T80S</t>
  </si>
  <si>
    <t>66 High Street Facilities</t>
  </si>
  <si>
    <t>T81K</t>
  </si>
  <si>
    <t>Patient Car Parking Income CIP</t>
  </si>
  <si>
    <t>T820</t>
  </si>
  <si>
    <t>CGH Reception</t>
  </si>
  <si>
    <t>T83K</t>
  </si>
  <si>
    <t>Reduction in Food Purchases</t>
  </si>
  <si>
    <t>T840</t>
  </si>
  <si>
    <t>FINANCE</t>
  </si>
  <si>
    <t>Commissioning</t>
  </si>
  <si>
    <t>Band 5 Commissioning Post</t>
  </si>
  <si>
    <t>Costing &amp; Income</t>
  </si>
  <si>
    <t>Senior Finance Team</t>
  </si>
  <si>
    <t>Audit Services</t>
  </si>
  <si>
    <t>Financial Accounts</t>
  </si>
  <si>
    <t>Management Accounts</t>
  </si>
  <si>
    <t>Financial Services</t>
  </si>
  <si>
    <t>Supplies Department</t>
  </si>
  <si>
    <t>Family Lease Car Savings</t>
  </si>
  <si>
    <t>Fundraising Team</t>
  </si>
  <si>
    <t>Finance Reserve</t>
  </si>
  <si>
    <t>U13G</t>
  </si>
  <si>
    <t>Finance Rev Gen</t>
  </si>
  <si>
    <t>Finance Recharges</t>
  </si>
  <si>
    <t>Finance Non Pay Rev CIP</t>
  </si>
  <si>
    <t>Family Lease Car - NHS Fleet</t>
  </si>
  <si>
    <t>U190</t>
  </si>
  <si>
    <t>Qlik View</t>
  </si>
  <si>
    <t>East Path Mobilisation Costs</t>
  </si>
  <si>
    <t>NHS Prompt Payment Discount</t>
  </si>
  <si>
    <t>U240</t>
  </si>
  <si>
    <t>Birch</t>
  </si>
  <si>
    <t>Alternative Site Value SCIP</t>
  </si>
  <si>
    <t>U250</t>
  </si>
  <si>
    <t>Planning Function</t>
  </si>
  <si>
    <t>Income Team</t>
  </si>
  <si>
    <t>U280</t>
  </si>
  <si>
    <t>Corporate Review</t>
  </si>
  <si>
    <t>Family Lease Car - Tusker</t>
  </si>
  <si>
    <t>Workforce</t>
  </si>
  <si>
    <t>PMO Team</t>
  </si>
  <si>
    <t>FTI Financial Improvement Plan</t>
  </si>
  <si>
    <t>V010</t>
  </si>
  <si>
    <t>HUMAN RESOURCES</t>
  </si>
  <si>
    <t>MEDICAL STAFF</t>
  </si>
  <si>
    <t>Medical HR</t>
  </si>
  <si>
    <t>V01K</t>
  </si>
  <si>
    <t>Medical Staffing Establishment</t>
  </si>
  <si>
    <t>V030</t>
  </si>
  <si>
    <t>HEALTH &amp; WELLBEING</t>
  </si>
  <si>
    <t>Health and Wellbeing</t>
  </si>
  <si>
    <t>V03G</t>
  </si>
  <si>
    <t>Health &amp; Wellbeing</t>
  </si>
  <si>
    <t>V03K</t>
  </si>
  <si>
    <t>V050</t>
  </si>
  <si>
    <t>OD &amp; TRAINING</t>
  </si>
  <si>
    <t>Organisational Development</t>
  </si>
  <si>
    <t>V060</t>
  </si>
  <si>
    <t>EMPLOYEE RELATIONS &amp; PARTNERIN</t>
  </si>
  <si>
    <t>Union Office</t>
  </si>
  <si>
    <t>V080</t>
  </si>
  <si>
    <t>PLANNING SYSTEM &amp; OPERATION</t>
  </si>
  <si>
    <t>Workforce Systems &amp; Planning</t>
  </si>
  <si>
    <t>V10R</t>
  </si>
  <si>
    <t>Occ Health Recharges</t>
  </si>
  <si>
    <t>V11R</t>
  </si>
  <si>
    <t>HUMAN RESOURCES MGT</t>
  </si>
  <si>
    <t>Human Resources Recharges</t>
  </si>
  <si>
    <t>V120</t>
  </si>
  <si>
    <t>WORKFORCE SERVICES</t>
  </si>
  <si>
    <t>Recruitment</t>
  </si>
  <si>
    <t>V12K</t>
  </si>
  <si>
    <t>Review of Non Pay Recruitment</t>
  </si>
  <si>
    <t>V130</t>
  </si>
  <si>
    <t>HR Business Partners</t>
  </si>
  <si>
    <t>V140</t>
  </si>
  <si>
    <t>Pay and Systems</t>
  </si>
  <si>
    <t>V150</t>
  </si>
  <si>
    <t>V200</t>
  </si>
  <si>
    <t>HR Reserve</t>
  </si>
  <si>
    <t>V20K</t>
  </si>
  <si>
    <t>Pay Review Savings CIP</t>
  </si>
  <si>
    <t>V21K</t>
  </si>
  <si>
    <t>SCIP Human Resources</t>
  </si>
  <si>
    <t>V220</t>
  </si>
  <si>
    <t>Human Resources Management</t>
  </si>
  <si>
    <t>V22K</t>
  </si>
  <si>
    <t>Charging for DBS Checks</t>
  </si>
  <si>
    <t>V23K</t>
  </si>
  <si>
    <t>Review of Long Service Awards</t>
  </si>
  <si>
    <t>V240</t>
  </si>
  <si>
    <t>Board Secretary</t>
  </si>
  <si>
    <t>V24K</t>
  </si>
  <si>
    <t>Board Secretary &amp; Support</t>
  </si>
  <si>
    <t>V250</t>
  </si>
  <si>
    <t>Overseas Recruitment</t>
  </si>
  <si>
    <t>V260</t>
  </si>
  <si>
    <t>ROSTERING TEAM</t>
  </si>
  <si>
    <t>E-Rostering Team</t>
  </si>
  <si>
    <t>V27K</t>
  </si>
  <si>
    <t>Removal Expenses Review</t>
  </si>
  <si>
    <t>V28K</t>
  </si>
  <si>
    <t>Remove Support Appeals</t>
  </si>
  <si>
    <t>V290</t>
  </si>
  <si>
    <t>V310</t>
  </si>
  <si>
    <t>GPST Scheme</t>
  </si>
  <si>
    <t>V320</t>
  </si>
  <si>
    <t>PGMC Library</t>
  </si>
  <si>
    <t>V330</t>
  </si>
  <si>
    <t>Postgraduate Medical Centre</t>
  </si>
  <si>
    <t>V340</t>
  </si>
  <si>
    <t>Postgraduate Training</t>
  </si>
  <si>
    <t>V350</t>
  </si>
  <si>
    <t>SAS Doctors</t>
  </si>
  <si>
    <t>V370</t>
  </si>
  <si>
    <t>Talent for Care</t>
  </si>
  <si>
    <t>V380</t>
  </si>
  <si>
    <t>Apprenticeship Support</t>
  </si>
  <si>
    <t>V410</t>
  </si>
  <si>
    <t>Training &amp; Development</t>
  </si>
  <si>
    <t>V420</t>
  </si>
  <si>
    <t>Student Accomodation</t>
  </si>
  <si>
    <t>V43R</t>
  </si>
  <si>
    <t>Training &amp; Develpmnt Recharges</t>
  </si>
  <si>
    <t>V440</t>
  </si>
  <si>
    <t>Equity&amp;Excellence Initiative</t>
  </si>
  <si>
    <t>V450</t>
  </si>
  <si>
    <t>PACES</t>
  </si>
  <si>
    <t>W010</t>
  </si>
  <si>
    <t>MEDICAL DIRECTOR</t>
  </si>
  <si>
    <t>Continuing Medical Education</t>
  </si>
  <si>
    <t>W020</t>
  </si>
  <si>
    <t>Dental Tutor</t>
  </si>
  <si>
    <t>W030</t>
  </si>
  <si>
    <t>FY2 GP Placement</t>
  </si>
  <si>
    <t>W040</t>
  </si>
  <si>
    <t>Directorate Mgt - Med Director</t>
  </si>
  <si>
    <t>W04K</t>
  </si>
  <si>
    <t>Review of Pay</t>
  </si>
  <si>
    <t>W050</t>
  </si>
  <si>
    <t>RESEARCH AND INNOVATION</t>
  </si>
  <si>
    <t>Research and Innovation</t>
  </si>
  <si>
    <t>W060</t>
  </si>
  <si>
    <t>Organ Donation</t>
  </si>
  <si>
    <t>W070</t>
  </si>
  <si>
    <t>Teaching Sessions</t>
  </si>
  <si>
    <t>W09K</t>
  </si>
  <si>
    <t>EY Review MD CIP</t>
  </si>
  <si>
    <t>W09R</t>
  </si>
  <si>
    <t>Medical Director Recharges</t>
  </si>
  <si>
    <t>W10K</t>
  </si>
  <si>
    <t>SCIP Medical Director</t>
  </si>
  <si>
    <t>W110</t>
  </si>
  <si>
    <t>ECRIT Project</t>
  </si>
  <si>
    <t>W120</t>
  </si>
  <si>
    <t>Medical Director Reserve</t>
  </si>
  <si>
    <t>W130</t>
  </si>
  <si>
    <t>Primary Care Office</t>
  </si>
  <si>
    <t>W140</t>
  </si>
  <si>
    <t>Cancer Retrospective</t>
  </si>
  <si>
    <t>W170</t>
  </si>
  <si>
    <t>R&amp;I Cancer</t>
  </si>
  <si>
    <t>W180</t>
  </si>
  <si>
    <t>R&amp;I Non Cancer</t>
  </si>
  <si>
    <t>W190</t>
  </si>
  <si>
    <t>Innovation Projects</t>
  </si>
  <si>
    <t>W201</t>
  </si>
  <si>
    <t>R&amp;I Central Income</t>
  </si>
  <si>
    <t>X010</t>
  </si>
  <si>
    <t>Safeguarding</t>
  </si>
  <si>
    <t>X020</t>
  </si>
  <si>
    <t>Clinical Audit</t>
  </si>
  <si>
    <t>X030</t>
  </si>
  <si>
    <t>Complaints &amp; PALS</t>
  </si>
  <si>
    <t>X050</t>
  </si>
  <si>
    <t>Directorate Mgt - Nursing</t>
  </si>
  <si>
    <t>X060</t>
  </si>
  <si>
    <t>Non Contracted Funding</t>
  </si>
  <si>
    <t>X070</t>
  </si>
  <si>
    <t>Practice Development Nurses</t>
  </si>
  <si>
    <t>X090</t>
  </si>
  <si>
    <t>Patient Safety and Quality</t>
  </si>
  <si>
    <t>X120</t>
  </si>
  <si>
    <t>N&amp;PE Reserve</t>
  </si>
  <si>
    <t>X13R</t>
  </si>
  <si>
    <t>Nursing &amp; Pat Exp. Recharges</t>
  </si>
  <si>
    <t>X14K</t>
  </si>
  <si>
    <t>Joint Post with Ipswich</t>
  </si>
  <si>
    <t>X150</t>
  </si>
  <si>
    <t>Infection Control</t>
  </si>
  <si>
    <t>X160</t>
  </si>
  <si>
    <t>Quality Assurance &amp; Compliance</t>
  </si>
  <si>
    <t>X170</t>
  </si>
  <si>
    <t>At Our Best Project</t>
  </si>
  <si>
    <t>X180</t>
  </si>
  <si>
    <t>CLRN Research Staff</t>
  </si>
  <si>
    <t>X190</t>
  </si>
  <si>
    <t>Non Medical Education</t>
  </si>
  <si>
    <t>X20K</t>
  </si>
  <si>
    <t>Review of Nursing Mgt Roles</t>
  </si>
  <si>
    <t>X21K</t>
  </si>
  <si>
    <t>New Tissue Viability Nurse</t>
  </si>
  <si>
    <t>X22K</t>
  </si>
  <si>
    <t>Removal of Vacancies</t>
  </si>
  <si>
    <t>X23K</t>
  </si>
  <si>
    <t>Infection Control Staff Review</t>
  </si>
  <si>
    <t>X24K</t>
  </si>
  <si>
    <t>Safeguarding Team Staff Review</t>
  </si>
  <si>
    <t>X25K</t>
  </si>
  <si>
    <t>Patient Safety Staff Review</t>
  </si>
  <si>
    <t>X26K</t>
  </si>
  <si>
    <t>Revised Trust Mgt StructureNUR</t>
  </si>
  <si>
    <t>X27K</t>
  </si>
  <si>
    <t>Legal Services</t>
  </si>
  <si>
    <t>X28K</t>
  </si>
  <si>
    <t>Clinical Audit &amp; Complaints</t>
  </si>
  <si>
    <t>Y010</t>
  </si>
  <si>
    <t>Directorate Mgnt - Operational</t>
  </si>
  <si>
    <t>Y01K</t>
  </si>
  <si>
    <t>Y02K</t>
  </si>
  <si>
    <t>SCIP Dir Operations</t>
  </si>
  <si>
    <t>Y03R</t>
  </si>
  <si>
    <t>Dir Operations Management Rech</t>
  </si>
  <si>
    <t>Y040</t>
  </si>
  <si>
    <t>Cancer Project</t>
  </si>
  <si>
    <t>Y050</t>
  </si>
  <si>
    <t>Turnaround Team</t>
  </si>
  <si>
    <t>Y060</t>
  </si>
  <si>
    <t>Referral to Treatment</t>
  </si>
  <si>
    <t>Y070</t>
  </si>
  <si>
    <t>Emergency Care</t>
  </si>
  <si>
    <t>Y080</t>
  </si>
  <si>
    <t>Service Transformation</t>
  </si>
  <si>
    <t>Y08K</t>
  </si>
  <si>
    <t>EY Review S&amp;T CIP</t>
  </si>
  <si>
    <t>Y08R</t>
  </si>
  <si>
    <t>Strategy and Trans Recharges</t>
  </si>
  <si>
    <t>Y090</t>
  </si>
  <si>
    <t>Information Governance</t>
  </si>
  <si>
    <t>Y10K</t>
  </si>
  <si>
    <t>Transformation CIP</t>
  </si>
  <si>
    <t>Y110</t>
  </si>
  <si>
    <t>Order Comms Project</t>
  </si>
  <si>
    <t>Y120</t>
  </si>
  <si>
    <t>Validation Project</t>
  </si>
  <si>
    <t>Y130</t>
  </si>
  <si>
    <t>ICT Training</t>
  </si>
  <si>
    <t>Y14K</t>
  </si>
  <si>
    <t>Revised Trust Mgt StructureOPS</t>
  </si>
  <si>
    <t>Y160</t>
  </si>
  <si>
    <t>Performance</t>
  </si>
  <si>
    <t>Y170</t>
  </si>
  <si>
    <t>Open Referral Project</t>
  </si>
  <si>
    <t>Z01S</t>
  </si>
  <si>
    <t>NON DIVISIONAL</t>
  </si>
  <si>
    <t>Z02S</t>
  </si>
  <si>
    <t>Z030</t>
  </si>
  <si>
    <t>CAPITAL CHARGES</t>
  </si>
  <si>
    <t>PDC-Dividend Payment</t>
  </si>
  <si>
    <t>Z03S</t>
  </si>
  <si>
    <t>Divisional Reserve</t>
  </si>
  <si>
    <t>Z040</t>
  </si>
  <si>
    <t>Central Savings</t>
  </si>
  <si>
    <t>Z04S</t>
  </si>
  <si>
    <t>Z05S</t>
  </si>
  <si>
    <t>Z060</t>
  </si>
  <si>
    <t>Depreciation Charges</t>
  </si>
  <si>
    <t>Z06S</t>
  </si>
  <si>
    <t>Z090</t>
  </si>
  <si>
    <t>Trust Surplus - SLM</t>
  </si>
  <si>
    <t>Z10K</t>
  </si>
  <si>
    <t>SCIP Trust Wide</t>
  </si>
  <si>
    <t>Z110</t>
  </si>
  <si>
    <t>OTHER NON OPERATING</t>
  </si>
  <si>
    <t>Z120</t>
  </si>
  <si>
    <t>Trust Wide Charges</t>
  </si>
  <si>
    <t>Z130</t>
  </si>
  <si>
    <t>TPP Shareholding Sv Rcd OthNHS</t>
  </si>
  <si>
    <t>Z140</t>
  </si>
  <si>
    <t>Z901</t>
  </si>
  <si>
    <t>Z902</t>
  </si>
  <si>
    <t>Z903</t>
  </si>
  <si>
    <t>Suspense - Reed</t>
  </si>
  <si>
    <t>Z904</t>
  </si>
  <si>
    <t>Z905</t>
  </si>
  <si>
    <t>Suspense - Jnr Doctor Rotation</t>
  </si>
  <si>
    <t>Z906</t>
  </si>
  <si>
    <t>Suspense - FP10</t>
  </si>
  <si>
    <t>Department</t>
  </si>
  <si>
    <t>Expense Description</t>
  </si>
  <si>
    <t>Expense Type</t>
  </si>
  <si>
    <t>Sum of Budget</t>
  </si>
  <si>
    <t>Sum of Actuals</t>
  </si>
  <si>
    <t>Values</t>
  </si>
  <si>
    <t>Income Total</t>
  </si>
  <si>
    <t>Non Pay Total</t>
  </si>
  <si>
    <t>(All)</t>
  </si>
  <si>
    <t>Sum of In Mth Variance</t>
  </si>
  <si>
    <t>Name</t>
  </si>
  <si>
    <t>Investigation Limit</t>
  </si>
  <si>
    <t>Kuda</t>
  </si>
  <si>
    <t>Simon</t>
  </si>
  <si>
    <t>Expense Grouping</t>
  </si>
  <si>
    <t>Unique Key</t>
  </si>
  <si>
    <t>Cost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</si>
</sst>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_ ;[Red]\-#,##0\ "/>
  </numFmts>
  <fonts count="11" x14ac:knownFonts="1">
    <font>
      <sz val="11"/>
      <color theme="1"/>
      <name val="Calibri"/>
      <family val="2"/>
      <scheme val="minor"/>
    </font>
    <font>
      <b/>
      <sz val="11"/>
      <color theme="1"/>
      <name val="Calibri"/>
      <family val="2"/>
      <scheme val="minor"/>
    </font>
    <font>
      <sz val="10"/>
      <color indexed="8"/>
      <name val="Arial"/>
      <family val="2"/>
    </font>
    <font>
      <sz val="10"/>
      <color indexed="9"/>
      <name val="Arial"/>
      <family val="2"/>
    </font>
    <font>
      <b/>
      <sz val="10"/>
      <color indexed="8"/>
      <name val="Arial"/>
      <family val="2"/>
    </font>
    <font>
      <sz val="10"/>
      <color indexed="9"/>
      <name val="Arial"/>
      <family val="2"/>
    </font>
    <font>
      <sz val="10"/>
      <color indexed="8"/>
      <name val="Arial"/>
      <family val="2"/>
    </font>
    <font>
      <b/>
      <sz val="8"/>
      <color indexed="9"/>
      <name val="Calibri"/>
      <family val="2"/>
      <scheme val="minor"/>
    </font>
    <font>
      <sz val="8"/>
      <name val="Calibri"/>
      <family val="2"/>
      <scheme val="minor"/>
    </font>
    <font>
      <sz val="10"/>
      <name val="Arial"/>
      <family val="2"/>
    </font>
    <font>
      <b/>
      <sz val="10"/>
      <name val="Arial"/>
      <family val="2"/>
    </font>
  </fonts>
  <fills count="13">
    <fill>
      <patternFill patternType="none"/>
    </fill>
    <fill>
      <patternFill patternType="gray125"/>
    </fill>
    <fill>
      <patternFill patternType="solid">
        <fgColor rgb="FFFFFFFF"/>
        <bgColor indexed="64"/>
      </patternFill>
    </fill>
    <fill>
      <patternFill patternType="solid">
        <fgColor rgb="FFCCCCFF"/>
        <bgColor indexed="64"/>
      </patternFill>
    </fill>
    <fill>
      <patternFill patternType="solid">
        <fgColor rgb="FFEBECF6"/>
        <bgColor indexed="64"/>
      </patternFill>
    </fill>
    <fill>
      <patternFill patternType="solid">
        <fgColor rgb="FF3366CC"/>
        <bgColor indexed="64"/>
      </patternFill>
    </fill>
    <fill>
      <patternFill patternType="solid">
        <fgColor rgb="FFFFFAB2"/>
        <bgColor indexed="64"/>
      </patternFill>
    </fill>
    <fill>
      <patternFill patternType="solid">
        <fgColor theme="9" tint="-0.249977111117893"/>
        <bgColor indexed="64"/>
      </patternFill>
    </fill>
    <fill>
      <patternFill patternType="solid">
        <fgColor indexed="62"/>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0">
    <border>
      <left/>
      <right/>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diagonal/>
    </border>
    <border>
      <left style="thin">
        <color rgb="FF808080"/>
      </left>
      <right style="thin">
        <color rgb="FF808080"/>
      </right>
      <top style="thin">
        <color rgb="FF808080"/>
      </top>
      <bottom style="thin">
        <color rgb="FF808080"/>
      </bottom>
      <diagonal/>
    </border>
    <border>
      <left style="thin">
        <color indexed="64"/>
      </left>
      <right style="thin">
        <color indexed="23"/>
      </right>
      <top style="hair">
        <color indexed="64"/>
      </top>
      <bottom style="thin">
        <color indexed="64"/>
      </bottom>
      <diagonal/>
    </border>
    <border>
      <left style="thin">
        <color indexed="23"/>
      </left>
      <right style="thin">
        <color indexed="23"/>
      </right>
      <top style="hair">
        <color indexed="64"/>
      </top>
      <bottom style="thin">
        <color indexed="64"/>
      </bottom>
      <diagonal/>
    </border>
    <border>
      <left style="thin">
        <color indexed="22"/>
      </left>
      <right style="thin">
        <color indexed="22"/>
      </right>
      <top style="thin">
        <color indexed="22"/>
      </top>
      <bottom style="thin">
        <color theme="4"/>
      </bottom>
      <diagonal/>
    </border>
    <border>
      <left style="thin">
        <color indexed="23"/>
      </left>
      <right style="thin">
        <color indexed="23"/>
      </right>
      <top style="thin">
        <color indexed="23"/>
      </top>
      <bottom style="thin">
        <color indexed="23"/>
      </bottom>
      <diagonal/>
    </border>
  </borders>
  <cellStyleXfs count="1">
    <xf numFmtId="0" fontId="0" fillId="0" borderId="0"/>
  </cellStyleXfs>
  <cellXfs count="56">
    <xf numFmtId="0" fontId="0" fillId="0" borderId="0" xfId="0"/>
    <xf numFmtId="0" fontId="3" fillId="5" borderId="4" xfId="0" applyFont="1" applyFill="1" applyBorder="1" applyAlignment="1">
      <alignment horizontal="right" vertical="top" wrapText="1"/>
    </xf>
    <xf numFmtId="0" fontId="3" fillId="5" borderId="4" xfId="0" applyFont="1" applyFill="1" applyBorder="1" applyAlignment="1">
      <alignment horizontal="left" vertical="top" wrapText="1"/>
    </xf>
    <xf numFmtId="164" fontId="2" fillId="2" borderId="5" xfId="0" applyNumberFormat="1" applyFont="1" applyFill="1" applyBorder="1" applyAlignment="1">
      <alignment horizontal="right" vertical="top" wrapText="1"/>
    </xf>
    <xf numFmtId="0" fontId="2" fillId="2" borderId="5" xfId="0" applyNumberFormat="1" applyFont="1" applyFill="1" applyBorder="1" applyAlignment="1">
      <alignment horizontal="left" vertical="top" wrapText="1"/>
    </xf>
    <xf numFmtId="165" fontId="2" fillId="2" borderId="5" xfId="0" applyNumberFormat="1" applyFont="1" applyFill="1" applyBorder="1" applyAlignment="1">
      <alignment horizontal="right" vertical="top" wrapText="1"/>
    </xf>
    <xf numFmtId="164" fontId="4" fillId="6" borderId="5" xfId="0" applyNumberFormat="1" applyFont="1" applyFill="1" applyBorder="1" applyAlignment="1">
      <alignment vertical="center"/>
    </xf>
    <xf numFmtId="165" fontId="4" fillId="6" borderId="5" xfId="0" applyNumberFormat="1" applyFont="1" applyFill="1" applyBorder="1" applyAlignment="1">
      <alignment vertical="center"/>
    </xf>
    <xf numFmtId="0" fontId="2" fillId="2" borderId="0" xfId="0" applyNumberFormat="1" applyFont="1" applyFill="1" applyBorder="1" applyAlignment="1">
      <alignment horizontal="left" vertical="top" wrapText="1"/>
    </xf>
    <xf numFmtId="164" fontId="0" fillId="0" borderId="0" xfId="0" applyNumberFormat="1"/>
    <xf numFmtId="0" fontId="0" fillId="7" borderId="0" xfId="0" applyFill="1"/>
    <xf numFmtId="0" fontId="0" fillId="0" borderId="0" xfId="0" applyAlignment="1">
      <alignment horizontal="left" indent="1"/>
    </xf>
    <xf numFmtId="0" fontId="5" fillId="5" borderId="4" xfId="0" applyFont="1" applyFill="1" applyBorder="1" applyAlignment="1">
      <alignment horizontal="left" vertical="top" wrapText="1"/>
    </xf>
    <xf numFmtId="0" fontId="5" fillId="5" borderId="4" xfId="0" applyFont="1" applyFill="1" applyBorder="1" applyAlignment="1">
      <alignment horizontal="right" vertical="top" wrapText="1"/>
    </xf>
    <xf numFmtId="0" fontId="6" fillId="2" borderId="5" xfId="0" applyNumberFormat="1" applyFont="1" applyFill="1" applyBorder="1" applyAlignment="1">
      <alignment horizontal="left" vertical="top" wrapText="1"/>
    </xf>
    <xf numFmtId="4" fontId="6" fillId="2" borderId="5" xfId="0" applyNumberFormat="1" applyFont="1" applyFill="1" applyBorder="1" applyAlignment="1">
      <alignment horizontal="right" vertical="top" wrapText="1"/>
    </xf>
    <xf numFmtId="4" fontId="6" fillId="2" borderId="5" xfId="0" applyNumberFormat="1" applyFont="1" applyFill="1" applyBorder="1" applyAlignment="1">
      <alignment horizontal="left" vertical="top"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left" vertical="center" wrapText="1"/>
    </xf>
    <xf numFmtId="0" fontId="7" fillId="8" borderId="8" xfId="0" applyFont="1" applyFill="1" applyBorder="1" applyAlignment="1">
      <alignment horizontal="left" vertical="center" wrapText="1"/>
    </xf>
    <xf numFmtId="0" fontId="8" fillId="9" borderId="9" xfId="0" applyNumberFormat="1" applyFont="1" applyFill="1" applyBorder="1" applyAlignment="1">
      <alignment horizontal="left" vertical="center"/>
    </xf>
    <xf numFmtId="165" fontId="8" fillId="9" borderId="9" xfId="0" applyNumberFormat="1" applyFont="1" applyFill="1" applyBorder="1" applyAlignment="1">
      <alignment horizontal="left" vertical="center"/>
    </xf>
    <xf numFmtId="0" fontId="0" fillId="0" borderId="9" xfId="0" applyBorder="1"/>
    <xf numFmtId="0" fontId="8" fillId="9" borderId="0" xfId="0" applyNumberFormat="1" applyFont="1" applyFill="1" applyBorder="1" applyAlignment="1">
      <alignment horizontal="left" vertical="center"/>
    </xf>
    <xf numFmtId="165" fontId="8" fillId="9" borderId="0" xfId="0" applyNumberFormat="1" applyFont="1" applyFill="1" applyBorder="1" applyAlignment="1">
      <alignment horizontal="left" vertical="center"/>
    </xf>
    <xf numFmtId="0" fontId="1" fillId="0" borderId="0" xfId="0" applyFont="1"/>
    <xf numFmtId="0" fontId="5" fillId="10" borderId="4" xfId="0" applyFont="1" applyFill="1" applyBorder="1" applyAlignment="1">
      <alignment horizontal="right" vertical="top" wrapText="1"/>
    </xf>
    <xf numFmtId="0" fontId="0" fillId="0" borderId="0" xfId="0" pivotButton="1"/>
    <xf numFmtId="166" fontId="0" fillId="0" borderId="0" xfId="0" applyNumberFormat="1"/>
    <xf numFmtId="0" fontId="3" fillId="10" borderId="4" xfId="0" applyFont="1" applyFill="1" applyBorder="1" applyAlignment="1">
      <alignment horizontal="right" vertical="top" wrapText="1"/>
    </xf>
    <xf numFmtId="0" fontId="5" fillId="11" borderId="4" xfId="0" applyFont="1" applyFill="1" applyBorder="1" applyAlignment="1">
      <alignment horizontal="right" vertical="top" wrapText="1"/>
    </xf>
    <xf numFmtId="0" fontId="9" fillId="12" borderId="4" xfId="0" applyFont="1" applyFill="1" applyBorder="1" applyAlignment="1">
      <alignment horizontal="right" vertical="top" wrapText="1"/>
    </xf>
    <xf numFmtId="164" fontId="9" fillId="12" borderId="5" xfId="0" applyNumberFormat="1" applyFont="1" applyFill="1" applyBorder="1" applyAlignment="1">
      <alignment horizontal="right" vertical="top" wrapText="1"/>
    </xf>
    <xf numFmtId="164" fontId="10" fillId="12" borderId="5" xfId="0" applyNumberFormat="1" applyFont="1" applyFill="1" applyBorder="1" applyAlignment="1">
      <alignment vertical="center"/>
    </xf>
    <xf numFmtId="0" fontId="3" fillId="12" borderId="4" xfId="0" applyFont="1" applyFill="1" applyBorder="1" applyAlignment="1">
      <alignment horizontal="right" vertical="top" wrapText="1"/>
    </xf>
    <xf numFmtId="164" fontId="2" fillId="12" borderId="5" xfId="0" applyNumberFormat="1" applyFont="1" applyFill="1" applyBorder="1" applyAlignment="1">
      <alignment horizontal="right" vertical="top" wrapText="1"/>
    </xf>
    <xf numFmtId="165" fontId="2" fillId="12" borderId="5" xfId="0" applyNumberFormat="1" applyFont="1" applyFill="1" applyBorder="1" applyAlignment="1">
      <alignment horizontal="right" vertical="top" wrapText="1"/>
    </xf>
    <xf numFmtId="164" fontId="4" fillId="12" borderId="5" xfId="0" applyNumberFormat="1" applyFont="1" applyFill="1" applyBorder="1" applyAlignment="1">
      <alignment vertical="center"/>
    </xf>
    <xf numFmtId="165" fontId="4" fillId="12" borderId="5" xfId="0" applyNumberFormat="1" applyFont="1" applyFill="1" applyBorder="1" applyAlignment="1">
      <alignment vertical="center"/>
    </xf>
    <xf numFmtId="0" fontId="3" fillId="12" borderId="4" xfId="0" applyFont="1" applyFill="1" applyBorder="1" applyAlignment="1">
      <alignment horizontal="left" vertical="top" wrapText="1"/>
    </xf>
    <xf numFmtId="0" fontId="2" fillId="12" borderId="5" xfId="0" applyNumberFormat="1" applyFont="1" applyFill="1" applyBorder="1" applyAlignment="1">
      <alignment horizontal="left" vertical="top" wrapText="1"/>
    </xf>
    <xf numFmtId="0" fontId="4" fillId="6" borderId="1" xfId="0" applyFont="1" applyFill="1" applyBorder="1" applyAlignment="1">
      <alignment vertical="center"/>
    </xf>
    <xf numFmtId="0" fontId="4" fillId="6" borderId="2" xfId="0" applyFont="1" applyFill="1" applyBorder="1" applyAlignment="1">
      <alignment vertical="center"/>
    </xf>
    <xf numFmtId="0" fontId="4" fillId="6" borderId="3" xfId="0" applyFont="1" applyFill="1" applyBorder="1" applyAlignment="1">
      <alignment vertical="center"/>
    </xf>
    <xf numFmtId="0" fontId="2" fillId="3"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4" borderId="3" xfId="0" applyFont="1" applyFill="1" applyBorder="1" applyAlignment="1">
      <alignment horizontal="left" vertical="top" wrapText="1"/>
    </xf>
    <xf numFmtId="0" fontId="3" fillId="12" borderId="1" xfId="0" applyFont="1" applyFill="1" applyBorder="1" applyAlignment="1">
      <alignment horizontal="center" vertical="top" wrapText="1"/>
    </xf>
    <xf numFmtId="0" fontId="3" fillId="12" borderId="2" xfId="0" applyFont="1" applyFill="1" applyBorder="1" applyAlignment="1">
      <alignment horizontal="center" vertical="top" wrapText="1"/>
    </xf>
    <xf numFmtId="0" fontId="3" fillId="12" borderId="3"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5" borderId="2" xfId="0" applyFont="1" applyFill="1" applyBorder="1" applyAlignment="1">
      <alignment horizontal="center" vertical="top" wrapText="1"/>
    </xf>
    <xf numFmtId="0" fontId="3" fillId="5" borderId="3" xfId="0" applyFont="1" applyFill="1" applyBorder="1" applyAlignment="1">
      <alignment horizontal="center" vertical="top" wrapText="1"/>
    </xf>
  </cellXfs>
  <cellStyles count="1">
    <cellStyle name="Normal" xfId="0" builtinId="0"/>
  </cellStyles>
  <dxfs count="1">
    <dxf>
      <numFmt numFmtId="166" formatCode="#,##0_ ;[Red]\-#,##0\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8</xdr:row>
      <xdr:rowOff>66675</xdr:rowOff>
    </xdr:from>
    <xdr:to>
      <xdr:col>3</xdr:col>
      <xdr:colOff>161925</xdr:colOff>
      <xdr:row>21</xdr:row>
      <xdr:rowOff>114300</xdr:rowOff>
    </xdr:to>
    <mc:AlternateContent xmlns:mc="http://schemas.openxmlformats.org/markup-compatibility/2006" xmlns:a14="http://schemas.microsoft.com/office/drawing/2010/main">
      <mc:Choice Requires="a14">
        <xdr:graphicFrame macro="">
          <xdr:nvGraphicFramePr>
            <xdr:cNvPr id="2" name="Cost Centr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st Centre"/>
            </a:graphicData>
          </a:graphic>
        </xdr:graphicFrame>
      </mc:Choice>
      <mc:Fallback xmlns="">
        <xdr:sp macro="" textlink="">
          <xdr:nvSpPr>
            <xdr:cNvPr id="0" name=""/>
            <xdr:cNvSpPr>
              <a:spLocks noTextEdit="1"/>
            </xdr:cNvSpPr>
          </xdr:nvSpPr>
          <xdr:spPr>
            <a:xfrm>
              <a:off x="161925" y="1590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438150</xdr:colOff>
      <xdr:row>0</xdr:row>
      <xdr:rowOff>180975</xdr:rowOff>
    </xdr:from>
    <xdr:to>
      <xdr:col>11</xdr:col>
      <xdr:colOff>485776</xdr:colOff>
      <xdr:row>11</xdr:row>
      <xdr:rowOff>66674</xdr:rowOff>
    </xdr:to>
    <mc:AlternateContent xmlns:mc="http://schemas.openxmlformats.org/markup-compatibility/2006" xmlns:a14="http://schemas.microsoft.com/office/drawing/2010/main">
      <mc:Choice Requires="a14">
        <xdr:graphicFrame macro="">
          <xdr:nvGraphicFramePr>
            <xdr:cNvPr id="4" name="PeriodandMonth">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PeriodandMonth"/>
            </a:graphicData>
          </a:graphic>
        </xdr:graphicFrame>
      </mc:Choice>
      <mc:Fallback xmlns="">
        <xdr:sp macro="" textlink="">
          <xdr:nvSpPr>
            <xdr:cNvPr id="0" name=""/>
            <xdr:cNvSpPr>
              <a:spLocks noTextEdit="1"/>
            </xdr:cNvSpPr>
          </xdr:nvSpPr>
          <xdr:spPr>
            <a:xfrm>
              <a:off x="12277725" y="180975"/>
              <a:ext cx="981076" cy="198119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moliver" refreshedDate="43133.528258680555" createdVersion="4" refreshedVersion="4" minRefreshableVersion="3" recordCount="1237">
  <cacheSource type="worksheet">
    <worksheetSource ref="A3:W1240" sheet="Sample Data Set"/>
  </cacheSource>
  <cacheFields count="15">
    <cacheField name="Cost Centre" numFmtId="0">
      <sharedItems count="25">
        <s v="U020"/>
        <s v="U02K"/>
        <s v="U030"/>
        <s v="U040"/>
        <s v="U050"/>
        <s v="U060"/>
        <s v="U070"/>
        <s v="U080"/>
        <s v="U090"/>
        <s v="U09K"/>
        <s v="U100"/>
        <s v="U130"/>
        <s v="U14R"/>
        <s v="U16K"/>
        <s v="U180"/>
        <s v="U210"/>
        <s v="U220"/>
        <s v="U23K"/>
        <s v="U24K"/>
        <s v="U260"/>
        <s v="U270"/>
        <s v="U300"/>
        <s v="U310"/>
        <s v="U320"/>
        <s v="U330"/>
      </sharedItems>
    </cacheField>
    <cacheField name="Expense Head" numFmtId="0">
      <sharedItems count="82">
        <s v="3918A000"/>
        <s v="3918C000"/>
        <s v="3918D000"/>
        <s v="39205000"/>
        <s v="47001000"/>
        <s v="47018000"/>
        <s v="49047000"/>
        <s v="39205CIP"/>
        <s v="26004000"/>
        <s v="39106000"/>
        <s v="39107000"/>
        <s v="39206000"/>
        <s v="47516000"/>
        <s v="48016000"/>
        <s v="48017000"/>
        <s v="48019000"/>
        <s v="24004000"/>
        <s v="29014000"/>
        <s v="39109000"/>
        <s v="39204000"/>
        <s v="39299000"/>
        <s v="43001000"/>
        <s v="46003000"/>
        <s v="47003000"/>
        <s v="47007000"/>
        <s v="47008000"/>
        <s v="47012000"/>
        <s v="47023000"/>
        <s v="48013000"/>
        <s v="48024000"/>
        <s v="49010000"/>
        <s v="49028000"/>
        <s v="49029000"/>
        <s v="49035000"/>
        <s v="49001000"/>
        <s v="49002000"/>
        <s v="49003000"/>
        <s v="49004000"/>
        <s v="39203000"/>
        <s v="39201000"/>
        <s v="39202000"/>
        <s v="48014000"/>
        <s v="49041000"/>
        <s v="3918B000"/>
        <s v="39207000"/>
        <s v="42001000"/>
        <s v="42003000"/>
        <s v="42016000"/>
        <s v="42024000"/>
        <s v="42039000"/>
        <s v="42041000"/>
        <s v="43002000"/>
        <s v="43005000"/>
        <s v="43014000"/>
        <s v="43015000"/>
        <s v="43018000"/>
        <s v="43019000"/>
        <s v="47011000"/>
        <s v="47024000"/>
        <s v="47507000"/>
        <s v="47501000"/>
        <s v="47501CIP"/>
        <s v="39200000"/>
        <s v="47005000"/>
        <s v="60002000"/>
        <s v="60012000"/>
        <s v="60013000"/>
        <s v="27506000"/>
        <s v="47502000"/>
        <s v="47512000"/>
        <s v="49027000"/>
        <s v="39199000"/>
        <s v="48042000"/>
        <s v="39100000"/>
        <s v="48028000"/>
        <s v="49008000"/>
        <s v="42003CIP"/>
        <s v="52003000"/>
        <s v="52006000"/>
        <s v="47002000"/>
        <s v="52001000"/>
        <s v="49009000"/>
      </sharedItems>
    </cacheField>
    <cacheField name="PeriodandMonth" numFmtId="0">
      <sharedItems count="8">
        <s v="171801"/>
        <s v="171802"/>
        <s v="171803"/>
        <s v="171804"/>
        <s v="171805"/>
        <s v="171806"/>
        <s v="171807"/>
        <s v="171808"/>
      </sharedItems>
    </cacheField>
    <cacheField name="Period" numFmtId="0">
      <sharedItems count="8">
        <s v="01"/>
        <s v="02"/>
        <s v="03"/>
        <s v="04"/>
        <s v="05"/>
        <s v="06"/>
        <s v="07"/>
        <s v="08"/>
      </sharedItems>
    </cacheField>
    <cacheField name="Year" numFmtId="0">
      <sharedItems/>
    </cacheField>
    <cacheField name="Budget" numFmtId="4">
      <sharedItems containsSemiMixedTypes="0" containsString="0" containsNumber="1" containsInteger="1" minValue="-532058" maxValue="136566"/>
    </cacheField>
    <cacheField name="Actuals" numFmtId="4">
      <sharedItems containsSemiMixedTypes="0" containsString="0" containsNumber="1" minValue="-532058" maxValue="136566.10999999999"/>
    </cacheField>
    <cacheField name="WTE Bud" numFmtId="4">
      <sharedItems containsSemiMixedTypes="0" containsString="0" containsNumber="1" minValue="-1" maxValue="8"/>
    </cacheField>
    <cacheField name="WTE Con" numFmtId="4">
      <sharedItems containsSemiMixedTypes="0" containsString="0" containsNumber="1" minValue="-0.45" maxValue="7"/>
    </cacheField>
    <cacheField name="WTE Work" numFmtId="4">
      <sharedItems containsSemiMixedTypes="0" containsString="0" containsNumber="1" minValue="0" maxValue="6.9"/>
    </cacheField>
    <cacheField name="WTE Paid" numFmtId="4">
      <sharedItems containsSemiMixedTypes="0" containsString="0" containsNumber="1" minValue="0" maxValue="6.9"/>
    </cacheField>
    <cacheField name="Department" numFmtId="0">
      <sharedItems count="25">
        <s v="Commissioning"/>
        <s v="Band 5 Commissioning Post"/>
        <s v="Costing &amp; Income"/>
        <s v="Senior Finance Team"/>
        <s v="Audit Services"/>
        <s v="Financial Accounts"/>
        <s v="Management Accounts"/>
        <s v="Financial Services"/>
        <s v="Supplies Department"/>
        <s v="Family Lease Car Savings"/>
        <s v="Fundraising Team"/>
        <s v="Finance Reserve"/>
        <s v="Finance Recharges"/>
        <s v="Finance Non Pay Rev CIP"/>
        <s v="Family Lease Car - NHS Fleet"/>
        <s v="Financial Management"/>
        <s v="East Path Mobilisation Costs"/>
        <s v="NHS Prompt Payment Discount"/>
        <s v="Alternative Site Value SCIP"/>
        <s v="Income Team"/>
        <s v="Income Generation"/>
        <s v="Family Lease Car - Tusker"/>
        <s v="Workforce"/>
        <s v="PMO Team"/>
        <s v="FTI Financial Improvement Plan"/>
      </sharedItems>
    </cacheField>
    <cacheField name="Expense Description" numFmtId="0">
      <sharedItems count="81">
        <s v="Senior Managers Band 8A"/>
        <s v="Senior Managers Band 8C"/>
        <s v="Senior Managers Band 8D"/>
        <s v="Admin &amp; Clerical Band 5"/>
        <s v="Printing &amp; Stationery"/>
        <s v="Travel Expenses"/>
        <s v="Servs Recd Oth NHS FT"/>
        <s v="Other Non Patient Income"/>
        <s v="Senior Managers Band 6"/>
        <s v="Senior Managers Band 7"/>
        <s v="Admin &amp; Clerical Band 6"/>
        <s v="IT &amp; Telecomms Recharges"/>
        <s v="Computer Hardware"/>
        <s v="Computer Software"/>
        <s v="Computer Maintenance"/>
        <s v="Charitable Income CoHoc"/>
        <s v="Other Income"/>
        <s v="Senior Managers Band 9"/>
        <s v="Admin &amp; Clerical Band 4"/>
        <s v="Admin &amp; Clerical - Non NHS"/>
        <s v="Catering Provisions"/>
        <s v="Course Expenses"/>
        <s v="Postage &amp; Courier Services"/>
        <s v="Telephone Rental"/>
        <s v="Telephone Calls"/>
        <s v="Pagers"/>
        <s v="Car Parking"/>
        <s v="Furniture &amp; Fittings"/>
        <s v="Hire of Rooms/Accommodation"/>
        <s v="Professional Services"/>
        <s v="Other Miscellaneous"/>
        <s v="Bank Charges"/>
        <s v="Registrations/Subscriptions"/>
        <s v="Audit Services-Statutory Audit"/>
        <s v="Other auditors remuneration"/>
        <s v="Local Counter Fraud Audit Fees"/>
        <s v="Internal Audit"/>
        <s v="Admin &amp; Clerical Band 3"/>
        <s v="Admin &amp; Clerical Band 1"/>
        <s v="Admin &amp; Clerical Band 2"/>
        <s v="Office Equipment &amp; Maint"/>
        <s v="Staff Eye Tests"/>
        <s v="Senior Managers Band 8B"/>
        <s v="Admin &amp; Clerical Band 7"/>
        <s v="Dressings"/>
        <s v="Med &amp; Surg Consumables"/>
        <s v="Continence Products"/>
        <s v="Patients Appliances"/>
        <s v="Lab Equipment &amp; Materials"/>
        <s v="Laboratory Chemicals"/>
        <s v="Prepared Baby Milk"/>
        <s v="Hardware &amp; Crockery"/>
        <s v="Staff Uniforms"/>
        <s v="Theatre Blues"/>
        <s v="Cleaning Materials &amp; Cons"/>
        <s v="Bedding &amp; Linen"/>
        <s v="Mobile Phones/Pagers"/>
        <s v="Subsistance"/>
        <s v="Vehicle Lease"/>
        <s v="Lease Car Costs - Staff"/>
        <s v="Lease Car Costs Staff CIP"/>
        <s v="Admin &amp; C - Non A4C Salaries"/>
        <s v="Franking Machine"/>
        <s v="OH - Depreciation"/>
        <s v="PDC Costs"/>
        <s v="Overhead Costs"/>
        <s v="Lease Car Income"/>
        <s v="Lease Car surcharges recharge"/>
        <s v="Fleet/Vehicle Insurance"/>
        <s v="Incr/(Decr) in Bad Debt Provn"/>
        <s v="Senior Managers - Non NHS"/>
        <s v="Estates Recharges"/>
        <s v="Senior Manager - Other"/>
        <s v="Irregular Building Maintenance"/>
        <s v="Legal Expenses"/>
        <s v="Med &amp; Surg Consumables CIP"/>
        <s v="Depreciation of Owned Assets"/>
        <s v="Dividend Payments"/>
        <s v="Publications"/>
        <s v="Interest on inv paid late"/>
        <s v="Consultancy Fees"/>
      </sharedItems>
    </cacheField>
    <cacheField name="Expense Type" numFmtId="0">
      <sharedItems count="4">
        <s v="Pay"/>
        <s v="Non Pay"/>
        <s v="Income"/>
        <s v="Recharge"/>
      </sharedItems>
    </cacheField>
    <cacheField name="In Mth Variance" numFmtId="0" formula="Budget-Actual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37">
  <r>
    <x v="0"/>
    <x v="0"/>
    <x v="0"/>
    <x v="0"/>
    <s v="1718"/>
    <n v="4763"/>
    <n v="4131.3599999999997"/>
    <n v="1"/>
    <n v="0.85"/>
    <n v="0.85"/>
    <n v="0.85"/>
    <x v="0"/>
    <x v="0"/>
    <x v="0"/>
  </r>
  <r>
    <x v="0"/>
    <x v="0"/>
    <x v="1"/>
    <x v="1"/>
    <s v="1718"/>
    <n v="9363"/>
    <n v="4134.7299999999996"/>
    <n v="2"/>
    <n v="0.85"/>
    <n v="0.85"/>
    <n v="0.85"/>
    <x v="0"/>
    <x v="0"/>
    <x v="0"/>
  </r>
  <r>
    <x v="0"/>
    <x v="0"/>
    <x v="2"/>
    <x v="2"/>
    <s v="1718"/>
    <n v="9363"/>
    <n v="4133.04"/>
    <n v="2"/>
    <n v="0.85"/>
    <n v="0.85"/>
    <n v="0.85"/>
    <x v="0"/>
    <x v="0"/>
    <x v="0"/>
  </r>
  <r>
    <x v="0"/>
    <x v="0"/>
    <x v="3"/>
    <x v="3"/>
    <s v="1718"/>
    <n v="10334"/>
    <n v="4514.55"/>
    <n v="2"/>
    <n v="0.85"/>
    <n v="0.85"/>
    <n v="0.85"/>
    <x v="0"/>
    <x v="0"/>
    <x v="0"/>
  </r>
  <r>
    <x v="0"/>
    <x v="0"/>
    <x v="4"/>
    <x v="4"/>
    <s v="1718"/>
    <n v="9687"/>
    <n v="5273.82"/>
    <n v="2"/>
    <n v="0.85"/>
    <n v="0.85"/>
    <n v="0.85"/>
    <x v="0"/>
    <x v="0"/>
    <x v="0"/>
  </r>
  <r>
    <x v="0"/>
    <x v="1"/>
    <x v="1"/>
    <x v="1"/>
    <s v="1718"/>
    <n v="14588"/>
    <n v="14588.91"/>
    <n v="2"/>
    <n v="2"/>
    <n v="2"/>
    <n v="2"/>
    <x v="0"/>
    <x v="1"/>
    <x v="0"/>
  </r>
  <r>
    <x v="0"/>
    <x v="1"/>
    <x v="2"/>
    <x v="2"/>
    <s v="1718"/>
    <n v="7294"/>
    <n v="7294.45"/>
    <n v="1"/>
    <n v="1"/>
    <n v="1"/>
    <n v="1"/>
    <x v="0"/>
    <x v="1"/>
    <x v="0"/>
  </r>
  <r>
    <x v="0"/>
    <x v="1"/>
    <x v="3"/>
    <x v="3"/>
    <s v="1718"/>
    <n v="7294"/>
    <n v="7294.45"/>
    <n v="1"/>
    <n v="1"/>
    <n v="1"/>
    <n v="1"/>
    <x v="0"/>
    <x v="1"/>
    <x v="0"/>
  </r>
  <r>
    <x v="0"/>
    <x v="1"/>
    <x v="4"/>
    <x v="4"/>
    <s v="1718"/>
    <n v="7294"/>
    <n v="7294.45"/>
    <n v="1"/>
    <n v="1"/>
    <n v="1"/>
    <n v="1"/>
    <x v="0"/>
    <x v="1"/>
    <x v="0"/>
  </r>
  <r>
    <x v="0"/>
    <x v="2"/>
    <x v="0"/>
    <x v="0"/>
    <s v="1718"/>
    <n v="8799"/>
    <n v="8798.59"/>
    <n v="1"/>
    <n v="1"/>
    <n v="1"/>
    <n v="1"/>
    <x v="0"/>
    <x v="2"/>
    <x v="0"/>
  </r>
  <r>
    <x v="0"/>
    <x v="2"/>
    <x v="1"/>
    <x v="1"/>
    <s v="1718"/>
    <n v="8799"/>
    <n v="8800.42"/>
    <n v="1"/>
    <n v="1"/>
    <n v="1"/>
    <n v="1"/>
    <x v="0"/>
    <x v="2"/>
    <x v="0"/>
  </r>
  <r>
    <x v="0"/>
    <x v="2"/>
    <x v="2"/>
    <x v="2"/>
    <s v="1718"/>
    <n v="8799"/>
    <n v="8799.51"/>
    <n v="1"/>
    <n v="1"/>
    <n v="1"/>
    <n v="1"/>
    <x v="0"/>
    <x v="2"/>
    <x v="0"/>
  </r>
  <r>
    <x v="0"/>
    <x v="2"/>
    <x v="3"/>
    <x v="3"/>
    <s v="1718"/>
    <n v="8799"/>
    <n v="8799.51"/>
    <n v="1"/>
    <n v="1"/>
    <n v="1"/>
    <n v="1"/>
    <x v="0"/>
    <x v="2"/>
    <x v="0"/>
  </r>
  <r>
    <x v="0"/>
    <x v="2"/>
    <x v="4"/>
    <x v="4"/>
    <s v="1718"/>
    <n v="8799"/>
    <n v="8799.51"/>
    <n v="1"/>
    <n v="1"/>
    <n v="1"/>
    <n v="1"/>
    <x v="0"/>
    <x v="2"/>
    <x v="0"/>
  </r>
  <r>
    <x v="0"/>
    <x v="3"/>
    <x v="0"/>
    <x v="0"/>
    <s v="1718"/>
    <n v="2270"/>
    <n v="2268.86"/>
    <n v="1"/>
    <n v="1"/>
    <n v="1"/>
    <n v="1"/>
    <x v="0"/>
    <x v="3"/>
    <x v="0"/>
  </r>
  <r>
    <x v="0"/>
    <x v="3"/>
    <x v="1"/>
    <x v="1"/>
    <s v="1718"/>
    <n v="2304"/>
    <n v="2270.7399999999998"/>
    <n v="1"/>
    <n v="1"/>
    <n v="1"/>
    <n v="1"/>
    <x v="0"/>
    <x v="3"/>
    <x v="0"/>
  </r>
  <r>
    <x v="0"/>
    <x v="3"/>
    <x v="2"/>
    <x v="2"/>
    <s v="1718"/>
    <n v="2236"/>
    <n v="2269.8000000000002"/>
    <n v="1"/>
    <n v="1"/>
    <n v="1"/>
    <n v="1"/>
    <x v="0"/>
    <x v="3"/>
    <x v="0"/>
  </r>
  <r>
    <x v="0"/>
    <x v="3"/>
    <x v="3"/>
    <x v="3"/>
    <s v="1718"/>
    <n v="2270"/>
    <n v="2269.8000000000002"/>
    <n v="1"/>
    <n v="1"/>
    <n v="1"/>
    <n v="1"/>
    <x v="0"/>
    <x v="3"/>
    <x v="0"/>
  </r>
  <r>
    <x v="0"/>
    <x v="3"/>
    <x v="4"/>
    <x v="4"/>
    <s v="1718"/>
    <n v="2329"/>
    <n v="2329.08"/>
    <n v="1"/>
    <n v="1"/>
    <n v="1"/>
    <n v="1"/>
    <x v="0"/>
    <x v="3"/>
    <x v="0"/>
  </r>
  <r>
    <x v="0"/>
    <x v="4"/>
    <x v="4"/>
    <x v="4"/>
    <s v="1718"/>
    <n v="0"/>
    <n v="7.78"/>
    <n v="0"/>
    <n v="0"/>
    <n v="0"/>
    <n v="0"/>
    <x v="0"/>
    <x v="4"/>
    <x v="1"/>
  </r>
  <r>
    <x v="0"/>
    <x v="5"/>
    <x v="0"/>
    <x v="0"/>
    <s v="1718"/>
    <n v="9"/>
    <n v="56.9"/>
    <n v="0"/>
    <n v="0"/>
    <n v="0"/>
    <n v="0"/>
    <x v="0"/>
    <x v="5"/>
    <x v="1"/>
  </r>
  <r>
    <x v="0"/>
    <x v="5"/>
    <x v="1"/>
    <x v="1"/>
    <s v="1718"/>
    <n v="10"/>
    <n v="0"/>
    <n v="0"/>
    <n v="0"/>
    <n v="0"/>
    <n v="0"/>
    <x v="0"/>
    <x v="5"/>
    <x v="1"/>
  </r>
  <r>
    <x v="0"/>
    <x v="5"/>
    <x v="2"/>
    <x v="2"/>
    <s v="1718"/>
    <n v="9"/>
    <n v="0"/>
    <n v="0"/>
    <n v="0"/>
    <n v="0"/>
    <n v="0"/>
    <x v="0"/>
    <x v="5"/>
    <x v="1"/>
  </r>
  <r>
    <x v="0"/>
    <x v="5"/>
    <x v="3"/>
    <x v="3"/>
    <s v="1718"/>
    <n v="10"/>
    <n v="0"/>
    <n v="0"/>
    <n v="0"/>
    <n v="0"/>
    <n v="0"/>
    <x v="0"/>
    <x v="5"/>
    <x v="1"/>
  </r>
  <r>
    <x v="0"/>
    <x v="5"/>
    <x v="4"/>
    <x v="4"/>
    <s v="1718"/>
    <n v="9"/>
    <n v="0"/>
    <n v="0"/>
    <n v="0"/>
    <n v="0"/>
    <n v="0"/>
    <x v="0"/>
    <x v="5"/>
    <x v="1"/>
  </r>
  <r>
    <x v="0"/>
    <x v="6"/>
    <x v="1"/>
    <x v="1"/>
    <s v="1718"/>
    <n v="-4600"/>
    <n v="-4600"/>
    <n v="0"/>
    <n v="0"/>
    <n v="0"/>
    <n v="0"/>
    <x v="0"/>
    <x v="6"/>
    <x v="1"/>
  </r>
  <r>
    <x v="0"/>
    <x v="6"/>
    <x v="2"/>
    <x v="2"/>
    <s v="1718"/>
    <n v="-4600"/>
    <n v="-4600"/>
    <n v="0"/>
    <n v="0"/>
    <n v="0"/>
    <n v="0"/>
    <x v="0"/>
    <x v="6"/>
    <x v="1"/>
  </r>
  <r>
    <x v="0"/>
    <x v="6"/>
    <x v="3"/>
    <x v="3"/>
    <s v="1718"/>
    <n v="-4600"/>
    <n v="-4600"/>
    <n v="0"/>
    <n v="0"/>
    <n v="0"/>
    <n v="0"/>
    <x v="0"/>
    <x v="6"/>
    <x v="1"/>
  </r>
  <r>
    <x v="0"/>
    <x v="6"/>
    <x v="4"/>
    <x v="4"/>
    <s v="1718"/>
    <n v="-4600"/>
    <n v="-6291.82"/>
    <n v="0"/>
    <n v="0"/>
    <n v="0"/>
    <n v="0"/>
    <x v="0"/>
    <x v="6"/>
    <x v="1"/>
  </r>
  <r>
    <x v="1"/>
    <x v="3"/>
    <x v="0"/>
    <x v="0"/>
    <s v="1718"/>
    <n v="2304"/>
    <n v="0"/>
    <n v="1"/>
    <n v="0"/>
    <n v="0"/>
    <n v="0"/>
    <x v="1"/>
    <x v="3"/>
    <x v="0"/>
  </r>
  <r>
    <x v="1"/>
    <x v="3"/>
    <x v="1"/>
    <x v="1"/>
    <s v="1718"/>
    <n v="2270"/>
    <n v="0"/>
    <n v="1"/>
    <n v="0"/>
    <n v="0"/>
    <n v="0"/>
    <x v="1"/>
    <x v="3"/>
    <x v="0"/>
  </r>
  <r>
    <x v="1"/>
    <x v="3"/>
    <x v="2"/>
    <x v="2"/>
    <s v="1718"/>
    <n v="2338"/>
    <n v="0"/>
    <n v="1"/>
    <n v="0"/>
    <n v="0"/>
    <n v="0"/>
    <x v="1"/>
    <x v="3"/>
    <x v="0"/>
  </r>
  <r>
    <x v="1"/>
    <x v="3"/>
    <x v="3"/>
    <x v="3"/>
    <s v="1718"/>
    <n v="2304"/>
    <n v="0"/>
    <n v="1"/>
    <n v="0"/>
    <n v="0"/>
    <n v="0"/>
    <x v="1"/>
    <x v="3"/>
    <x v="0"/>
  </r>
  <r>
    <x v="1"/>
    <x v="3"/>
    <x v="4"/>
    <x v="4"/>
    <s v="1718"/>
    <n v="2304"/>
    <n v="0"/>
    <n v="1"/>
    <n v="0"/>
    <n v="0"/>
    <n v="0"/>
    <x v="1"/>
    <x v="3"/>
    <x v="0"/>
  </r>
  <r>
    <x v="1"/>
    <x v="7"/>
    <x v="0"/>
    <x v="0"/>
    <s v="1718"/>
    <n v="-2246"/>
    <n v="0"/>
    <n v="-1"/>
    <n v="0"/>
    <n v="0"/>
    <n v="0"/>
    <x v="1"/>
    <x v="3"/>
    <x v="0"/>
  </r>
  <r>
    <x v="1"/>
    <x v="7"/>
    <x v="1"/>
    <x v="1"/>
    <s v="1718"/>
    <n v="-2245"/>
    <n v="0"/>
    <n v="-1"/>
    <n v="0"/>
    <n v="0"/>
    <n v="0"/>
    <x v="1"/>
    <x v="3"/>
    <x v="0"/>
  </r>
  <r>
    <x v="1"/>
    <x v="7"/>
    <x v="2"/>
    <x v="2"/>
    <s v="1718"/>
    <n v="-2246"/>
    <n v="0"/>
    <n v="-1"/>
    <n v="0"/>
    <n v="0"/>
    <n v="0"/>
    <x v="1"/>
    <x v="3"/>
    <x v="0"/>
  </r>
  <r>
    <x v="1"/>
    <x v="7"/>
    <x v="3"/>
    <x v="3"/>
    <s v="1718"/>
    <n v="-2245"/>
    <n v="0"/>
    <n v="-1"/>
    <n v="0"/>
    <n v="0"/>
    <n v="0"/>
    <x v="1"/>
    <x v="3"/>
    <x v="0"/>
  </r>
  <r>
    <x v="1"/>
    <x v="7"/>
    <x v="4"/>
    <x v="4"/>
    <s v="1718"/>
    <n v="-2246"/>
    <n v="0"/>
    <n v="-1"/>
    <n v="0"/>
    <n v="0"/>
    <n v="0"/>
    <x v="1"/>
    <x v="3"/>
    <x v="0"/>
  </r>
  <r>
    <x v="2"/>
    <x v="8"/>
    <x v="0"/>
    <x v="0"/>
    <s v="1718"/>
    <n v="0"/>
    <n v="-4325.49"/>
    <n v="0"/>
    <n v="0"/>
    <n v="0"/>
    <n v="0"/>
    <x v="2"/>
    <x v="7"/>
    <x v="2"/>
  </r>
  <r>
    <x v="2"/>
    <x v="8"/>
    <x v="1"/>
    <x v="1"/>
    <s v="1718"/>
    <n v="0"/>
    <n v="-4413.93"/>
    <n v="0"/>
    <n v="0"/>
    <n v="0"/>
    <n v="0"/>
    <x v="2"/>
    <x v="7"/>
    <x v="2"/>
  </r>
  <r>
    <x v="2"/>
    <x v="8"/>
    <x v="2"/>
    <x v="2"/>
    <s v="1718"/>
    <n v="0"/>
    <n v="-4369.71"/>
    <n v="0"/>
    <n v="0"/>
    <n v="0"/>
    <n v="0"/>
    <x v="2"/>
    <x v="7"/>
    <x v="2"/>
  </r>
  <r>
    <x v="2"/>
    <x v="8"/>
    <x v="3"/>
    <x v="3"/>
    <s v="1718"/>
    <n v="0"/>
    <n v="-4369.71"/>
    <n v="0"/>
    <n v="0"/>
    <n v="0"/>
    <n v="0"/>
    <x v="2"/>
    <x v="7"/>
    <x v="2"/>
  </r>
  <r>
    <x v="2"/>
    <x v="8"/>
    <x v="4"/>
    <x v="4"/>
    <s v="1718"/>
    <n v="0"/>
    <n v="-4369.71"/>
    <n v="0"/>
    <n v="0"/>
    <n v="0"/>
    <n v="0"/>
    <x v="2"/>
    <x v="7"/>
    <x v="2"/>
  </r>
  <r>
    <x v="2"/>
    <x v="9"/>
    <x v="0"/>
    <x v="0"/>
    <s v="1718"/>
    <n v="0"/>
    <n v="3493.13"/>
    <n v="0"/>
    <n v="1"/>
    <n v="1"/>
    <n v="1"/>
    <x v="2"/>
    <x v="8"/>
    <x v="0"/>
  </r>
  <r>
    <x v="2"/>
    <x v="9"/>
    <x v="1"/>
    <x v="1"/>
    <s v="1718"/>
    <n v="0"/>
    <n v="3495.53"/>
    <n v="0"/>
    <n v="1"/>
    <n v="1"/>
    <n v="1"/>
    <x v="2"/>
    <x v="8"/>
    <x v="0"/>
  </r>
  <r>
    <x v="2"/>
    <x v="9"/>
    <x v="2"/>
    <x v="2"/>
    <s v="1718"/>
    <n v="0"/>
    <n v="3494.33"/>
    <n v="0"/>
    <n v="1"/>
    <n v="1"/>
    <n v="1"/>
    <x v="2"/>
    <x v="8"/>
    <x v="0"/>
  </r>
  <r>
    <x v="2"/>
    <x v="9"/>
    <x v="3"/>
    <x v="3"/>
    <s v="1718"/>
    <n v="0"/>
    <n v="3494.33"/>
    <n v="0"/>
    <n v="1"/>
    <n v="1"/>
    <n v="1"/>
    <x v="2"/>
    <x v="8"/>
    <x v="0"/>
  </r>
  <r>
    <x v="2"/>
    <x v="9"/>
    <x v="4"/>
    <x v="4"/>
    <s v="1718"/>
    <n v="0"/>
    <n v="3494.33"/>
    <n v="0"/>
    <n v="1"/>
    <n v="1"/>
    <n v="1"/>
    <x v="2"/>
    <x v="8"/>
    <x v="0"/>
  </r>
  <r>
    <x v="2"/>
    <x v="10"/>
    <x v="0"/>
    <x v="0"/>
    <s v="1718"/>
    <n v="3527"/>
    <n v="0"/>
    <n v="1"/>
    <n v="0"/>
    <n v="0"/>
    <n v="0"/>
    <x v="2"/>
    <x v="9"/>
    <x v="0"/>
  </r>
  <r>
    <x v="2"/>
    <x v="10"/>
    <x v="1"/>
    <x v="1"/>
    <s v="1718"/>
    <n v="3527"/>
    <n v="0"/>
    <n v="1"/>
    <n v="0"/>
    <n v="0"/>
    <n v="0"/>
    <x v="2"/>
    <x v="9"/>
    <x v="0"/>
  </r>
  <r>
    <x v="2"/>
    <x v="10"/>
    <x v="2"/>
    <x v="2"/>
    <s v="1718"/>
    <n v="3527"/>
    <n v="0"/>
    <n v="1"/>
    <n v="0"/>
    <n v="0"/>
    <n v="0"/>
    <x v="2"/>
    <x v="9"/>
    <x v="0"/>
  </r>
  <r>
    <x v="2"/>
    <x v="10"/>
    <x v="3"/>
    <x v="3"/>
    <s v="1718"/>
    <n v="3527"/>
    <n v="0"/>
    <n v="1"/>
    <n v="0"/>
    <n v="0"/>
    <n v="0"/>
    <x v="2"/>
    <x v="9"/>
    <x v="0"/>
  </r>
  <r>
    <x v="2"/>
    <x v="10"/>
    <x v="4"/>
    <x v="4"/>
    <s v="1718"/>
    <n v="3527"/>
    <n v="0"/>
    <n v="1"/>
    <n v="0"/>
    <n v="0"/>
    <n v="0"/>
    <x v="2"/>
    <x v="9"/>
    <x v="0"/>
  </r>
  <r>
    <x v="2"/>
    <x v="0"/>
    <x v="0"/>
    <x v="0"/>
    <s v="1718"/>
    <n v="0"/>
    <n v="4368.74"/>
    <n v="0"/>
    <n v="1"/>
    <n v="1"/>
    <n v="1"/>
    <x v="2"/>
    <x v="0"/>
    <x v="0"/>
  </r>
  <r>
    <x v="2"/>
    <x v="0"/>
    <x v="1"/>
    <x v="1"/>
    <s v="1718"/>
    <n v="0"/>
    <n v="4370.68"/>
    <n v="0"/>
    <n v="1"/>
    <n v="1"/>
    <n v="1"/>
    <x v="2"/>
    <x v="0"/>
    <x v="0"/>
  </r>
  <r>
    <x v="2"/>
    <x v="0"/>
    <x v="2"/>
    <x v="2"/>
    <s v="1718"/>
    <n v="0"/>
    <n v="4369.71"/>
    <n v="0"/>
    <n v="1"/>
    <n v="1"/>
    <n v="1"/>
    <x v="2"/>
    <x v="0"/>
    <x v="0"/>
  </r>
  <r>
    <x v="2"/>
    <x v="0"/>
    <x v="3"/>
    <x v="3"/>
    <s v="1718"/>
    <n v="0"/>
    <n v="4369.71"/>
    <n v="0"/>
    <n v="1"/>
    <n v="1"/>
    <n v="1"/>
    <x v="2"/>
    <x v="0"/>
    <x v="0"/>
  </r>
  <r>
    <x v="2"/>
    <x v="0"/>
    <x v="4"/>
    <x v="4"/>
    <s v="1718"/>
    <n v="0"/>
    <n v="4369.71"/>
    <n v="0"/>
    <n v="1"/>
    <n v="1"/>
    <n v="1"/>
    <x v="2"/>
    <x v="0"/>
    <x v="0"/>
  </r>
  <r>
    <x v="2"/>
    <x v="1"/>
    <x v="0"/>
    <x v="0"/>
    <s v="1718"/>
    <n v="7294"/>
    <n v="7293.61"/>
    <n v="1"/>
    <n v="1"/>
    <n v="1"/>
    <n v="1"/>
    <x v="2"/>
    <x v="1"/>
    <x v="0"/>
  </r>
  <r>
    <x v="2"/>
    <x v="1"/>
    <x v="1"/>
    <x v="1"/>
    <s v="1718"/>
    <n v="7294"/>
    <n v="7295.3"/>
    <n v="1"/>
    <n v="1"/>
    <n v="1"/>
    <n v="1"/>
    <x v="2"/>
    <x v="1"/>
    <x v="0"/>
  </r>
  <r>
    <x v="2"/>
    <x v="1"/>
    <x v="2"/>
    <x v="2"/>
    <s v="1718"/>
    <n v="7294"/>
    <n v="7294.45"/>
    <n v="1"/>
    <n v="1"/>
    <n v="1"/>
    <n v="1"/>
    <x v="2"/>
    <x v="1"/>
    <x v="0"/>
  </r>
  <r>
    <x v="2"/>
    <x v="1"/>
    <x v="3"/>
    <x v="3"/>
    <s v="1718"/>
    <n v="7294"/>
    <n v="7294.45"/>
    <n v="1"/>
    <n v="1"/>
    <n v="1"/>
    <n v="1"/>
    <x v="2"/>
    <x v="1"/>
    <x v="0"/>
  </r>
  <r>
    <x v="2"/>
    <x v="1"/>
    <x v="4"/>
    <x v="4"/>
    <s v="1718"/>
    <n v="7294"/>
    <n v="7294.45"/>
    <n v="1"/>
    <n v="1"/>
    <n v="1"/>
    <n v="1"/>
    <x v="2"/>
    <x v="1"/>
    <x v="0"/>
  </r>
  <r>
    <x v="2"/>
    <x v="11"/>
    <x v="0"/>
    <x v="0"/>
    <s v="1718"/>
    <n v="2440"/>
    <n v="1810.93"/>
    <n v="0.67"/>
    <n v="0.5"/>
    <n v="0.5"/>
    <n v="0.5"/>
    <x v="2"/>
    <x v="10"/>
    <x v="0"/>
  </r>
  <r>
    <x v="2"/>
    <x v="11"/>
    <x v="1"/>
    <x v="1"/>
    <s v="1718"/>
    <n v="1807"/>
    <n v="0"/>
    <n v="0.67"/>
    <n v="0"/>
    <n v="0"/>
    <n v="0"/>
    <x v="2"/>
    <x v="10"/>
    <x v="0"/>
  </r>
  <r>
    <x v="2"/>
    <x v="11"/>
    <x v="2"/>
    <x v="2"/>
    <s v="1718"/>
    <n v="1807"/>
    <n v="0"/>
    <n v="0.67"/>
    <n v="0"/>
    <n v="0"/>
    <n v="0"/>
    <x v="2"/>
    <x v="10"/>
    <x v="0"/>
  </r>
  <r>
    <x v="2"/>
    <x v="11"/>
    <x v="3"/>
    <x v="3"/>
    <s v="1718"/>
    <n v="1807"/>
    <n v="0"/>
    <n v="0.67"/>
    <n v="0"/>
    <n v="0"/>
    <n v="0"/>
    <x v="2"/>
    <x v="10"/>
    <x v="0"/>
  </r>
  <r>
    <x v="2"/>
    <x v="11"/>
    <x v="4"/>
    <x v="4"/>
    <s v="1718"/>
    <n v="1807"/>
    <n v="0"/>
    <n v="0.67"/>
    <n v="0"/>
    <n v="0"/>
    <n v="0"/>
    <x v="2"/>
    <x v="10"/>
    <x v="0"/>
  </r>
  <r>
    <x v="2"/>
    <x v="5"/>
    <x v="0"/>
    <x v="0"/>
    <s v="1718"/>
    <n v="33"/>
    <n v="0"/>
    <n v="0"/>
    <n v="0"/>
    <n v="0"/>
    <n v="0"/>
    <x v="2"/>
    <x v="5"/>
    <x v="1"/>
  </r>
  <r>
    <x v="2"/>
    <x v="5"/>
    <x v="1"/>
    <x v="1"/>
    <s v="1718"/>
    <n v="31"/>
    <n v="0"/>
    <n v="0"/>
    <n v="0"/>
    <n v="0"/>
    <n v="0"/>
    <x v="2"/>
    <x v="5"/>
    <x v="1"/>
  </r>
  <r>
    <x v="2"/>
    <x v="5"/>
    <x v="2"/>
    <x v="2"/>
    <s v="1718"/>
    <n v="33"/>
    <n v="0"/>
    <n v="0"/>
    <n v="0"/>
    <n v="0"/>
    <n v="0"/>
    <x v="2"/>
    <x v="5"/>
    <x v="1"/>
  </r>
  <r>
    <x v="2"/>
    <x v="5"/>
    <x v="3"/>
    <x v="3"/>
    <s v="1718"/>
    <n v="33"/>
    <n v="37.5"/>
    <n v="0"/>
    <n v="0"/>
    <n v="0"/>
    <n v="0"/>
    <x v="2"/>
    <x v="5"/>
    <x v="1"/>
  </r>
  <r>
    <x v="2"/>
    <x v="5"/>
    <x v="4"/>
    <x v="4"/>
    <s v="1718"/>
    <n v="32"/>
    <n v="0"/>
    <n v="0"/>
    <n v="0"/>
    <n v="0"/>
    <n v="0"/>
    <x v="2"/>
    <x v="5"/>
    <x v="1"/>
  </r>
  <r>
    <x v="2"/>
    <x v="12"/>
    <x v="1"/>
    <x v="1"/>
    <s v="1718"/>
    <n v="0"/>
    <n v="104"/>
    <n v="0"/>
    <n v="0"/>
    <n v="0"/>
    <n v="0"/>
    <x v="2"/>
    <x v="11"/>
    <x v="1"/>
  </r>
  <r>
    <x v="2"/>
    <x v="12"/>
    <x v="2"/>
    <x v="2"/>
    <s v="1718"/>
    <n v="0"/>
    <n v="20.8"/>
    <n v="0"/>
    <n v="0"/>
    <n v="0"/>
    <n v="0"/>
    <x v="2"/>
    <x v="11"/>
    <x v="1"/>
  </r>
  <r>
    <x v="2"/>
    <x v="13"/>
    <x v="1"/>
    <x v="1"/>
    <s v="1718"/>
    <n v="0"/>
    <n v="864"/>
    <n v="0"/>
    <n v="0"/>
    <n v="0"/>
    <n v="0"/>
    <x v="2"/>
    <x v="12"/>
    <x v="1"/>
  </r>
  <r>
    <x v="2"/>
    <x v="14"/>
    <x v="0"/>
    <x v="0"/>
    <s v="1718"/>
    <n v="800"/>
    <n v="666.67"/>
    <n v="0"/>
    <n v="0"/>
    <n v="0"/>
    <n v="0"/>
    <x v="2"/>
    <x v="13"/>
    <x v="1"/>
  </r>
  <r>
    <x v="2"/>
    <x v="14"/>
    <x v="1"/>
    <x v="1"/>
    <s v="1718"/>
    <n v="800"/>
    <n v="666.66"/>
    <n v="0"/>
    <n v="0"/>
    <n v="0"/>
    <n v="0"/>
    <x v="2"/>
    <x v="13"/>
    <x v="1"/>
  </r>
  <r>
    <x v="2"/>
    <x v="14"/>
    <x v="2"/>
    <x v="2"/>
    <s v="1718"/>
    <n v="801"/>
    <n v="666.67"/>
    <n v="0"/>
    <n v="0"/>
    <n v="0"/>
    <n v="0"/>
    <x v="2"/>
    <x v="13"/>
    <x v="1"/>
  </r>
  <r>
    <x v="2"/>
    <x v="14"/>
    <x v="3"/>
    <x v="3"/>
    <s v="1718"/>
    <n v="799"/>
    <n v="666.67"/>
    <n v="0"/>
    <n v="0"/>
    <n v="0"/>
    <n v="0"/>
    <x v="2"/>
    <x v="13"/>
    <x v="1"/>
  </r>
  <r>
    <x v="2"/>
    <x v="14"/>
    <x v="4"/>
    <x v="4"/>
    <s v="1718"/>
    <n v="801"/>
    <n v="666.66"/>
    <n v="0"/>
    <n v="0"/>
    <n v="0"/>
    <n v="0"/>
    <x v="2"/>
    <x v="13"/>
    <x v="1"/>
  </r>
  <r>
    <x v="2"/>
    <x v="15"/>
    <x v="0"/>
    <x v="0"/>
    <s v="1718"/>
    <n v="983"/>
    <n v="983.33"/>
    <n v="0"/>
    <n v="0"/>
    <n v="0"/>
    <n v="0"/>
    <x v="2"/>
    <x v="14"/>
    <x v="1"/>
  </r>
  <r>
    <x v="2"/>
    <x v="15"/>
    <x v="1"/>
    <x v="1"/>
    <s v="1718"/>
    <n v="984"/>
    <n v="983.34"/>
    <n v="0"/>
    <n v="0"/>
    <n v="0"/>
    <n v="0"/>
    <x v="2"/>
    <x v="14"/>
    <x v="1"/>
  </r>
  <r>
    <x v="2"/>
    <x v="15"/>
    <x v="2"/>
    <x v="2"/>
    <s v="1718"/>
    <n v="983"/>
    <n v="983.33"/>
    <n v="0"/>
    <n v="0"/>
    <n v="0"/>
    <n v="0"/>
    <x v="2"/>
    <x v="14"/>
    <x v="1"/>
  </r>
  <r>
    <x v="2"/>
    <x v="15"/>
    <x v="3"/>
    <x v="3"/>
    <s v="1718"/>
    <n v="983"/>
    <n v="983.33"/>
    <n v="0"/>
    <n v="0"/>
    <n v="0"/>
    <n v="0"/>
    <x v="2"/>
    <x v="14"/>
    <x v="1"/>
  </r>
  <r>
    <x v="2"/>
    <x v="15"/>
    <x v="4"/>
    <x v="4"/>
    <s v="1718"/>
    <n v="984"/>
    <n v="983.34"/>
    <n v="0"/>
    <n v="0"/>
    <n v="0"/>
    <n v="0"/>
    <x v="2"/>
    <x v="14"/>
    <x v="1"/>
  </r>
  <r>
    <x v="3"/>
    <x v="16"/>
    <x v="0"/>
    <x v="0"/>
    <s v="1718"/>
    <n v="-2750"/>
    <n v="-2750"/>
    <n v="0"/>
    <n v="0"/>
    <n v="0"/>
    <n v="0"/>
    <x v="3"/>
    <x v="15"/>
    <x v="2"/>
  </r>
  <r>
    <x v="3"/>
    <x v="16"/>
    <x v="1"/>
    <x v="1"/>
    <s v="1718"/>
    <n v="-2750"/>
    <n v="-2750"/>
    <n v="0"/>
    <n v="0"/>
    <n v="0"/>
    <n v="0"/>
    <x v="3"/>
    <x v="15"/>
    <x v="2"/>
  </r>
  <r>
    <x v="3"/>
    <x v="16"/>
    <x v="2"/>
    <x v="2"/>
    <s v="1718"/>
    <n v="-2750"/>
    <n v="-2750"/>
    <n v="0"/>
    <n v="0"/>
    <n v="0"/>
    <n v="0"/>
    <x v="3"/>
    <x v="15"/>
    <x v="2"/>
  </r>
  <r>
    <x v="3"/>
    <x v="16"/>
    <x v="3"/>
    <x v="3"/>
    <s v="1718"/>
    <n v="-2751"/>
    <n v="-2750"/>
    <n v="0"/>
    <n v="0"/>
    <n v="0"/>
    <n v="0"/>
    <x v="3"/>
    <x v="15"/>
    <x v="2"/>
  </r>
  <r>
    <x v="3"/>
    <x v="16"/>
    <x v="4"/>
    <x v="4"/>
    <s v="1718"/>
    <n v="-2750"/>
    <n v="-2750"/>
    <n v="0"/>
    <n v="0"/>
    <n v="0"/>
    <n v="0"/>
    <x v="3"/>
    <x v="15"/>
    <x v="2"/>
  </r>
  <r>
    <x v="3"/>
    <x v="17"/>
    <x v="0"/>
    <x v="0"/>
    <s v="1718"/>
    <n v="-217"/>
    <n v="-188.14"/>
    <n v="0"/>
    <n v="0"/>
    <n v="0"/>
    <n v="0"/>
    <x v="3"/>
    <x v="16"/>
    <x v="2"/>
  </r>
  <r>
    <x v="3"/>
    <x v="17"/>
    <x v="1"/>
    <x v="1"/>
    <s v="1718"/>
    <n v="-219"/>
    <n v="-32"/>
    <n v="0"/>
    <n v="0"/>
    <n v="0"/>
    <n v="0"/>
    <x v="3"/>
    <x v="16"/>
    <x v="2"/>
  </r>
  <r>
    <x v="3"/>
    <x v="17"/>
    <x v="2"/>
    <x v="2"/>
    <s v="1718"/>
    <n v="-217"/>
    <n v="-188.67"/>
    <n v="0"/>
    <n v="0"/>
    <n v="0"/>
    <n v="0"/>
    <x v="3"/>
    <x v="16"/>
    <x v="2"/>
  </r>
  <r>
    <x v="3"/>
    <x v="17"/>
    <x v="3"/>
    <x v="3"/>
    <s v="1718"/>
    <n v="-219"/>
    <n v="-194.98"/>
    <n v="0"/>
    <n v="0"/>
    <n v="0"/>
    <n v="0"/>
    <x v="3"/>
    <x v="16"/>
    <x v="2"/>
  </r>
  <r>
    <x v="3"/>
    <x v="17"/>
    <x v="4"/>
    <x v="4"/>
    <s v="1718"/>
    <n v="-219"/>
    <n v="-354.12"/>
    <n v="0"/>
    <n v="0"/>
    <n v="0"/>
    <n v="0"/>
    <x v="3"/>
    <x v="16"/>
    <x v="2"/>
  </r>
  <r>
    <x v="3"/>
    <x v="18"/>
    <x v="0"/>
    <x v="0"/>
    <s v="1718"/>
    <n v="10634"/>
    <n v="10637.58"/>
    <n v="1"/>
    <n v="1"/>
    <n v="1"/>
    <n v="1"/>
    <x v="3"/>
    <x v="17"/>
    <x v="0"/>
  </r>
  <r>
    <x v="3"/>
    <x v="18"/>
    <x v="1"/>
    <x v="1"/>
    <s v="1718"/>
    <n v="10634"/>
    <n v="10634.72"/>
    <n v="1"/>
    <n v="1"/>
    <n v="1"/>
    <n v="1"/>
    <x v="3"/>
    <x v="17"/>
    <x v="0"/>
  </r>
  <r>
    <x v="3"/>
    <x v="18"/>
    <x v="2"/>
    <x v="2"/>
    <s v="1718"/>
    <n v="10634"/>
    <n v="10633.87"/>
    <n v="1"/>
    <n v="1"/>
    <n v="1"/>
    <n v="1"/>
    <x v="3"/>
    <x v="17"/>
    <x v="0"/>
  </r>
  <r>
    <x v="3"/>
    <x v="18"/>
    <x v="3"/>
    <x v="3"/>
    <s v="1718"/>
    <n v="10634"/>
    <n v="10633.87"/>
    <n v="1"/>
    <n v="1"/>
    <n v="1"/>
    <n v="1"/>
    <x v="3"/>
    <x v="17"/>
    <x v="0"/>
  </r>
  <r>
    <x v="3"/>
    <x v="18"/>
    <x v="4"/>
    <x v="4"/>
    <s v="1718"/>
    <n v="10634"/>
    <n v="10633.87"/>
    <n v="1"/>
    <n v="1"/>
    <n v="1"/>
    <n v="1"/>
    <x v="3"/>
    <x v="17"/>
    <x v="0"/>
  </r>
  <r>
    <x v="3"/>
    <x v="1"/>
    <x v="0"/>
    <x v="0"/>
    <s v="1718"/>
    <n v="7294"/>
    <n v="7293.61"/>
    <n v="1"/>
    <n v="1"/>
    <n v="1"/>
    <n v="1"/>
    <x v="3"/>
    <x v="1"/>
    <x v="0"/>
  </r>
  <r>
    <x v="3"/>
    <x v="1"/>
    <x v="1"/>
    <x v="1"/>
    <s v="1718"/>
    <n v="7294"/>
    <n v="7295.3"/>
    <n v="1"/>
    <n v="1"/>
    <n v="1"/>
    <n v="1"/>
    <x v="3"/>
    <x v="1"/>
    <x v="0"/>
  </r>
  <r>
    <x v="3"/>
    <x v="1"/>
    <x v="2"/>
    <x v="2"/>
    <s v="1718"/>
    <n v="7294"/>
    <n v="7294.45"/>
    <n v="1"/>
    <n v="1"/>
    <n v="1"/>
    <n v="1"/>
    <x v="3"/>
    <x v="1"/>
    <x v="0"/>
  </r>
  <r>
    <x v="3"/>
    <x v="1"/>
    <x v="3"/>
    <x v="3"/>
    <s v="1718"/>
    <n v="5959"/>
    <n v="7089.26"/>
    <n v="1"/>
    <n v="1"/>
    <n v="1"/>
    <n v="1"/>
    <x v="3"/>
    <x v="1"/>
    <x v="0"/>
  </r>
  <r>
    <x v="3"/>
    <x v="1"/>
    <x v="4"/>
    <x v="4"/>
    <s v="1718"/>
    <n v="5959"/>
    <n v="7091.57"/>
    <n v="1"/>
    <n v="1"/>
    <n v="1"/>
    <n v="1"/>
    <x v="3"/>
    <x v="1"/>
    <x v="0"/>
  </r>
  <r>
    <x v="3"/>
    <x v="19"/>
    <x v="1"/>
    <x v="1"/>
    <s v="1718"/>
    <n v="2026"/>
    <n v="2024.53"/>
    <n v="1"/>
    <n v="1"/>
    <n v="1"/>
    <n v="1"/>
    <x v="3"/>
    <x v="18"/>
    <x v="0"/>
  </r>
  <r>
    <x v="3"/>
    <x v="19"/>
    <x v="2"/>
    <x v="2"/>
    <s v="1718"/>
    <n v="2026"/>
    <n v="2026.68"/>
    <n v="1"/>
    <n v="1"/>
    <n v="1"/>
    <n v="1"/>
    <x v="3"/>
    <x v="18"/>
    <x v="0"/>
  </r>
  <r>
    <x v="3"/>
    <x v="19"/>
    <x v="3"/>
    <x v="3"/>
    <s v="1718"/>
    <n v="2026"/>
    <n v="2026.68"/>
    <n v="1"/>
    <n v="1"/>
    <n v="1"/>
    <n v="1"/>
    <x v="3"/>
    <x v="18"/>
    <x v="0"/>
  </r>
  <r>
    <x v="3"/>
    <x v="19"/>
    <x v="4"/>
    <x v="4"/>
    <s v="1718"/>
    <n v="2026"/>
    <n v="2026.68"/>
    <n v="1"/>
    <n v="1"/>
    <n v="1"/>
    <n v="1"/>
    <x v="3"/>
    <x v="18"/>
    <x v="0"/>
  </r>
  <r>
    <x v="3"/>
    <x v="20"/>
    <x v="1"/>
    <x v="1"/>
    <s v="1718"/>
    <n v="12500"/>
    <n v="0"/>
    <n v="1"/>
    <n v="0"/>
    <n v="0"/>
    <n v="0"/>
    <x v="3"/>
    <x v="19"/>
    <x v="0"/>
  </r>
  <r>
    <x v="3"/>
    <x v="20"/>
    <x v="2"/>
    <x v="2"/>
    <s v="1718"/>
    <n v="9200"/>
    <n v="0"/>
    <n v="1"/>
    <n v="0"/>
    <n v="0"/>
    <n v="0"/>
    <x v="3"/>
    <x v="19"/>
    <x v="0"/>
  </r>
  <r>
    <x v="3"/>
    <x v="20"/>
    <x v="3"/>
    <x v="3"/>
    <s v="1718"/>
    <n v="9200"/>
    <n v="0"/>
    <n v="1"/>
    <n v="0"/>
    <n v="0"/>
    <n v="0"/>
    <x v="3"/>
    <x v="19"/>
    <x v="0"/>
  </r>
  <r>
    <x v="3"/>
    <x v="20"/>
    <x v="4"/>
    <x v="4"/>
    <s v="1718"/>
    <n v="9200"/>
    <n v="0"/>
    <n v="1"/>
    <n v="0"/>
    <n v="0"/>
    <n v="0"/>
    <x v="3"/>
    <x v="19"/>
    <x v="0"/>
  </r>
  <r>
    <x v="3"/>
    <x v="21"/>
    <x v="1"/>
    <x v="1"/>
    <s v="1718"/>
    <n v="2"/>
    <n v="0"/>
    <n v="0"/>
    <n v="0"/>
    <n v="0"/>
    <n v="0"/>
    <x v="3"/>
    <x v="20"/>
    <x v="1"/>
  </r>
  <r>
    <x v="3"/>
    <x v="21"/>
    <x v="2"/>
    <x v="2"/>
    <s v="1718"/>
    <n v="-1"/>
    <n v="0"/>
    <n v="0"/>
    <n v="0"/>
    <n v="0"/>
    <n v="0"/>
    <x v="3"/>
    <x v="20"/>
    <x v="1"/>
  </r>
  <r>
    <x v="3"/>
    <x v="21"/>
    <x v="3"/>
    <x v="3"/>
    <s v="1718"/>
    <n v="-1"/>
    <n v="0"/>
    <n v="0"/>
    <n v="0"/>
    <n v="0"/>
    <n v="0"/>
    <x v="3"/>
    <x v="20"/>
    <x v="1"/>
  </r>
  <r>
    <x v="3"/>
    <x v="22"/>
    <x v="0"/>
    <x v="0"/>
    <s v="1718"/>
    <n v="1081"/>
    <n v="1190.1099999999999"/>
    <n v="0"/>
    <n v="0"/>
    <n v="0"/>
    <n v="0"/>
    <x v="3"/>
    <x v="21"/>
    <x v="1"/>
  </r>
  <r>
    <x v="3"/>
    <x v="22"/>
    <x v="1"/>
    <x v="1"/>
    <s v="1718"/>
    <n v="1081"/>
    <n v="583.34"/>
    <n v="0"/>
    <n v="0"/>
    <n v="0"/>
    <n v="0"/>
    <x v="3"/>
    <x v="21"/>
    <x v="1"/>
  </r>
  <r>
    <x v="3"/>
    <x v="22"/>
    <x v="2"/>
    <x v="2"/>
    <s v="1718"/>
    <n v="1081"/>
    <n v="583.33000000000004"/>
    <n v="0"/>
    <n v="0"/>
    <n v="0"/>
    <n v="0"/>
    <x v="3"/>
    <x v="21"/>
    <x v="1"/>
  </r>
  <r>
    <x v="3"/>
    <x v="22"/>
    <x v="3"/>
    <x v="3"/>
    <s v="1718"/>
    <n v="1081"/>
    <n v="583.33000000000004"/>
    <n v="0"/>
    <n v="0"/>
    <n v="0"/>
    <n v="0"/>
    <x v="3"/>
    <x v="21"/>
    <x v="1"/>
  </r>
  <r>
    <x v="3"/>
    <x v="22"/>
    <x v="4"/>
    <x v="4"/>
    <s v="1718"/>
    <n v="1081"/>
    <n v="638.34"/>
    <n v="0"/>
    <n v="0"/>
    <n v="0"/>
    <n v="0"/>
    <x v="3"/>
    <x v="21"/>
    <x v="1"/>
  </r>
  <r>
    <x v="3"/>
    <x v="4"/>
    <x v="0"/>
    <x v="0"/>
    <s v="1718"/>
    <n v="725"/>
    <n v="343.87"/>
    <n v="0"/>
    <n v="0"/>
    <n v="0"/>
    <n v="0"/>
    <x v="3"/>
    <x v="4"/>
    <x v="1"/>
  </r>
  <r>
    <x v="3"/>
    <x v="4"/>
    <x v="1"/>
    <x v="1"/>
    <s v="1718"/>
    <n v="720"/>
    <n v="169.02"/>
    <n v="0"/>
    <n v="0"/>
    <n v="0"/>
    <n v="0"/>
    <x v="3"/>
    <x v="4"/>
    <x v="1"/>
  </r>
  <r>
    <x v="3"/>
    <x v="4"/>
    <x v="2"/>
    <x v="2"/>
    <s v="1718"/>
    <n v="726"/>
    <n v="856.33"/>
    <n v="0"/>
    <n v="0"/>
    <n v="0"/>
    <n v="0"/>
    <x v="3"/>
    <x v="4"/>
    <x v="1"/>
  </r>
  <r>
    <x v="3"/>
    <x v="4"/>
    <x v="3"/>
    <x v="3"/>
    <s v="1718"/>
    <n v="722"/>
    <n v="142.81"/>
    <n v="0"/>
    <n v="0"/>
    <n v="0"/>
    <n v="0"/>
    <x v="3"/>
    <x v="4"/>
    <x v="1"/>
  </r>
  <r>
    <x v="3"/>
    <x v="4"/>
    <x v="4"/>
    <x v="4"/>
    <s v="1718"/>
    <n v="933"/>
    <n v="106.7"/>
    <n v="0"/>
    <n v="0"/>
    <n v="0"/>
    <n v="0"/>
    <x v="3"/>
    <x v="4"/>
    <x v="1"/>
  </r>
  <r>
    <x v="3"/>
    <x v="23"/>
    <x v="0"/>
    <x v="0"/>
    <s v="1718"/>
    <n v="-1"/>
    <n v="0"/>
    <n v="0"/>
    <n v="0"/>
    <n v="0"/>
    <n v="0"/>
    <x v="3"/>
    <x v="22"/>
    <x v="1"/>
  </r>
  <r>
    <x v="3"/>
    <x v="23"/>
    <x v="4"/>
    <x v="4"/>
    <s v="1718"/>
    <n v="-1"/>
    <n v="0"/>
    <n v="0"/>
    <n v="0"/>
    <n v="0"/>
    <n v="0"/>
    <x v="3"/>
    <x v="22"/>
    <x v="1"/>
  </r>
  <r>
    <x v="3"/>
    <x v="24"/>
    <x v="0"/>
    <x v="0"/>
    <s v="1718"/>
    <n v="45"/>
    <n v="45.48"/>
    <n v="0"/>
    <n v="0"/>
    <n v="0"/>
    <n v="0"/>
    <x v="3"/>
    <x v="23"/>
    <x v="1"/>
  </r>
  <r>
    <x v="3"/>
    <x v="24"/>
    <x v="1"/>
    <x v="1"/>
    <s v="1718"/>
    <n v="47"/>
    <n v="45.48"/>
    <n v="0"/>
    <n v="0"/>
    <n v="0"/>
    <n v="0"/>
    <x v="3"/>
    <x v="23"/>
    <x v="1"/>
  </r>
  <r>
    <x v="3"/>
    <x v="24"/>
    <x v="2"/>
    <x v="2"/>
    <s v="1718"/>
    <n v="44"/>
    <n v="45.44"/>
    <n v="0"/>
    <n v="0"/>
    <n v="0"/>
    <n v="0"/>
    <x v="3"/>
    <x v="23"/>
    <x v="1"/>
  </r>
  <r>
    <x v="3"/>
    <x v="24"/>
    <x v="3"/>
    <x v="3"/>
    <s v="1718"/>
    <n v="42"/>
    <n v="45.48"/>
    <n v="0"/>
    <n v="0"/>
    <n v="0"/>
    <n v="0"/>
    <x v="3"/>
    <x v="23"/>
    <x v="1"/>
  </r>
  <r>
    <x v="3"/>
    <x v="24"/>
    <x v="4"/>
    <x v="4"/>
    <s v="1718"/>
    <n v="45"/>
    <n v="45.48"/>
    <n v="0"/>
    <n v="0"/>
    <n v="0"/>
    <n v="0"/>
    <x v="3"/>
    <x v="23"/>
    <x v="1"/>
  </r>
  <r>
    <x v="3"/>
    <x v="25"/>
    <x v="0"/>
    <x v="0"/>
    <s v="1718"/>
    <n v="-1"/>
    <n v="0"/>
    <n v="0"/>
    <n v="0"/>
    <n v="0"/>
    <n v="0"/>
    <x v="3"/>
    <x v="24"/>
    <x v="1"/>
  </r>
  <r>
    <x v="3"/>
    <x v="25"/>
    <x v="2"/>
    <x v="2"/>
    <s v="1718"/>
    <n v="1"/>
    <n v="0.04"/>
    <n v="0"/>
    <n v="0"/>
    <n v="0"/>
    <n v="0"/>
    <x v="3"/>
    <x v="24"/>
    <x v="1"/>
  </r>
  <r>
    <x v="3"/>
    <x v="25"/>
    <x v="3"/>
    <x v="3"/>
    <s v="1718"/>
    <n v="0"/>
    <n v="0.11"/>
    <n v="0"/>
    <n v="0"/>
    <n v="0"/>
    <n v="0"/>
    <x v="3"/>
    <x v="24"/>
    <x v="1"/>
  </r>
  <r>
    <x v="3"/>
    <x v="25"/>
    <x v="4"/>
    <x v="4"/>
    <s v="1718"/>
    <n v="0"/>
    <n v="0.03"/>
    <n v="0"/>
    <n v="0"/>
    <n v="0"/>
    <n v="0"/>
    <x v="3"/>
    <x v="24"/>
    <x v="1"/>
  </r>
  <r>
    <x v="3"/>
    <x v="26"/>
    <x v="0"/>
    <x v="0"/>
    <s v="1718"/>
    <n v="6"/>
    <n v="4.96"/>
    <n v="0"/>
    <n v="0"/>
    <n v="0"/>
    <n v="0"/>
    <x v="3"/>
    <x v="25"/>
    <x v="1"/>
  </r>
  <r>
    <x v="3"/>
    <x v="26"/>
    <x v="1"/>
    <x v="1"/>
    <s v="1718"/>
    <n v="4"/>
    <n v="4.96"/>
    <n v="0"/>
    <n v="0"/>
    <n v="0"/>
    <n v="0"/>
    <x v="3"/>
    <x v="25"/>
    <x v="1"/>
  </r>
  <r>
    <x v="3"/>
    <x v="26"/>
    <x v="2"/>
    <x v="2"/>
    <s v="1718"/>
    <n v="5"/>
    <n v="4.96"/>
    <n v="0"/>
    <n v="0"/>
    <n v="0"/>
    <n v="0"/>
    <x v="3"/>
    <x v="25"/>
    <x v="1"/>
  </r>
  <r>
    <x v="3"/>
    <x v="26"/>
    <x v="3"/>
    <x v="3"/>
    <s v="1718"/>
    <n v="5"/>
    <n v="4.96"/>
    <n v="0"/>
    <n v="0"/>
    <n v="0"/>
    <n v="0"/>
    <x v="3"/>
    <x v="25"/>
    <x v="1"/>
  </r>
  <r>
    <x v="3"/>
    <x v="26"/>
    <x v="4"/>
    <x v="4"/>
    <s v="1718"/>
    <n v="4"/>
    <n v="4.96"/>
    <n v="0"/>
    <n v="0"/>
    <n v="0"/>
    <n v="0"/>
    <x v="3"/>
    <x v="25"/>
    <x v="1"/>
  </r>
  <r>
    <x v="3"/>
    <x v="5"/>
    <x v="0"/>
    <x v="0"/>
    <s v="1718"/>
    <n v="84"/>
    <n v="168.56"/>
    <n v="0"/>
    <n v="0"/>
    <n v="0"/>
    <n v="0"/>
    <x v="3"/>
    <x v="5"/>
    <x v="1"/>
  </r>
  <r>
    <x v="3"/>
    <x v="5"/>
    <x v="1"/>
    <x v="1"/>
    <s v="1718"/>
    <n v="82"/>
    <n v="0"/>
    <n v="0"/>
    <n v="0"/>
    <n v="0"/>
    <n v="0"/>
    <x v="3"/>
    <x v="5"/>
    <x v="1"/>
  </r>
  <r>
    <x v="3"/>
    <x v="5"/>
    <x v="2"/>
    <x v="2"/>
    <s v="1718"/>
    <n v="83"/>
    <n v="346.08"/>
    <n v="0"/>
    <n v="0"/>
    <n v="0"/>
    <n v="0"/>
    <x v="3"/>
    <x v="5"/>
    <x v="1"/>
  </r>
  <r>
    <x v="3"/>
    <x v="5"/>
    <x v="3"/>
    <x v="3"/>
    <s v="1718"/>
    <n v="84"/>
    <n v="45.92"/>
    <n v="0"/>
    <n v="0"/>
    <n v="0"/>
    <n v="0"/>
    <x v="3"/>
    <x v="5"/>
    <x v="1"/>
  </r>
  <r>
    <x v="3"/>
    <x v="5"/>
    <x v="4"/>
    <x v="4"/>
    <s v="1718"/>
    <n v="83"/>
    <n v="113.12"/>
    <n v="0"/>
    <n v="0"/>
    <n v="0"/>
    <n v="0"/>
    <x v="3"/>
    <x v="5"/>
    <x v="1"/>
  </r>
  <r>
    <x v="3"/>
    <x v="27"/>
    <x v="0"/>
    <x v="0"/>
    <s v="1718"/>
    <n v="-1"/>
    <n v="8"/>
    <n v="0"/>
    <n v="0"/>
    <n v="0"/>
    <n v="0"/>
    <x v="3"/>
    <x v="26"/>
    <x v="1"/>
  </r>
  <r>
    <x v="3"/>
    <x v="27"/>
    <x v="1"/>
    <x v="1"/>
    <s v="1718"/>
    <n v="1"/>
    <n v="0"/>
    <n v="0"/>
    <n v="0"/>
    <n v="0"/>
    <n v="0"/>
    <x v="3"/>
    <x v="26"/>
    <x v="1"/>
  </r>
  <r>
    <x v="3"/>
    <x v="27"/>
    <x v="3"/>
    <x v="3"/>
    <s v="1718"/>
    <n v="-1"/>
    <n v="4"/>
    <n v="0"/>
    <n v="0"/>
    <n v="0"/>
    <n v="0"/>
    <x v="3"/>
    <x v="26"/>
    <x v="1"/>
  </r>
  <r>
    <x v="3"/>
    <x v="27"/>
    <x v="4"/>
    <x v="4"/>
    <s v="1718"/>
    <n v="1"/>
    <n v="0"/>
    <n v="0"/>
    <n v="0"/>
    <n v="0"/>
    <n v="0"/>
    <x v="3"/>
    <x v="26"/>
    <x v="1"/>
  </r>
  <r>
    <x v="3"/>
    <x v="12"/>
    <x v="3"/>
    <x v="3"/>
    <s v="1718"/>
    <n v="0"/>
    <n v="195"/>
    <n v="0"/>
    <n v="0"/>
    <n v="0"/>
    <n v="0"/>
    <x v="3"/>
    <x v="11"/>
    <x v="1"/>
  </r>
  <r>
    <x v="3"/>
    <x v="28"/>
    <x v="0"/>
    <x v="0"/>
    <s v="1718"/>
    <n v="42"/>
    <n v="0"/>
    <n v="0"/>
    <n v="0"/>
    <n v="0"/>
    <n v="0"/>
    <x v="3"/>
    <x v="27"/>
    <x v="1"/>
  </r>
  <r>
    <x v="3"/>
    <x v="28"/>
    <x v="1"/>
    <x v="1"/>
    <s v="1718"/>
    <n v="40"/>
    <n v="0"/>
    <n v="0"/>
    <n v="0"/>
    <n v="0"/>
    <n v="0"/>
    <x v="3"/>
    <x v="27"/>
    <x v="1"/>
  </r>
  <r>
    <x v="3"/>
    <x v="28"/>
    <x v="2"/>
    <x v="2"/>
    <s v="1718"/>
    <n v="43"/>
    <n v="0"/>
    <n v="0"/>
    <n v="0"/>
    <n v="0"/>
    <n v="0"/>
    <x v="3"/>
    <x v="27"/>
    <x v="1"/>
  </r>
  <r>
    <x v="3"/>
    <x v="28"/>
    <x v="3"/>
    <x v="3"/>
    <s v="1718"/>
    <n v="41"/>
    <n v="0"/>
    <n v="0"/>
    <n v="0"/>
    <n v="0"/>
    <n v="0"/>
    <x v="3"/>
    <x v="27"/>
    <x v="1"/>
  </r>
  <r>
    <x v="3"/>
    <x v="28"/>
    <x v="4"/>
    <x v="4"/>
    <s v="1718"/>
    <n v="41"/>
    <n v="0"/>
    <n v="0"/>
    <n v="0"/>
    <n v="0"/>
    <n v="0"/>
    <x v="3"/>
    <x v="27"/>
    <x v="1"/>
  </r>
  <r>
    <x v="3"/>
    <x v="13"/>
    <x v="1"/>
    <x v="1"/>
    <s v="1718"/>
    <n v="0"/>
    <n v="937.2"/>
    <n v="0"/>
    <n v="0"/>
    <n v="0"/>
    <n v="0"/>
    <x v="3"/>
    <x v="12"/>
    <x v="1"/>
  </r>
  <r>
    <x v="3"/>
    <x v="13"/>
    <x v="2"/>
    <x v="2"/>
    <s v="1718"/>
    <n v="0"/>
    <n v="2104.6799999999998"/>
    <n v="0"/>
    <n v="0"/>
    <n v="0"/>
    <n v="0"/>
    <x v="3"/>
    <x v="12"/>
    <x v="1"/>
  </r>
  <r>
    <x v="3"/>
    <x v="14"/>
    <x v="0"/>
    <x v="0"/>
    <s v="1718"/>
    <n v="1399"/>
    <n v="1398.55"/>
    <n v="0"/>
    <n v="0"/>
    <n v="0"/>
    <n v="0"/>
    <x v="3"/>
    <x v="13"/>
    <x v="1"/>
  </r>
  <r>
    <x v="3"/>
    <x v="14"/>
    <x v="1"/>
    <x v="1"/>
    <s v="1718"/>
    <n v="1398"/>
    <n v="1398.55"/>
    <n v="0"/>
    <n v="0"/>
    <n v="0"/>
    <n v="0"/>
    <x v="3"/>
    <x v="13"/>
    <x v="1"/>
  </r>
  <r>
    <x v="3"/>
    <x v="14"/>
    <x v="2"/>
    <x v="2"/>
    <s v="1718"/>
    <n v="1398"/>
    <n v="1398.8"/>
    <n v="0"/>
    <n v="0"/>
    <n v="0"/>
    <n v="0"/>
    <x v="3"/>
    <x v="13"/>
    <x v="1"/>
  </r>
  <r>
    <x v="3"/>
    <x v="14"/>
    <x v="3"/>
    <x v="3"/>
    <s v="1718"/>
    <n v="1399"/>
    <n v="1211.9000000000001"/>
    <n v="0"/>
    <n v="0"/>
    <n v="0"/>
    <n v="0"/>
    <x v="3"/>
    <x v="13"/>
    <x v="1"/>
  </r>
  <r>
    <x v="3"/>
    <x v="14"/>
    <x v="4"/>
    <x v="4"/>
    <s v="1718"/>
    <n v="1399"/>
    <n v="1351.92"/>
    <n v="0"/>
    <n v="0"/>
    <n v="0"/>
    <n v="0"/>
    <x v="3"/>
    <x v="13"/>
    <x v="1"/>
  </r>
  <r>
    <x v="3"/>
    <x v="29"/>
    <x v="0"/>
    <x v="0"/>
    <s v="1718"/>
    <n v="0"/>
    <n v="197.22"/>
    <n v="0"/>
    <n v="0"/>
    <n v="0"/>
    <n v="0"/>
    <x v="3"/>
    <x v="28"/>
    <x v="1"/>
  </r>
  <r>
    <x v="3"/>
    <x v="30"/>
    <x v="0"/>
    <x v="0"/>
    <s v="1718"/>
    <n v="514"/>
    <n v="607.34"/>
    <n v="0"/>
    <n v="0"/>
    <n v="0"/>
    <n v="0"/>
    <x v="3"/>
    <x v="29"/>
    <x v="1"/>
  </r>
  <r>
    <x v="3"/>
    <x v="30"/>
    <x v="1"/>
    <x v="1"/>
    <s v="1718"/>
    <n v="514"/>
    <n v="4000"/>
    <n v="0"/>
    <n v="0"/>
    <n v="0"/>
    <n v="0"/>
    <x v="3"/>
    <x v="29"/>
    <x v="1"/>
  </r>
  <r>
    <x v="3"/>
    <x v="30"/>
    <x v="2"/>
    <x v="2"/>
    <s v="1718"/>
    <n v="514"/>
    <n v="250"/>
    <n v="0"/>
    <n v="0"/>
    <n v="0"/>
    <n v="0"/>
    <x v="3"/>
    <x v="29"/>
    <x v="1"/>
  </r>
  <r>
    <x v="3"/>
    <x v="30"/>
    <x v="3"/>
    <x v="3"/>
    <s v="1718"/>
    <n v="514"/>
    <n v="2127.7600000000002"/>
    <n v="0"/>
    <n v="0"/>
    <n v="0"/>
    <n v="0"/>
    <x v="3"/>
    <x v="29"/>
    <x v="1"/>
  </r>
  <r>
    <x v="3"/>
    <x v="30"/>
    <x v="4"/>
    <x v="4"/>
    <s v="1718"/>
    <n v="514"/>
    <n v="250"/>
    <n v="0"/>
    <n v="0"/>
    <n v="0"/>
    <n v="0"/>
    <x v="3"/>
    <x v="29"/>
    <x v="1"/>
  </r>
  <r>
    <x v="3"/>
    <x v="31"/>
    <x v="1"/>
    <x v="1"/>
    <s v="1718"/>
    <n v="1"/>
    <n v="0"/>
    <n v="0"/>
    <n v="0"/>
    <n v="0"/>
    <n v="0"/>
    <x v="3"/>
    <x v="30"/>
    <x v="1"/>
  </r>
  <r>
    <x v="3"/>
    <x v="31"/>
    <x v="2"/>
    <x v="2"/>
    <s v="1718"/>
    <n v="-1"/>
    <n v="0"/>
    <n v="0"/>
    <n v="0"/>
    <n v="0"/>
    <n v="0"/>
    <x v="3"/>
    <x v="30"/>
    <x v="1"/>
  </r>
  <r>
    <x v="3"/>
    <x v="32"/>
    <x v="0"/>
    <x v="0"/>
    <s v="1718"/>
    <n v="1832"/>
    <n v="1444.37"/>
    <n v="0"/>
    <n v="0"/>
    <n v="0"/>
    <n v="0"/>
    <x v="3"/>
    <x v="31"/>
    <x v="1"/>
  </r>
  <r>
    <x v="3"/>
    <x v="32"/>
    <x v="1"/>
    <x v="1"/>
    <s v="1718"/>
    <n v="1834"/>
    <n v="1333.76"/>
    <n v="0"/>
    <n v="0"/>
    <n v="0"/>
    <n v="0"/>
    <x v="3"/>
    <x v="31"/>
    <x v="1"/>
  </r>
  <r>
    <x v="3"/>
    <x v="32"/>
    <x v="2"/>
    <x v="2"/>
    <s v="1718"/>
    <n v="1833"/>
    <n v="2001.73"/>
    <n v="0"/>
    <n v="0"/>
    <n v="0"/>
    <n v="0"/>
    <x v="3"/>
    <x v="31"/>
    <x v="1"/>
  </r>
  <r>
    <x v="3"/>
    <x v="32"/>
    <x v="3"/>
    <x v="3"/>
    <s v="1718"/>
    <n v="1833"/>
    <n v="1369.06"/>
    <n v="0"/>
    <n v="0"/>
    <n v="0"/>
    <n v="0"/>
    <x v="3"/>
    <x v="31"/>
    <x v="1"/>
  </r>
  <r>
    <x v="3"/>
    <x v="32"/>
    <x v="4"/>
    <x v="4"/>
    <s v="1718"/>
    <n v="1833"/>
    <n v="1438.34"/>
    <n v="0"/>
    <n v="0"/>
    <n v="0"/>
    <n v="0"/>
    <x v="3"/>
    <x v="31"/>
    <x v="1"/>
  </r>
  <r>
    <x v="3"/>
    <x v="33"/>
    <x v="0"/>
    <x v="0"/>
    <s v="1718"/>
    <n v="748"/>
    <n v="711.8"/>
    <n v="0"/>
    <n v="0"/>
    <n v="0"/>
    <n v="0"/>
    <x v="3"/>
    <x v="32"/>
    <x v="1"/>
  </r>
  <r>
    <x v="3"/>
    <x v="33"/>
    <x v="1"/>
    <x v="1"/>
    <s v="1718"/>
    <n v="747"/>
    <n v="704"/>
    <n v="0"/>
    <n v="0"/>
    <n v="0"/>
    <n v="0"/>
    <x v="3"/>
    <x v="32"/>
    <x v="1"/>
  </r>
  <r>
    <x v="3"/>
    <x v="33"/>
    <x v="2"/>
    <x v="2"/>
    <s v="1718"/>
    <n v="747"/>
    <n v="704.25"/>
    <n v="0"/>
    <n v="0"/>
    <n v="0"/>
    <n v="0"/>
    <x v="3"/>
    <x v="32"/>
    <x v="1"/>
  </r>
  <r>
    <x v="3"/>
    <x v="33"/>
    <x v="3"/>
    <x v="3"/>
    <s v="1718"/>
    <n v="746"/>
    <n v="786.1"/>
    <n v="0"/>
    <n v="0"/>
    <n v="0"/>
    <n v="0"/>
    <x v="3"/>
    <x v="32"/>
    <x v="1"/>
  </r>
  <r>
    <x v="3"/>
    <x v="33"/>
    <x v="4"/>
    <x v="4"/>
    <s v="1718"/>
    <n v="748"/>
    <n v="726.92"/>
    <n v="0"/>
    <n v="0"/>
    <n v="0"/>
    <n v="0"/>
    <x v="3"/>
    <x v="32"/>
    <x v="1"/>
  </r>
  <r>
    <x v="3"/>
    <x v="6"/>
    <x v="1"/>
    <x v="1"/>
    <s v="1718"/>
    <n v="-12500"/>
    <n v="-12500"/>
    <n v="0"/>
    <n v="0"/>
    <n v="0"/>
    <n v="0"/>
    <x v="3"/>
    <x v="6"/>
    <x v="1"/>
  </r>
  <r>
    <x v="3"/>
    <x v="6"/>
    <x v="2"/>
    <x v="2"/>
    <s v="1718"/>
    <n v="-9200"/>
    <n v="-9200"/>
    <n v="0"/>
    <n v="0"/>
    <n v="0"/>
    <n v="0"/>
    <x v="3"/>
    <x v="6"/>
    <x v="1"/>
  </r>
  <r>
    <x v="3"/>
    <x v="6"/>
    <x v="3"/>
    <x v="3"/>
    <s v="1718"/>
    <n v="-9200"/>
    <n v="-9200"/>
    <n v="0"/>
    <n v="0"/>
    <n v="0"/>
    <n v="0"/>
    <x v="3"/>
    <x v="6"/>
    <x v="1"/>
  </r>
  <r>
    <x v="3"/>
    <x v="6"/>
    <x v="4"/>
    <x v="4"/>
    <s v="1718"/>
    <n v="-9200"/>
    <n v="-9390.18"/>
    <n v="0"/>
    <n v="0"/>
    <n v="0"/>
    <n v="0"/>
    <x v="3"/>
    <x v="6"/>
    <x v="1"/>
  </r>
  <r>
    <x v="4"/>
    <x v="16"/>
    <x v="0"/>
    <x v="0"/>
    <s v="1718"/>
    <n v="-219"/>
    <n v="-219.47"/>
    <n v="0"/>
    <n v="0"/>
    <n v="0"/>
    <n v="0"/>
    <x v="4"/>
    <x v="15"/>
    <x v="2"/>
  </r>
  <r>
    <x v="4"/>
    <x v="16"/>
    <x v="1"/>
    <x v="1"/>
    <s v="1718"/>
    <n v="-220"/>
    <n v="-219.47"/>
    <n v="0"/>
    <n v="0"/>
    <n v="0"/>
    <n v="0"/>
    <x v="4"/>
    <x v="15"/>
    <x v="2"/>
  </r>
  <r>
    <x v="4"/>
    <x v="16"/>
    <x v="2"/>
    <x v="2"/>
    <s v="1718"/>
    <n v="-219"/>
    <n v="-219.47"/>
    <n v="0"/>
    <n v="0"/>
    <n v="0"/>
    <n v="0"/>
    <x v="4"/>
    <x v="15"/>
    <x v="2"/>
  </r>
  <r>
    <x v="4"/>
    <x v="16"/>
    <x v="3"/>
    <x v="3"/>
    <s v="1718"/>
    <n v="-220"/>
    <n v="-219.47"/>
    <n v="0"/>
    <n v="0"/>
    <n v="0"/>
    <n v="0"/>
    <x v="4"/>
    <x v="15"/>
    <x v="2"/>
  </r>
  <r>
    <x v="4"/>
    <x v="16"/>
    <x v="4"/>
    <x v="4"/>
    <s v="1718"/>
    <n v="-219"/>
    <n v="-219.47"/>
    <n v="0"/>
    <n v="0"/>
    <n v="0"/>
    <n v="0"/>
    <x v="4"/>
    <x v="15"/>
    <x v="2"/>
  </r>
  <r>
    <x v="4"/>
    <x v="34"/>
    <x v="0"/>
    <x v="0"/>
    <s v="1718"/>
    <n v="5043"/>
    <n v="4210"/>
    <n v="0"/>
    <n v="0"/>
    <n v="0"/>
    <n v="0"/>
    <x v="4"/>
    <x v="33"/>
    <x v="1"/>
  </r>
  <r>
    <x v="4"/>
    <x v="34"/>
    <x v="1"/>
    <x v="1"/>
    <s v="1718"/>
    <n v="5044"/>
    <n v="4210"/>
    <n v="0"/>
    <n v="0"/>
    <n v="0"/>
    <n v="0"/>
    <x v="4"/>
    <x v="33"/>
    <x v="1"/>
  </r>
  <r>
    <x v="4"/>
    <x v="34"/>
    <x v="2"/>
    <x v="2"/>
    <s v="1718"/>
    <n v="5042"/>
    <n v="4210"/>
    <n v="0"/>
    <n v="0"/>
    <n v="0"/>
    <n v="0"/>
    <x v="4"/>
    <x v="33"/>
    <x v="1"/>
  </r>
  <r>
    <x v="4"/>
    <x v="34"/>
    <x v="3"/>
    <x v="3"/>
    <s v="1718"/>
    <n v="5043"/>
    <n v="7348"/>
    <n v="0"/>
    <n v="0"/>
    <n v="0"/>
    <n v="0"/>
    <x v="4"/>
    <x v="33"/>
    <x v="1"/>
  </r>
  <r>
    <x v="4"/>
    <x v="34"/>
    <x v="4"/>
    <x v="4"/>
    <s v="1718"/>
    <n v="5044"/>
    <n v="4905.5"/>
    <n v="0"/>
    <n v="0"/>
    <n v="0"/>
    <n v="0"/>
    <x v="4"/>
    <x v="33"/>
    <x v="1"/>
  </r>
  <r>
    <x v="4"/>
    <x v="35"/>
    <x v="0"/>
    <x v="0"/>
    <s v="1718"/>
    <n v="417"/>
    <n v="0"/>
    <n v="0"/>
    <n v="0"/>
    <n v="0"/>
    <n v="0"/>
    <x v="4"/>
    <x v="34"/>
    <x v="1"/>
  </r>
  <r>
    <x v="4"/>
    <x v="35"/>
    <x v="1"/>
    <x v="1"/>
    <s v="1718"/>
    <n v="417"/>
    <n v="0"/>
    <n v="0"/>
    <n v="0"/>
    <n v="0"/>
    <n v="0"/>
    <x v="4"/>
    <x v="34"/>
    <x v="1"/>
  </r>
  <r>
    <x v="4"/>
    <x v="35"/>
    <x v="2"/>
    <x v="2"/>
    <s v="1718"/>
    <n v="417"/>
    <n v="0"/>
    <n v="0"/>
    <n v="0"/>
    <n v="0"/>
    <n v="0"/>
    <x v="4"/>
    <x v="34"/>
    <x v="1"/>
  </r>
  <r>
    <x v="4"/>
    <x v="35"/>
    <x v="3"/>
    <x v="3"/>
    <s v="1718"/>
    <n v="417"/>
    <n v="0"/>
    <n v="0"/>
    <n v="0"/>
    <n v="0"/>
    <n v="0"/>
    <x v="4"/>
    <x v="34"/>
    <x v="1"/>
  </r>
  <r>
    <x v="4"/>
    <x v="35"/>
    <x v="4"/>
    <x v="4"/>
    <s v="1718"/>
    <n v="417"/>
    <n v="0"/>
    <n v="0"/>
    <n v="0"/>
    <n v="0"/>
    <n v="0"/>
    <x v="4"/>
    <x v="34"/>
    <x v="1"/>
  </r>
  <r>
    <x v="4"/>
    <x v="36"/>
    <x v="0"/>
    <x v="0"/>
    <s v="1718"/>
    <n v="2500"/>
    <n v="2880.16"/>
    <n v="0"/>
    <n v="0"/>
    <n v="0"/>
    <n v="0"/>
    <x v="4"/>
    <x v="35"/>
    <x v="1"/>
  </r>
  <r>
    <x v="4"/>
    <x v="36"/>
    <x v="1"/>
    <x v="1"/>
    <s v="1718"/>
    <n v="2500"/>
    <n v="2880.16"/>
    <n v="0"/>
    <n v="0"/>
    <n v="0"/>
    <n v="0"/>
    <x v="4"/>
    <x v="35"/>
    <x v="1"/>
  </r>
  <r>
    <x v="4"/>
    <x v="36"/>
    <x v="2"/>
    <x v="2"/>
    <s v="1718"/>
    <n v="2501"/>
    <n v="2879.68"/>
    <n v="0"/>
    <n v="0"/>
    <n v="0"/>
    <n v="0"/>
    <x v="4"/>
    <x v="35"/>
    <x v="1"/>
  </r>
  <r>
    <x v="4"/>
    <x v="36"/>
    <x v="3"/>
    <x v="3"/>
    <s v="1718"/>
    <n v="2500"/>
    <n v="4956.49"/>
    <n v="0"/>
    <n v="0"/>
    <n v="0"/>
    <n v="0"/>
    <x v="4"/>
    <x v="35"/>
    <x v="1"/>
  </r>
  <r>
    <x v="4"/>
    <x v="36"/>
    <x v="4"/>
    <x v="4"/>
    <s v="1718"/>
    <n v="2500"/>
    <n v="3396.01"/>
    <n v="0"/>
    <n v="0"/>
    <n v="0"/>
    <n v="0"/>
    <x v="4"/>
    <x v="35"/>
    <x v="1"/>
  </r>
  <r>
    <x v="4"/>
    <x v="37"/>
    <x v="0"/>
    <x v="0"/>
    <s v="1718"/>
    <n v="5084"/>
    <n v="4575"/>
    <n v="0"/>
    <n v="0"/>
    <n v="0"/>
    <n v="0"/>
    <x v="4"/>
    <x v="36"/>
    <x v="1"/>
  </r>
  <r>
    <x v="4"/>
    <x v="37"/>
    <x v="1"/>
    <x v="1"/>
    <s v="1718"/>
    <n v="5084"/>
    <n v="4575"/>
    <n v="0"/>
    <n v="0"/>
    <n v="0"/>
    <n v="0"/>
    <x v="4"/>
    <x v="36"/>
    <x v="1"/>
  </r>
  <r>
    <x v="4"/>
    <x v="37"/>
    <x v="2"/>
    <x v="2"/>
    <s v="1718"/>
    <n v="5083"/>
    <n v="5490"/>
    <n v="0"/>
    <n v="0"/>
    <n v="0"/>
    <n v="0"/>
    <x v="4"/>
    <x v="36"/>
    <x v="1"/>
  </r>
  <r>
    <x v="4"/>
    <x v="37"/>
    <x v="3"/>
    <x v="3"/>
    <s v="1718"/>
    <n v="5084"/>
    <n v="4880"/>
    <n v="0"/>
    <n v="0"/>
    <n v="0"/>
    <n v="0"/>
    <x v="4"/>
    <x v="36"/>
    <x v="1"/>
  </r>
  <r>
    <x v="4"/>
    <x v="37"/>
    <x v="4"/>
    <x v="4"/>
    <s v="1718"/>
    <n v="5084"/>
    <n v="4880"/>
    <n v="0"/>
    <n v="0"/>
    <n v="0"/>
    <n v="0"/>
    <x v="4"/>
    <x v="36"/>
    <x v="1"/>
  </r>
  <r>
    <x v="5"/>
    <x v="10"/>
    <x v="0"/>
    <x v="0"/>
    <s v="1718"/>
    <n v="8449"/>
    <n v="8447.27"/>
    <n v="2"/>
    <n v="2"/>
    <n v="2"/>
    <n v="2"/>
    <x v="5"/>
    <x v="9"/>
    <x v="0"/>
  </r>
  <r>
    <x v="5"/>
    <x v="10"/>
    <x v="1"/>
    <x v="1"/>
    <s v="1718"/>
    <n v="8449"/>
    <n v="8451.11"/>
    <n v="2"/>
    <n v="2"/>
    <n v="2"/>
    <n v="2"/>
    <x v="5"/>
    <x v="9"/>
    <x v="0"/>
  </r>
  <r>
    <x v="5"/>
    <x v="10"/>
    <x v="2"/>
    <x v="2"/>
    <s v="1718"/>
    <n v="8449"/>
    <n v="8449.19"/>
    <n v="2"/>
    <n v="2"/>
    <n v="2"/>
    <n v="2"/>
    <x v="5"/>
    <x v="9"/>
    <x v="0"/>
  </r>
  <r>
    <x v="5"/>
    <x v="10"/>
    <x v="3"/>
    <x v="3"/>
    <s v="1718"/>
    <n v="8449"/>
    <n v="8449.19"/>
    <n v="2"/>
    <n v="2"/>
    <n v="2"/>
    <n v="2"/>
    <x v="5"/>
    <x v="9"/>
    <x v="0"/>
  </r>
  <r>
    <x v="5"/>
    <x v="10"/>
    <x v="4"/>
    <x v="4"/>
    <s v="1718"/>
    <n v="8449"/>
    <n v="8449.19"/>
    <n v="2"/>
    <n v="2"/>
    <n v="2"/>
    <n v="2"/>
    <x v="5"/>
    <x v="9"/>
    <x v="0"/>
  </r>
  <r>
    <x v="5"/>
    <x v="0"/>
    <x v="0"/>
    <x v="0"/>
    <s v="1718"/>
    <n v="4729"/>
    <n v="4727.99"/>
    <n v="1"/>
    <n v="1"/>
    <n v="1"/>
    <n v="1"/>
    <x v="5"/>
    <x v="0"/>
    <x v="0"/>
  </r>
  <r>
    <x v="5"/>
    <x v="0"/>
    <x v="1"/>
    <x v="1"/>
    <s v="1718"/>
    <n v="4729"/>
    <n v="4729.87"/>
    <n v="1"/>
    <n v="1"/>
    <n v="1"/>
    <n v="1"/>
    <x v="5"/>
    <x v="0"/>
    <x v="0"/>
  </r>
  <r>
    <x v="5"/>
    <x v="0"/>
    <x v="2"/>
    <x v="2"/>
    <s v="1718"/>
    <n v="4729"/>
    <n v="4728.93"/>
    <n v="1"/>
    <n v="1"/>
    <n v="1"/>
    <n v="1"/>
    <x v="5"/>
    <x v="0"/>
    <x v="0"/>
  </r>
  <r>
    <x v="5"/>
    <x v="0"/>
    <x v="3"/>
    <x v="3"/>
    <s v="1718"/>
    <n v="4729"/>
    <n v="4728.93"/>
    <n v="1"/>
    <n v="1"/>
    <n v="1"/>
    <n v="1"/>
    <x v="5"/>
    <x v="0"/>
    <x v="0"/>
  </r>
  <r>
    <x v="5"/>
    <x v="0"/>
    <x v="4"/>
    <x v="4"/>
    <s v="1718"/>
    <n v="4729"/>
    <n v="4728.93"/>
    <n v="1"/>
    <n v="1"/>
    <n v="1"/>
    <n v="1"/>
    <x v="5"/>
    <x v="0"/>
    <x v="0"/>
  </r>
  <r>
    <x v="5"/>
    <x v="1"/>
    <x v="0"/>
    <x v="0"/>
    <s v="1718"/>
    <n v="7294"/>
    <n v="7294.07"/>
    <n v="1"/>
    <n v="1"/>
    <n v="1"/>
    <n v="1"/>
    <x v="5"/>
    <x v="1"/>
    <x v="0"/>
  </r>
  <r>
    <x v="5"/>
    <x v="1"/>
    <x v="1"/>
    <x v="1"/>
    <s v="1718"/>
    <n v="7294"/>
    <n v="7295.29"/>
    <n v="1"/>
    <n v="1"/>
    <n v="1"/>
    <n v="1"/>
    <x v="5"/>
    <x v="1"/>
    <x v="0"/>
  </r>
  <r>
    <x v="5"/>
    <x v="1"/>
    <x v="2"/>
    <x v="2"/>
    <s v="1718"/>
    <n v="7294"/>
    <n v="7294.45"/>
    <n v="1"/>
    <n v="1"/>
    <n v="1"/>
    <n v="1"/>
    <x v="5"/>
    <x v="1"/>
    <x v="0"/>
  </r>
  <r>
    <x v="5"/>
    <x v="1"/>
    <x v="3"/>
    <x v="3"/>
    <s v="1718"/>
    <n v="7294"/>
    <n v="7296.21"/>
    <n v="1"/>
    <n v="1"/>
    <n v="1"/>
    <n v="1"/>
    <x v="5"/>
    <x v="1"/>
    <x v="0"/>
  </r>
  <r>
    <x v="5"/>
    <x v="1"/>
    <x v="4"/>
    <x v="4"/>
    <s v="1718"/>
    <n v="7294"/>
    <n v="7294.45"/>
    <n v="1"/>
    <n v="1"/>
    <n v="1"/>
    <n v="1"/>
    <x v="5"/>
    <x v="1"/>
    <x v="0"/>
  </r>
  <r>
    <x v="5"/>
    <x v="38"/>
    <x v="0"/>
    <x v="0"/>
    <s v="1718"/>
    <n v="2027"/>
    <n v="2025.7"/>
    <n v="1"/>
    <n v="1"/>
    <n v="1"/>
    <n v="1"/>
    <x v="5"/>
    <x v="37"/>
    <x v="0"/>
  </r>
  <r>
    <x v="5"/>
    <x v="38"/>
    <x v="1"/>
    <x v="1"/>
    <s v="1718"/>
    <n v="2027"/>
    <n v="2027.65"/>
    <n v="1"/>
    <n v="1"/>
    <n v="1"/>
    <n v="1"/>
    <x v="5"/>
    <x v="37"/>
    <x v="0"/>
  </r>
  <r>
    <x v="5"/>
    <x v="38"/>
    <x v="2"/>
    <x v="2"/>
    <s v="1718"/>
    <n v="2027"/>
    <n v="2026.68"/>
    <n v="1"/>
    <n v="1"/>
    <n v="1"/>
    <n v="1"/>
    <x v="5"/>
    <x v="37"/>
    <x v="0"/>
  </r>
  <r>
    <x v="5"/>
    <x v="38"/>
    <x v="3"/>
    <x v="3"/>
    <s v="1718"/>
    <n v="2027"/>
    <n v="2026.68"/>
    <n v="1"/>
    <n v="1"/>
    <n v="1"/>
    <n v="1"/>
    <x v="5"/>
    <x v="37"/>
    <x v="0"/>
  </r>
  <r>
    <x v="5"/>
    <x v="38"/>
    <x v="4"/>
    <x v="4"/>
    <s v="1718"/>
    <n v="2027"/>
    <n v="2026.68"/>
    <n v="1"/>
    <n v="1"/>
    <n v="1"/>
    <n v="1"/>
    <x v="5"/>
    <x v="37"/>
    <x v="0"/>
  </r>
  <r>
    <x v="5"/>
    <x v="19"/>
    <x v="0"/>
    <x v="0"/>
    <s v="1718"/>
    <n v="1979"/>
    <n v="1978.44"/>
    <n v="1"/>
    <n v="1"/>
    <n v="1"/>
    <n v="1"/>
    <x v="5"/>
    <x v="18"/>
    <x v="0"/>
  </r>
  <r>
    <x v="5"/>
    <x v="19"/>
    <x v="1"/>
    <x v="1"/>
    <s v="1718"/>
    <n v="1979"/>
    <n v="1980.28"/>
    <n v="1"/>
    <n v="1"/>
    <n v="1"/>
    <n v="1"/>
    <x v="5"/>
    <x v="18"/>
    <x v="0"/>
  </r>
  <r>
    <x v="5"/>
    <x v="19"/>
    <x v="2"/>
    <x v="2"/>
    <s v="1718"/>
    <n v="1979"/>
    <n v="1979.36"/>
    <n v="1"/>
    <n v="1"/>
    <n v="1"/>
    <n v="1"/>
    <x v="5"/>
    <x v="18"/>
    <x v="0"/>
  </r>
  <r>
    <x v="5"/>
    <x v="19"/>
    <x v="3"/>
    <x v="3"/>
    <s v="1718"/>
    <n v="1979"/>
    <n v="1979.36"/>
    <n v="1"/>
    <n v="1"/>
    <n v="1"/>
    <n v="1"/>
    <x v="5"/>
    <x v="18"/>
    <x v="0"/>
  </r>
  <r>
    <x v="5"/>
    <x v="19"/>
    <x v="4"/>
    <x v="4"/>
    <s v="1718"/>
    <n v="1979"/>
    <n v="1979.36"/>
    <n v="1"/>
    <n v="1"/>
    <n v="1"/>
    <n v="1"/>
    <x v="5"/>
    <x v="18"/>
    <x v="0"/>
  </r>
  <r>
    <x v="5"/>
    <x v="22"/>
    <x v="4"/>
    <x v="4"/>
    <s v="1718"/>
    <n v="0"/>
    <n v="645.6"/>
    <n v="0"/>
    <n v="0"/>
    <n v="0"/>
    <n v="0"/>
    <x v="5"/>
    <x v="21"/>
    <x v="1"/>
  </r>
  <r>
    <x v="5"/>
    <x v="4"/>
    <x v="0"/>
    <x v="0"/>
    <s v="1718"/>
    <n v="-2"/>
    <n v="0"/>
    <n v="0"/>
    <n v="0"/>
    <n v="0"/>
    <n v="0"/>
    <x v="5"/>
    <x v="4"/>
    <x v="1"/>
  </r>
  <r>
    <x v="5"/>
    <x v="4"/>
    <x v="1"/>
    <x v="1"/>
    <s v="1718"/>
    <n v="15"/>
    <n v="0"/>
    <n v="0"/>
    <n v="0"/>
    <n v="0"/>
    <n v="0"/>
    <x v="5"/>
    <x v="4"/>
    <x v="1"/>
  </r>
  <r>
    <x v="5"/>
    <x v="4"/>
    <x v="2"/>
    <x v="2"/>
    <s v="1718"/>
    <n v="7"/>
    <n v="0"/>
    <n v="0"/>
    <n v="0"/>
    <n v="0"/>
    <n v="0"/>
    <x v="5"/>
    <x v="4"/>
    <x v="1"/>
  </r>
  <r>
    <x v="5"/>
    <x v="4"/>
    <x v="3"/>
    <x v="3"/>
    <s v="1718"/>
    <n v="6"/>
    <n v="0"/>
    <n v="0"/>
    <n v="0"/>
    <n v="0"/>
    <n v="0"/>
    <x v="5"/>
    <x v="4"/>
    <x v="1"/>
  </r>
  <r>
    <x v="5"/>
    <x v="4"/>
    <x v="4"/>
    <x v="4"/>
    <s v="1718"/>
    <n v="7"/>
    <n v="0"/>
    <n v="0"/>
    <n v="0"/>
    <n v="0"/>
    <n v="0"/>
    <x v="5"/>
    <x v="4"/>
    <x v="1"/>
  </r>
  <r>
    <x v="5"/>
    <x v="5"/>
    <x v="0"/>
    <x v="0"/>
    <s v="1718"/>
    <n v="62"/>
    <n v="30.9"/>
    <n v="0"/>
    <n v="0"/>
    <n v="0"/>
    <n v="0"/>
    <x v="5"/>
    <x v="5"/>
    <x v="1"/>
  </r>
  <r>
    <x v="5"/>
    <x v="5"/>
    <x v="1"/>
    <x v="1"/>
    <s v="1718"/>
    <n v="62"/>
    <n v="0"/>
    <n v="0"/>
    <n v="0"/>
    <n v="0"/>
    <n v="0"/>
    <x v="5"/>
    <x v="5"/>
    <x v="1"/>
  </r>
  <r>
    <x v="5"/>
    <x v="5"/>
    <x v="2"/>
    <x v="2"/>
    <s v="1718"/>
    <n v="62"/>
    <n v="38.08"/>
    <n v="0"/>
    <n v="0"/>
    <n v="0"/>
    <n v="0"/>
    <x v="5"/>
    <x v="5"/>
    <x v="1"/>
  </r>
  <r>
    <x v="5"/>
    <x v="5"/>
    <x v="3"/>
    <x v="3"/>
    <s v="1718"/>
    <n v="62"/>
    <n v="69.760000000000005"/>
    <n v="0"/>
    <n v="0"/>
    <n v="0"/>
    <n v="0"/>
    <x v="5"/>
    <x v="5"/>
    <x v="1"/>
  </r>
  <r>
    <x v="5"/>
    <x v="5"/>
    <x v="4"/>
    <x v="4"/>
    <s v="1718"/>
    <n v="62"/>
    <n v="0"/>
    <n v="0"/>
    <n v="0"/>
    <n v="0"/>
    <n v="0"/>
    <x v="5"/>
    <x v="5"/>
    <x v="1"/>
  </r>
  <r>
    <x v="5"/>
    <x v="27"/>
    <x v="0"/>
    <x v="0"/>
    <s v="1718"/>
    <n v="-1"/>
    <n v="3"/>
    <n v="0"/>
    <n v="0"/>
    <n v="0"/>
    <n v="0"/>
    <x v="5"/>
    <x v="26"/>
    <x v="1"/>
  </r>
  <r>
    <x v="5"/>
    <x v="27"/>
    <x v="1"/>
    <x v="1"/>
    <s v="1718"/>
    <n v="3"/>
    <n v="0"/>
    <n v="0"/>
    <n v="0"/>
    <n v="0"/>
    <n v="0"/>
    <x v="5"/>
    <x v="26"/>
    <x v="1"/>
  </r>
  <r>
    <x v="5"/>
    <x v="27"/>
    <x v="2"/>
    <x v="2"/>
    <s v="1718"/>
    <n v="1"/>
    <n v="0"/>
    <n v="0"/>
    <n v="0"/>
    <n v="0"/>
    <n v="0"/>
    <x v="5"/>
    <x v="26"/>
    <x v="1"/>
  </r>
  <r>
    <x v="5"/>
    <x v="27"/>
    <x v="3"/>
    <x v="3"/>
    <s v="1718"/>
    <n v="1"/>
    <n v="0"/>
    <n v="0"/>
    <n v="0"/>
    <n v="0"/>
    <n v="0"/>
    <x v="5"/>
    <x v="26"/>
    <x v="1"/>
  </r>
  <r>
    <x v="5"/>
    <x v="27"/>
    <x v="4"/>
    <x v="4"/>
    <s v="1718"/>
    <n v="1"/>
    <n v="0"/>
    <n v="0"/>
    <n v="0"/>
    <n v="0"/>
    <n v="0"/>
    <x v="5"/>
    <x v="26"/>
    <x v="1"/>
  </r>
  <r>
    <x v="5"/>
    <x v="14"/>
    <x v="0"/>
    <x v="0"/>
    <s v="1718"/>
    <n v="1535"/>
    <n v="1698.87"/>
    <n v="0"/>
    <n v="0"/>
    <n v="0"/>
    <n v="0"/>
    <x v="5"/>
    <x v="13"/>
    <x v="1"/>
  </r>
  <r>
    <x v="5"/>
    <x v="14"/>
    <x v="1"/>
    <x v="1"/>
    <s v="1718"/>
    <n v="1614"/>
    <n v="1698.88"/>
    <n v="0"/>
    <n v="0"/>
    <n v="0"/>
    <n v="0"/>
    <x v="5"/>
    <x v="13"/>
    <x v="1"/>
  </r>
  <r>
    <x v="5"/>
    <x v="14"/>
    <x v="2"/>
    <x v="2"/>
    <s v="1718"/>
    <n v="1574"/>
    <n v="1698.87"/>
    <n v="0"/>
    <n v="0"/>
    <n v="0"/>
    <n v="0"/>
    <x v="5"/>
    <x v="13"/>
    <x v="1"/>
  </r>
  <r>
    <x v="5"/>
    <x v="14"/>
    <x v="3"/>
    <x v="3"/>
    <s v="1718"/>
    <n v="1575"/>
    <n v="1698.87"/>
    <n v="0"/>
    <n v="0"/>
    <n v="0"/>
    <n v="0"/>
    <x v="5"/>
    <x v="13"/>
    <x v="1"/>
  </r>
  <r>
    <x v="5"/>
    <x v="14"/>
    <x v="4"/>
    <x v="4"/>
    <s v="1718"/>
    <n v="1573"/>
    <n v="1698.88"/>
    <n v="0"/>
    <n v="0"/>
    <n v="0"/>
    <n v="0"/>
    <x v="5"/>
    <x v="13"/>
    <x v="1"/>
  </r>
  <r>
    <x v="5"/>
    <x v="15"/>
    <x v="0"/>
    <x v="0"/>
    <s v="1718"/>
    <n v="44"/>
    <n v="44.52"/>
    <n v="0"/>
    <n v="0"/>
    <n v="0"/>
    <n v="0"/>
    <x v="5"/>
    <x v="14"/>
    <x v="1"/>
  </r>
  <r>
    <x v="5"/>
    <x v="15"/>
    <x v="1"/>
    <x v="1"/>
    <s v="1718"/>
    <n v="-4"/>
    <n v="-4.34"/>
    <n v="0"/>
    <n v="0"/>
    <n v="0"/>
    <n v="0"/>
    <x v="5"/>
    <x v="14"/>
    <x v="1"/>
  </r>
  <r>
    <x v="5"/>
    <x v="15"/>
    <x v="2"/>
    <x v="2"/>
    <s v="1718"/>
    <n v="21"/>
    <n v="20.09"/>
    <n v="0"/>
    <n v="0"/>
    <n v="0"/>
    <n v="0"/>
    <x v="5"/>
    <x v="14"/>
    <x v="1"/>
  </r>
  <r>
    <x v="5"/>
    <x v="15"/>
    <x v="3"/>
    <x v="3"/>
    <s v="1718"/>
    <n v="20"/>
    <n v="20.100000000000001"/>
    <n v="0"/>
    <n v="0"/>
    <n v="0"/>
    <n v="0"/>
    <x v="5"/>
    <x v="14"/>
    <x v="1"/>
  </r>
  <r>
    <x v="5"/>
    <x v="15"/>
    <x v="4"/>
    <x v="4"/>
    <s v="1718"/>
    <n v="20"/>
    <n v="20.09"/>
    <n v="0"/>
    <n v="0"/>
    <n v="0"/>
    <n v="0"/>
    <x v="5"/>
    <x v="14"/>
    <x v="1"/>
  </r>
  <r>
    <x v="5"/>
    <x v="30"/>
    <x v="0"/>
    <x v="0"/>
    <s v="1718"/>
    <n v="416"/>
    <n v="0"/>
    <n v="0"/>
    <n v="0"/>
    <n v="0"/>
    <n v="0"/>
    <x v="5"/>
    <x v="29"/>
    <x v="1"/>
  </r>
  <r>
    <x v="5"/>
    <x v="30"/>
    <x v="1"/>
    <x v="1"/>
    <s v="1718"/>
    <n v="417"/>
    <n v="0"/>
    <n v="0"/>
    <n v="0"/>
    <n v="0"/>
    <n v="0"/>
    <x v="5"/>
    <x v="29"/>
    <x v="1"/>
  </r>
  <r>
    <x v="5"/>
    <x v="30"/>
    <x v="2"/>
    <x v="2"/>
    <s v="1718"/>
    <n v="416"/>
    <n v="0"/>
    <n v="0"/>
    <n v="0"/>
    <n v="0"/>
    <n v="0"/>
    <x v="5"/>
    <x v="29"/>
    <x v="1"/>
  </r>
  <r>
    <x v="5"/>
    <x v="30"/>
    <x v="3"/>
    <x v="3"/>
    <s v="1718"/>
    <n v="417"/>
    <n v="0"/>
    <n v="0"/>
    <n v="0"/>
    <n v="0"/>
    <n v="0"/>
    <x v="5"/>
    <x v="29"/>
    <x v="1"/>
  </r>
  <r>
    <x v="5"/>
    <x v="30"/>
    <x v="4"/>
    <x v="4"/>
    <s v="1718"/>
    <n v="417"/>
    <n v="1248"/>
    <n v="0"/>
    <n v="0"/>
    <n v="0"/>
    <n v="0"/>
    <x v="5"/>
    <x v="29"/>
    <x v="1"/>
  </r>
  <r>
    <x v="6"/>
    <x v="38"/>
    <x v="0"/>
    <x v="0"/>
    <s v="1718"/>
    <n v="6072"/>
    <n v="4435.71"/>
    <n v="3.43"/>
    <n v="2.4300000000000002"/>
    <n v="2.4300000000000002"/>
    <n v="2.4300000000000002"/>
    <x v="6"/>
    <x v="37"/>
    <x v="0"/>
  </r>
  <r>
    <x v="6"/>
    <x v="38"/>
    <x v="1"/>
    <x v="1"/>
    <s v="1718"/>
    <n v="5798"/>
    <n v="5306.87"/>
    <n v="3.43"/>
    <n v="2.4300000000000002"/>
    <n v="2.96"/>
    <n v="2.96"/>
    <x v="6"/>
    <x v="37"/>
    <x v="0"/>
  </r>
  <r>
    <x v="6"/>
    <x v="38"/>
    <x v="2"/>
    <x v="2"/>
    <s v="1718"/>
    <n v="6002"/>
    <n v="6113.91"/>
    <n v="3.43"/>
    <n v="3.43"/>
    <n v="3.42"/>
    <n v="3.42"/>
    <x v="6"/>
    <x v="37"/>
    <x v="0"/>
  </r>
  <r>
    <x v="6"/>
    <x v="38"/>
    <x v="3"/>
    <x v="3"/>
    <s v="1718"/>
    <n v="6002"/>
    <n v="5966.54"/>
    <n v="3.43"/>
    <n v="3.43"/>
    <n v="3.43"/>
    <n v="3.43"/>
    <x v="6"/>
    <x v="37"/>
    <x v="0"/>
  </r>
  <r>
    <x v="6"/>
    <x v="38"/>
    <x v="4"/>
    <x v="4"/>
    <s v="1718"/>
    <n v="6002"/>
    <n v="6141.41"/>
    <n v="3.43"/>
    <n v="3.43"/>
    <n v="3.43"/>
    <n v="3.43"/>
    <x v="6"/>
    <x v="37"/>
    <x v="0"/>
  </r>
  <r>
    <x v="6"/>
    <x v="19"/>
    <x v="0"/>
    <x v="0"/>
    <s v="1718"/>
    <n v="4006"/>
    <n v="0"/>
    <n v="2"/>
    <n v="0"/>
    <n v="0"/>
    <n v="0"/>
    <x v="6"/>
    <x v="18"/>
    <x v="0"/>
  </r>
  <r>
    <x v="6"/>
    <x v="19"/>
    <x v="1"/>
    <x v="1"/>
    <s v="1718"/>
    <n v="3882"/>
    <n v="2592.86"/>
    <n v="2"/>
    <n v="1"/>
    <n v="1.39"/>
    <n v="1.4"/>
    <x v="6"/>
    <x v="18"/>
    <x v="0"/>
  </r>
  <r>
    <x v="6"/>
    <x v="19"/>
    <x v="2"/>
    <x v="2"/>
    <s v="1718"/>
    <n v="3882"/>
    <n v="3834.44"/>
    <n v="2"/>
    <n v="1"/>
    <n v="2"/>
    <n v="2"/>
    <x v="6"/>
    <x v="18"/>
    <x v="0"/>
  </r>
  <r>
    <x v="6"/>
    <x v="19"/>
    <x v="3"/>
    <x v="3"/>
    <s v="1718"/>
    <n v="3882"/>
    <n v="3835.01"/>
    <n v="2"/>
    <n v="1"/>
    <n v="2"/>
    <n v="2"/>
    <x v="6"/>
    <x v="18"/>
    <x v="0"/>
  </r>
  <r>
    <x v="6"/>
    <x v="19"/>
    <x v="4"/>
    <x v="4"/>
    <s v="1718"/>
    <n v="3882"/>
    <n v="3834.44"/>
    <n v="2"/>
    <n v="4.3899999999999997"/>
    <n v="2"/>
    <n v="2"/>
    <x v="6"/>
    <x v="18"/>
    <x v="0"/>
  </r>
  <r>
    <x v="6"/>
    <x v="3"/>
    <x v="0"/>
    <x v="0"/>
    <s v="1718"/>
    <n v="10109"/>
    <n v="9516.41"/>
    <n v="3.8"/>
    <n v="3.8"/>
    <n v="3.8"/>
    <n v="3.8"/>
    <x v="6"/>
    <x v="3"/>
    <x v="0"/>
  </r>
  <r>
    <x v="6"/>
    <x v="3"/>
    <x v="1"/>
    <x v="1"/>
    <s v="1718"/>
    <n v="12709"/>
    <n v="10452.74"/>
    <n v="4.8"/>
    <n v="3.8"/>
    <n v="4.07"/>
    <n v="4.18"/>
    <x v="6"/>
    <x v="3"/>
    <x v="0"/>
  </r>
  <r>
    <x v="6"/>
    <x v="3"/>
    <x v="2"/>
    <x v="2"/>
    <s v="1718"/>
    <n v="12709"/>
    <n v="9520.09"/>
    <n v="4.8"/>
    <n v="3.8"/>
    <n v="3.8"/>
    <n v="3.8"/>
    <x v="6"/>
    <x v="3"/>
    <x v="0"/>
  </r>
  <r>
    <x v="6"/>
    <x v="3"/>
    <x v="3"/>
    <x v="3"/>
    <s v="1718"/>
    <n v="12795"/>
    <n v="9556.08"/>
    <n v="4.8"/>
    <n v="3.8"/>
    <n v="3.8"/>
    <n v="3.8"/>
    <x v="6"/>
    <x v="3"/>
    <x v="0"/>
  </r>
  <r>
    <x v="6"/>
    <x v="3"/>
    <x v="4"/>
    <x v="4"/>
    <s v="1718"/>
    <n v="12795"/>
    <n v="9605.89"/>
    <n v="4.8"/>
    <n v="3.8"/>
    <n v="3.8"/>
    <n v="3.8"/>
    <x v="6"/>
    <x v="3"/>
    <x v="0"/>
  </r>
  <r>
    <x v="6"/>
    <x v="20"/>
    <x v="3"/>
    <x v="3"/>
    <s v="1718"/>
    <n v="0"/>
    <n v="811.35"/>
    <n v="0"/>
    <n v="0"/>
    <n v="0.23"/>
    <n v="0.23"/>
    <x v="6"/>
    <x v="19"/>
    <x v="0"/>
  </r>
  <r>
    <x v="6"/>
    <x v="20"/>
    <x v="4"/>
    <x v="4"/>
    <s v="1718"/>
    <n v="0"/>
    <n v="2663.07"/>
    <n v="0"/>
    <n v="0.45"/>
    <n v="1.0900000000000001"/>
    <n v="1.0900000000000001"/>
    <x v="6"/>
    <x v="19"/>
    <x v="0"/>
  </r>
  <r>
    <x v="6"/>
    <x v="5"/>
    <x v="0"/>
    <x v="0"/>
    <s v="1718"/>
    <n v="8"/>
    <n v="0"/>
    <n v="0"/>
    <n v="0"/>
    <n v="0"/>
    <n v="0"/>
    <x v="6"/>
    <x v="5"/>
    <x v="1"/>
  </r>
  <r>
    <x v="6"/>
    <x v="5"/>
    <x v="1"/>
    <x v="1"/>
    <s v="1718"/>
    <n v="9"/>
    <n v="0"/>
    <n v="0"/>
    <n v="0"/>
    <n v="0"/>
    <n v="0"/>
    <x v="6"/>
    <x v="5"/>
    <x v="1"/>
  </r>
  <r>
    <x v="6"/>
    <x v="5"/>
    <x v="2"/>
    <x v="2"/>
    <s v="1718"/>
    <n v="8"/>
    <n v="0"/>
    <n v="0"/>
    <n v="0"/>
    <n v="0"/>
    <n v="0"/>
    <x v="6"/>
    <x v="5"/>
    <x v="1"/>
  </r>
  <r>
    <x v="6"/>
    <x v="5"/>
    <x v="3"/>
    <x v="3"/>
    <s v="1718"/>
    <n v="8"/>
    <n v="25.08"/>
    <n v="0"/>
    <n v="0"/>
    <n v="0"/>
    <n v="0"/>
    <x v="6"/>
    <x v="5"/>
    <x v="1"/>
  </r>
  <r>
    <x v="6"/>
    <x v="5"/>
    <x v="4"/>
    <x v="4"/>
    <s v="1718"/>
    <n v="9"/>
    <n v="0"/>
    <n v="0"/>
    <n v="0"/>
    <n v="0"/>
    <n v="0"/>
    <x v="6"/>
    <x v="5"/>
    <x v="1"/>
  </r>
  <r>
    <x v="6"/>
    <x v="6"/>
    <x v="1"/>
    <x v="1"/>
    <s v="1718"/>
    <n v="-2600"/>
    <n v="-2600"/>
    <n v="0"/>
    <n v="0"/>
    <n v="0"/>
    <n v="0"/>
    <x v="6"/>
    <x v="6"/>
    <x v="1"/>
  </r>
  <r>
    <x v="6"/>
    <x v="6"/>
    <x v="2"/>
    <x v="2"/>
    <s v="1718"/>
    <n v="-2600"/>
    <n v="-2600"/>
    <n v="0"/>
    <n v="0"/>
    <n v="0"/>
    <n v="0"/>
    <x v="6"/>
    <x v="6"/>
    <x v="1"/>
  </r>
  <r>
    <x v="6"/>
    <x v="6"/>
    <x v="3"/>
    <x v="3"/>
    <s v="1718"/>
    <n v="-2600"/>
    <n v="-2600"/>
    <n v="0"/>
    <n v="0"/>
    <n v="0"/>
    <n v="0"/>
    <x v="6"/>
    <x v="6"/>
    <x v="1"/>
  </r>
  <r>
    <x v="6"/>
    <x v="6"/>
    <x v="4"/>
    <x v="4"/>
    <s v="1718"/>
    <n v="-2600"/>
    <n v="-2526.0700000000002"/>
    <n v="0"/>
    <n v="0"/>
    <n v="0"/>
    <n v="0"/>
    <x v="6"/>
    <x v="6"/>
    <x v="1"/>
  </r>
  <r>
    <x v="7"/>
    <x v="17"/>
    <x v="0"/>
    <x v="0"/>
    <s v="1718"/>
    <n v="-82"/>
    <n v="-50"/>
    <n v="0"/>
    <n v="0"/>
    <n v="0"/>
    <n v="0"/>
    <x v="7"/>
    <x v="16"/>
    <x v="2"/>
  </r>
  <r>
    <x v="7"/>
    <x v="17"/>
    <x v="1"/>
    <x v="1"/>
    <s v="1718"/>
    <n v="-81"/>
    <n v="-44.38"/>
    <n v="0"/>
    <n v="0"/>
    <n v="0"/>
    <n v="0"/>
    <x v="7"/>
    <x v="16"/>
    <x v="2"/>
  </r>
  <r>
    <x v="7"/>
    <x v="17"/>
    <x v="2"/>
    <x v="2"/>
    <s v="1718"/>
    <n v="-82"/>
    <n v="0"/>
    <n v="0"/>
    <n v="0"/>
    <n v="0"/>
    <n v="0"/>
    <x v="7"/>
    <x v="16"/>
    <x v="2"/>
  </r>
  <r>
    <x v="7"/>
    <x v="17"/>
    <x v="3"/>
    <x v="3"/>
    <s v="1718"/>
    <n v="-82"/>
    <n v="0"/>
    <n v="0"/>
    <n v="0"/>
    <n v="0"/>
    <n v="0"/>
    <x v="7"/>
    <x v="16"/>
    <x v="2"/>
  </r>
  <r>
    <x v="7"/>
    <x v="17"/>
    <x v="4"/>
    <x v="4"/>
    <s v="1718"/>
    <n v="-82"/>
    <n v="0"/>
    <n v="0"/>
    <n v="0"/>
    <n v="0"/>
    <n v="0"/>
    <x v="7"/>
    <x v="16"/>
    <x v="2"/>
  </r>
  <r>
    <x v="7"/>
    <x v="39"/>
    <x v="0"/>
    <x v="0"/>
    <s v="1718"/>
    <n v="747"/>
    <n v="746.86"/>
    <n v="0.5"/>
    <n v="0.5"/>
    <n v="0.5"/>
    <n v="0.5"/>
    <x v="7"/>
    <x v="38"/>
    <x v="0"/>
  </r>
  <r>
    <x v="7"/>
    <x v="39"/>
    <x v="1"/>
    <x v="1"/>
    <s v="1718"/>
    <n v="747"/>
    <n v="746.86"/>
    <n v="0.5"/>
    <n v="0.5"/>
    <n v="0.5"/>
    <n v="0.5"/>
    <x v="7"/>
    <x v="38"/>
    <x v="0"/>
  </r>
  <r>
    <x v="7"/>
    <x v="39"/>
    <x v="2"/>
    <x v="2"/>
    <s v="1718"/>
    <n v="747"/>
    <n v="746.86"/>
    <n v="0.5"/>
    <n v="0.5"/>
    <n v="0.5"/>
    <n v="0.5"/>
    <x v="7"/>
    <x v="38"/>
    <x v="0"/>
  </r>
  <r>
    <x v="7"/>
    <x v="39"/>
    <x v="3"/>
    <x v="3"/>
    <s v="1718"/>
    <n v="747"/>
    <n v="746.86"/>
    <n v="0.5"/>
    <n v="0.5"/>
    <n v="0.5"/>
    <n v="0.5"/>
    <x v="7"/>
    <x v="38"/>
    <x v="0"/>
  </r>
  <r>
    <x v="7"/>
    <x v="39"/>
    <x v="4"/>
    <x v="4"/>
    <s v="1718"/>
    <n v="747"/>
    <n v="0"/>
    <n v="0.5"/>
    <n v="0"/>
    <n v="0"/>
    <n v="0"/>
    <x v="7"/>
    <x v="38"/>
    <x v="0"/>
  </r>
  <r>
    <x v="7"/>
    <x v="40"/>
    <x v="0"/>
    <x v="0"/>
    <s v="1718"/>
    <n v="9931"/>
    <n v="9911.42"/>
    <n v="6"/>
    <n v="6"/>
    <n v="6"/>
    <n v="6"/>
    <x v="7"/>
    <x v="39"/>
    <x v="0"/>
  </r>
  <r>
    <x v="7"/>
    <x v="40"/>
    <x v="1"/>
    <x v="1"/>
    <s v="1718"/>
    <n v="9931"/>
    <n v="9936.41"/>
    <n v="6"/>
    <n v="6"/>
    <n v="6"/>
    <n v="6"/>
    <x v="7"/>
    <x v="39"/>
    <x v="0"/>
  </r>
  <r>
    <x v="7"/>
    <x v="40"/>
    <x v="2"/>
    <x v="2"/>
    <s v="1718"/>
    <n v="13277"/>
    <n v="9964.75"/>
    <n v="8"/>
    <n v="6"/>
    <n v="6"/>
    <n v="6"/>
    <x v="7"/>
    <x v="39"/>
    <x v="0"/>
  </r>
  <r>
    <x v="7"/>
    <x v="40"/>
    <x v="3"/>
    <x v="3"/>
    <s v="1718"/>
    <n v="13277"/>
    <n v="9977.1"/>
    <n v="8"/>
    <n v="6"/>
    <n v="6"/>
    <n v="6"/>
    <x v="7"/>
    <x v="39"/>
    <x v="0"/>
  </r>
  <r>
    <x v="7"/>
    <x v="40"/>
    <x v="4"/>
    <x v="4"/>
    <s v="1718"/>
    <n v="13277"/>
    <n v="11432.49"/>
    <n v="8"/>
    <n v="7"/>
    <n v="6.9"/>
    <n v="6.9"/>
    <x v="7"/>
    <x v="39"/>
    <x v="0"/>
  </r>
  <r>
    <x v="7"/>
    <x v="38"/>
    <x v="0"/>
    <x v="0"/>
    <s v="1718"/>
    <n v="1719"/>
    <n v="1717.69"/>
    <n v="1"/>
    <n v="1"/>
    <n v="1"/>
    <n v="1"/>
    <x v="7"/>
    <x v="37"/>
    <x v="0"/>
  </r>
  <r>
    <x v="7"/>
    <x v="38"/>
    <x v="1"/>
    <x v="1"/>
    <s v="1718"/>
    <n v="1719"/>
    <n v="1719.55"/>
    <n v="1"/>
    <n v="1"/>
    <n v="1"/>
    <n v="1"/>
    <x v="7"/>
    <x v="37"/>
    <x v="0"/>
  </r>
  <r>
    <x v="7"/>
    <x v="38"/>
    <x v="2"/>
    <x v="2"/>
    <s v="1718"/>
    <n v="1719"/>
    <n v="1718.62"/>
    <n v="1"/>
    <n v="1"/>
    <n v="1"/>
    <n v="1"/>
    <x v="7"/>
    <x v="37"/>
    <x v="0"/>
  </r>
  <r>
    <x v="7"/>
    <x v="38"/>
    <x v="3"/>
    <x v="3"/>
    <s v="1718"/>
    <n v="1719"/>
    <n v="1718.62"/>
    <n v="1"/>
    <n v="1"/>
    <n v="1"/>
    <n v="1"/>
    <x v="7"/>
    <x v="37"/>
    <x v="0"/>
  </r>
  <r>
    <x v="7"/>
    <x v="38"/>
    <x v="4"/>
    <x v="4"/>
    <s v="1718"/>
    <n v="1719"/>
    <n v="1718.62"/>
    <n v="1"/>
    <n v="1"/>
    <n v="1"/>
    <n v="1"/>
    <x v="7"/>
    <x v="37"/>
    <x v="0"/>
  </r>
  <r>
    <x v="7"/>
    <x v="19"/>
    <x v="0"/>
    <x v="0"/>
    <s v="1718"/>
    <n v="4585"/>
    <n v="4470.87"/>
    <n v="2"/>
    <n v="2"/>
    <n v="2"/>
    <n v="2"/>
    <x v="7"/>
    <x v="18"/>
    <x v="0"/>
  </r>
  <r>
    <x v="7"/>
    <x v="19"/>
    <x v="1"/>
    <x v="1"/>
    <s v="1718"/>
    <n v="4585"/>
    <n v="4477.2"/>
    <n v="2"/>
    <n v="2"/>
    <n v="2"/>
    <n v="2"/>
    <x v="7"/>
    <x v="18"/>
    <x v="0"/>
  </r>
  <r>
    <x v="7"/>
    <x v="19"/>
    <x v="2"/>
    <x v="2"/>
    <s v="1718"/>
    <n v="4585"/>
    <n v="4416.03"/>
    <n v="2"/>
    <n v="2"/>
    <n v="2"/>
    <n v="2"/>
    <x v="7"/>
    <x v="18"/>
    <x v="0"/>
  </r>
  <r>
    <x v="7"/>
    <x v="19"/>
    <x v="3"/>
    <x v="3"/>
    <s v="1718"/>
    <n v="4585"/>
    <n v="4474.03"/>
    <n v="2"/>
    <n v="2"/>
    <n v="2"/>
    <n v="2"/>
    <x v="7"/>
    <x v="18"/>
    <x v="0"/>
  </r>
  <r>
    <x v="7"/>
    <x v="19"/>
    <x v="4"/>
    <x v="4"/>
    <s v="1718"/>
    <n v="4585"/>
    <n v="4474.03"/>
    <n v="2"/>
    <n v="2"/>
    <n v="2"/>
    <n v="2"/>
    <x v="7"/>
    <x v="18"/>
    <x v="0"/>
  </r>
  <r>
    <x v="7"/>
    <x v="11"/>
    <x v="0"/>
    <x v="0"/>
    <s v="1718"/>
    <n v="3706"/>
    <n v="3705.47"/>
    <n v="1"/>
    <n v="1"/>
    <n v="1"/>
    <n v="1"/>
    <x v="7"/>
    <x v="10"/>
    <x v="0"/>
  </r>
  <r>
    <x v="7"/>
    <x v="11"/>
    <x v="1"/>
    <x v="1"/>
    <s v="1718"/>
    <n v="3706"/>
    <n v="3707.28"/>
    <n v="1"/>
    <n v="1"/>
    <n v="1"/>
    <n v="1"/>
    <x v="7"/>
    <x v="10"/>
    <x v="0"/>
  </r>
  <r>
    <x v="7"/>
    <x v="11"/>
    <x v="2"/>
    <x v="2"/>
    <s v="1718"/>
    <n v="3706"/>
    <n v="3706.37"/>
    <n v="1"/>
    <n v="1"/>
    <n v="1"/>
    <n v="1"/>
    <x v="7"/>
    <x v="10"/>
    <x v="0"/>
  </r>
  <r>
    <x v="7"/>
    <x v="11"/>
    <x v="3"/>
    <x v="3"/>
    <s v="1718"/>
    <n v="3706"/>
    <n v="3706.37"/>
    <n v="1"/>
    <n v="1"/>
    <n v="1"/>
    <n v="1"/>
    <x v="7"/>
    <x v="10"/>
    <x v="0"/>
  </r>
  <r>
    <x v="7"/>
    <x v="11"/>
    <x v="4"/>
    <x v="4"/>
    <s v="1718"/>
    <n v="3706"/>
    <n v="3706.37"/>
    <n v="1"/>
    <n v="1"/>
    <n v="1"/>
    <n v="1"/>
    <x v="7"/>
    <x v="10"/>
    <x v="0"/>
  </r>
  <r>
    <x v="7"/>
    <x v="21"/>
    <x v="0"/>
    <x v="0"/>
    <s v="1718"/>
    <n v="37"/>
    <n v="0"/>
    <n v="0"/>
    <n v="0"/>
    <n v="0"/>
    <n v="0"/>
    <x v="7"/>
    <x v="20"/>
    <x v="1"/>
  </r>
  <r>
    <x v="7"/>
    <x v="21"/>
    <x v="1"/>
    <x v="1"/>
    <s v="1718"/>
    <n v="39"/>
    <n v="33.6"/>
    <n v="0"/>
    <n v="0"/>
    <n v="0"/>
    <n v="0"/>
    <x v="7"/>
    <x v="20"/>
    <x v="1"/>
  </r>
  <r>
    <x v="7"/>
    <x v="21"/>
    <x v="2"/>
    <x v="2"/>
    <s v="1718"/>
    <n v="38"/>
    <n v="33.6"/>
    <n v="0"/>
    <n v="0"/>
    <n v="0"/>
    <n v="0"/>
    <x v="7"/>
    <x v="20"/>
    <x v="1"/>
  </r>
  <r>
    <x v="7"/>
    <x v="21"/>
    <x v="3"/>
    <x v="3"/>
    <s v="1718"/>
    <n v="39"/>
    <n v="33.6"/>
    <n v="0"/>
    <n v="0"/>
    <n v="0"/>
    <n v="0"/>
    <x v="7"/>
    <x v="20"/>
    <x v="1"/>
  </r>
  <r>
    <x v="7"/>
    <x v="21"/>
    <x v="4"/>
    <x v="4"/>
    <s v="1718"/>
    <n v="1"/>
    <n v="33.6"/>
    <n v="0"/>
    <n v="0"/>
    <n v="0"/>
    <n v="0"/>
    <x v="7"/>
    <x v="20"/>
    <x v="1"/>
  </r>
  <r>
    <x v="7"/>
    <x v="4"/>
    <x v="0"/>
    <x v="0"/>
    <s v="1718"/>
    <n v="12"/>
    <n v="0"/>
    <n v="0"/>
    <n v="0"/>
    <n v="0"/>
    <n v="0"/>
    <x v="7"/>
    <x v="4"/>
    <x v="1"/>
  </r>
  <r>
    <x v="7"/>
    <x v="4"/>
    <x v="1"/>
    <x v="1"/>
    <s v="1718"/>
    <n v="12"/>
    <n v="0"/>
    <n v="0"/>
    <n v="0"/>
    <n v="0"/>
    <n v="0"/>
    <x v="7"/>
    <x v="4"/>
    <x v="1"/>
  </r>
  <r>
    <x v="7"/>
    <x v="4"/>
    <x v="2"/>
    <x v="2"/>
    <s v="1718"/>
    <n v="13"/>
    <n v="174.59"/>
    <n v="0"/>
    <n v="0"/>
    <n v="0"/>
    <n v="0"/>
    <x v="7"/>
    <x v="4"/>
    <x v="1"/>
  </r>
  <r>
    <x v="7"/>
    <x v="4"/>
    <x v="3"/>
    <x v="3"/>
    <s v="1718"/>
    <n v="13"/>
    <n v="17.48"/>
    <n v="0"/>
    <n v="0"/>
    <n v="0"/>
    <n v="0"/>
    <x v="7"/>
    <x v="4"/>
    <x v="1"/>
  </r>
  <r>
    <x v="7"/>
    <x v="4"/>
    <x v="4"/>
    <x v="4"/>
    <s v="1718"/>
    <n v="11"/>
    <n v="0"/>
    <n v="0"/>
    <n v="0"/>
    <n v="0"/>
    <n v="0"/>
    <x v="7"/>
    <x v="4"/>
    <x v="1"/>
  </r>
  <r>
    <x v="7"/>
    <x v="23"/>
    <x v="0"/>
    <x v="0"/>
    <s v="1718"/>
    <n v="2"/>
    <n v="0"/>
    <n v="0"/>
    <n v="0"/>
    <n v="0"/>
    <n v="0"/>
    <x v="7"/>
    <x v="22"/>
    <x v="1"/>
  </r>
  <r>
    <x v="7"/>
    <x v="23"/>
    <x v="1"/>
    <x v="1"/>
    <s v="1718"/>
    <n v="1"/>
    <n v="0"/>
    <n v="0"/>
    <n v="0"/>
    <n v="0"/>
    <n v="0"/>
    <x v="7"/>
    <x v="22"/>
    <x v="1"/>
  </r>
  <r>
    <x v="7"/>
    <x v="23"/>
    <x v="2"/>
    <x v="2"/>
    <s v="1718"/>
    <n v="1"/>
    <n v="0"/>
    <n v="0"/>
    <n v="0"/>
    <n v="0"/>
    <n v="0"/>
    <x v="7"/>
    <x v="22"/>
    <x v="1"/>
  </r>
  <r>
    <x v="7"/>
    <x v="23"/>
    <x v="3"/>
    <x v="3"/>
    <s v="1718"/>
    <n v="2"/>
    <n v="0"/>
    <n v="0"/>
    <n v="0"/>
    <n v="0"/>
    <n v="0"/>
    <x v="7"/>
    <x v="22"/>
    <x v="1"/>
  </r>
  <r>
    <x v="7"/>
    <x v="23"/>
    <x v="4"/>
    <x v="4"/>
    <s v="1718"/>
    <n v="1"/>
    <n v="0"/>
    <n v="0"/>
    <n v="0"/>
    <n v="0"/>
    <n v="0"/>
    <x v="7"/>
    <x v="22"/>
    <x v="1"/>
  </r>
  <r>
    <x v="7"/>
    <x v="24"/>
    <x v="0"/>
    <x v="0"/>
    <s v="1718"/>
    <n v="16"/>
    <n v="15.16"/>
    <n v="0"/>
    <n v="0"/>
    <n v="0"/>
    <n v="0"/>
    <x v="7"/>
    <x v="23"/>
    <x v="1"/>
  </r>
  <r>
    <x v="7"/>
    <x v="24"/>
    <x v="1"/>
    <x v="1"/>
    <s v="1718"/>
    <n v="15"/>
    <n v="15.16"/>
    <n v="0"/>
    <n v="0"/>
    <n v="0"/>
    <n v="0"/>
    <x v="7"/>
    <x v="23"/>
    <x v="1"/>
  </r>
  <r>
    <x v="7"/>
    <x v="24"/>
    <x v="2"/>
    <x v="2"/>
    <s v="1718"/>
    <n v="15"/>
    <n v="15.15"/>
    <n v="0"/>
    <n v="0"/>
    <n v="0"/>
    <n v="0"/>
    <x v="7"/>
    <x v="23"/>
    <x v="1"/>
  </r>
  <r>
    <x v="7"/>
    <x v="24"/>
    <x v="3"/>
    <x v="3"/>
    <s v="1718"/>
    <n v="15"/>
    <n v="15.16"/>
    <n v="0"/>
    <n v="0"/>
    <n v="0"/>
    <n v="0"/>
    <x v="7"/>
    <x v="23"/>
    <x v="1"/>
  </r>
  <r>
    <x v="7"/>
    <x v="24"/>
    <x v="4"/>
    <x v="4"/>
    <s v="1718"/>
    <n v="16"/>
    <n v="15.16"/>
    <n v="0"/>
    <n v="0"/>
    <n v="0"/>
    <n v="0"/>
    <x v="7"/>
    <x v="23"/>
    <x v="1"/>
  </r>
  <r>
    <x v="7"/>
    <x v="12"/>
    <x v="4"/>
    <x v="4"/>
    <s v="1718"/>
    <n v="0"/>
    <n v="480"/>
    <n v="0"/>
    <n v="0"/>
    <n v="0"/>
    <n v="0"/>
    <x v="7"/>
    <x v="11"/>
    <x v="1"/>
  </r>
  <r>
    <x v="7"/>
    <x v="41"/>
    <x v="0"/>
    <x v="0"/>
    <s v="1718"/>
    <n v="38"/>
    <n v="37.92"/>
    <n v="0"/>
    <n v="0"/>
    <n v="0"/>
    <n v="0"/>
    <x v="7"/>
    <x v="40"/>
    <x v="1"/>
  </r>
  <r>
    <x v="7"/>
    <x v="41"/>
    <x v="1"/>
    <x v="1"/>
    <s v="1718"/>
    <n v="39"/>
    <n v="37.92"/>
    <n v="0"/>
    <n v="0"/>
    <n v="0"/>
    <n v="0"/>
    <x v="7"/>
    <x v="40"/>
    <x v="1"/>
  </r>
  <r>
    <x v="7"/>
    <x v="41"/>
    <x v="2"/>
    <x v="2"/>
    <s v="1718"/>
    <n v="37"/>
    <n v="169.91"/>
    <n v="0"/>
    <n v="0"/>
    <n v="0"/>
    <n v="0"/>
    <x v="7"/>
    <x v="40"/>
    <x v="1"/>
  </r>
  <r>
    <x v="7"/>
    <x v="41"/>
    <x v="3"/>
    <x v="3"/>
    <s v="1718"/>
    <n v="38"/>
    <n v="37.92"/>
    <n v="0"/>
    <n v="0"/>
    <n v="0"/>
    <n v="0"/>
    <x v="7"/>
    <x v="40"/>
    <x v="1"/>
  </r>
  <r>
    <x v="7"/>
    <x v="41"/>
    <x v="4"/>
    <x v="4"/>
    <s v="1718"/>
    <n v="37"/>
    <n v="37.92"/>
    <n v="0"/>
    <n v="0"/>
    <n v="0"/>
    <n v="0"/>
    <x v="7"/>
    <x v="40"/>
    <x v="1"/>
  </r>
  <r>
    <x v="7"/>
    <x v="13"/>
    <x v="0"/>
    <x v="0"/>
    <s v="1718"/>
    <n v="0"/>
    <n v="94.32"/>
    <n v="0"/>
    <n v="0"/>
    <n v="0"/>
    <n v="0"/>
    <x v="7"/>
    <x v="12"/>
    <x v="1"/>
  </r>
  <r>
    <x v="7"/>
    <x v="13"/>
    <x v="4"/>
    <x v="4"/>
    <s v="1718"/>
    <n v="0"/>
    <n v="658.08"/>
    <n v="0"/>
    <n v="0"/>
    <n v="0"/>
    <n v="0"/>
    <x v="7"/>
    <x v="12"/>
    <x v="1"/>
  </r>
  <r>
    <x v="7"/>
    <x v="14"/>
    <x v="4"/>
    <x v="4"/>
    <s v="1718"/>
    <n v="0"/>
    <n v="292.98"/>
    <n v="0"/>
    <n v="0"/>
    <n v="0"/>
    <n v="0"/>
    <x v="7"/>
    <x v="13"/>
    <x v="1"/>
  </r>
  <r>
    <x v="7"/>
    <x v="30"/>
    <x v="0"/>
    <x v="0"/>
    <s v="1718"/>
    <n v="1050"/>
    <n v="779.27"/>
    <n v="0"/>
    <n v="0"/>
    <n v="0"/>
    <n v="0"/>
    <x v="7"/>
    <x v="29"/>
    <x v="1"/>
  </r>
  <r>
    <x v="7"/>
    <x v="30"/>
    <x v="1"/>
    <x v="1"/>
    <s v="1718"/>
    <n v="1050"/>
    <n v="1140.31"/>
    <n v="0"/>
    <n v="0"/>
    <n v="0"/>
    <n v="0"/>
    <x v="7"/>
    <x v="29"/>
    <x v="1"/>
  </r>
  <r>
    <x v="7"/>
    <x v="30"/>
    <x v="2"/>
    <x v="2"/>
    <s v="1718"/>
    <n v="1050"/>
    <n v="509.47"/>
    <n v="0"/>
    <n v="0"/>
    <n v="0"/>
    <n v="0"/>
    <x v="7"/>
    <x v="29"/>
    <x v="1"/>
  </r>
  <r>
    <x v="7"/>
    <x v="30"/>
    <x v="3"/>
    <x v="3"/>
    <s v="1718"/>
    <n v="1050"/>
    <n v="785.43"/>
    <n v="0"/>
    <n v="0"/>
    <n v="0"/>
    <n v="0"/>
    <x v="7"/>
    <x v="29"/>
    <x v="1"/>
  </r>
  <r>
    <x v="7"/>
    <x v="30"/>
    <x v="4"/>
    <x v="4"/>
    <s v="1718"/>
    <n v="1050"/>
    <n v="1056.69"/>
    <n v="0"/>
    <n v="0"/>
    <n v="0"/>
    <n v="0"/>
    <x v="7"/>
    <x v="29"/>
    <x v="1"/>
  </r>
  <r>
    <x v="7"/>
    <x v="42"/>
    <x v="0"/>
    <x v="0"/>
    <s v="1718"/>
    <n v="13"/>
    <n v="64.95"/>
    <n v="0"/>
    <n v="0"/>
    <n v="0"/>
    <n v="0"/>
    <x v="7"/>
    <x v="41"/>
    <x v="1"/>
  </r>
  <r>
    <x v="7"/>
    <x v="42"/>
    <x v="1"/>
    <x v="1"/>
    <s v="1718"/>
    <n v="12"/>
    <n v="0"/>
    <n v="0"/>
    <n v="0"/>
    <n v="0"/>
    <n v="0"/>
    <x v="7"/>
    <x v="41"/>
    <x v="1"/>
  </r>
  <r>
    <x v="7"/>
    <x v="42"/>
    <x v="2"/>
    <x v="2"/>
    <s v="1718"/>
    <n v="13"/>
    <n v="0"/>
    <n v="0"/>
    <n v="0"/>
    <n v="0"/>
    <n v="0"/>
    <x v="7"/>
    <x v="41"/>
    <x v="1"/>
  </r>
  <r>
    <x v="7"/>
    <x v="42"/>
    <x v="3"/>
    <x v="3"/>
    <s v="1718"/>
    <n v="12"/>
    <n v="0"/>
    <n v="0"/>
    <n v="0"/>
    <n v="0"/>
    <n v="0"/>
    <x v="7"/>
    <x v="41"/>
    <x v="1"/>
  </r>
  <r>
    <x v="7"/>
    <x v="42"/>
    <x v="4"/>
    <x v="4"/>
    <s v="1718"/>
    <n v="13"/>
    <n v="0"/>
    <n v="0"/>
    <n v="0"/>
    <n v="0"/>
    <n v="0"/>
    <x v="7"/>
    <x v="41"/>
    <x v="1"/>
  </r>
  <r>
    <x v="7"/>
    <x v="6"/>
    <x v="2"/>
    <x v="2"/>
    <s v="1718"/>
    <n v="-3300"/>
    <n v="-3300"/>
    <n v="0"/>
    <n v="0"/>
    <n v="0"/>
    <n v="0"/>
    <x v="7"/>
    <x v="6"/>
    <x v="1"/>
  </r>
  <r>
    <x v="7"/>
    <x v="6"/>
    <x v="3"/>
    <x v="3"/>
    <s v="1718"/>
    <n v="-3300"/>
    <n v="-3300"/>
    <n v="0"/>
    <n v="0"/>
    <n v="0"/>
    <n v="0"/>
    <x v="7"/>
    <x v="6"/>
    <x v="1"/>
  </r>
  <r>
    <x v="7"/>
    <x v="6"/>
    <x v="4"/>
    <x v="4"/>
    <s v="1718"/>
    <n v="-3300"/>
    <n v="-3109.82"/>
    <n v="0"/>
    <n v="0"/>
    <n v="0"/>
    <n v="0"/>
    <x v="7"/>
    <x v="6"/>
    <x v="1"/>
  </r>
  <r>
    <x v="8"/>
    <x v="8"/>
    <x v="0"/>
    <x v="0"/>
    <s v="1718"/>
    <n v="-3817"/>
    <n v="-7288.24"/>
    <n v="0"/>
    <n v="0"/>
    <n v="0"/>
    <n v="0"/>
    <x v="8"/>
    <x v="7"/>
    <x v="2"/>
  </r>
  <r>
    <x v="8"/>
    <x v="8"/>
    <x v="1"/>
    <x v="1"/>
    <s v="1718"/>
    <n v="-3817"/>
    <n v="-5741.83"/>
    <n v="0"/>
    <n v="0"/>
    <n v="0"/>
    <n v="0"/>
    <x v="8"/>
    <x v="7"/>
    <x v="2"/>
  </r>
  <r>
    <x v="8"/>
    <x v="8"/>
    <x v="2"/>
    <x v="2"/>
    <s v="1718"/>
    <n v="-3817"/>
    <n v="-3764.46"/>
    <n v="0"/>
    <n v="0"/>
    <n v="0"/>
    <n v="0"/>
    <x v="8"/>
    <x v="7"/>
    <x v="2"/>
  </r>
  <r>
    <x v="8"/>
    <x v="8"/>
    <x v="3"/>
    <x v="3"/>
    <s v="1718"/>
    <n v="-3817"/>
    <n v="-3757.5"/>
    <n v="0"/>
    <n v="0"/>
    <n v="0"/>
    <n v="0"/>
    <x v="8"/>
    <x v="7"/>
    <x v="2"/>
  </r>
  <r>
    <x v="8"/>
    <x v="8"/>
    <x v="4"/>
    <x v="4"/>
    <s v="1718"/>
    <n v="-3817"/>
    <n v="-3757.5"/>
    <n v="0"/>
    <n v="0"/>
    <n v="0"/>
    <n v="0"/>
    <x v="8"/>
    <x v="7"/>
    <x v="2"/>
  </r>
  <r>
    <x v="8"/>
    <x v="0"/>
    <x v="0"/>
    <x v="0"/>
    <s v="1718"/>
    <n v="4729"/>
    <n v="7837.28"/>
    <n v="1"/>
    <n v="1.6"/>
    <n v="1.6"/>
    <n v="1.6"/>
    <x v="8"/>
    <x v="0"/>
    <x v="0"/>
  </r>
  <r>
    <x v="8"/>
    <x v="0"/>
    <x v="1"/>
    <x v="1"/>
    <s v="1718"/>
    <n v="4656"/>
    <n v="5387.73"/>
    <n v="1"/>
    <n v="1.6"/>
    <n v="1.17"/>
    <n v="1.17"/>
    <x v="8"/>
    <x v="0"/>
    <x v="0"/>
  </r>
  <r>
    <x v="8"/>
    <x v="0"/>
    <x v="2"/>
    <x v="2"/>
    <s v="1718"/>
    <n v="4656"/>
    <n v="3519.55"/>
    <n v="1"/>
    <n v="0.8"/>
    <n v="0.8"/>
    <n v="0.8"/>
    <x v="8"/>
    <x v="0"/>
    <x v="0"/>
  </r>
  <r>
    <x v="8"/>
    <x v="0"/>
    <x v="3"/>
    <x v="3"/>
    <s v="1718"/>
    <n v="4462"/>
    <n v="3519.55"/>
    <n v="1"/>
    <n v="0.8"/>
    <n v="0.8"/>
    <n v="0.8"/>
    <x v="8"/>
    <x v="0"/>
    <x v="0"/>
  </r>
  <r>
    <x v="8"/>
    <x v="0"/>
    <x v="4"/>
    <x v="4"/>
    <s v="1718"/>
    <n v="4462"/>
    <n v="3519.55"/>
    <n v="1"/>
    <n v="0.8"/>
    <n v="0.8"/>
    <n v="0.8"/>
    <x v="8"/>
    <x v="0"/>
    <x v="0"/>
  </r>
  <r>
    <x v="8"/>
    <x v="43"/>
    <x v="0"/>
    <x v="0"/>
    <s v="1718"/>
    <n v="12250"/>
    <n v="9236.17"/>
    <n v="2"/>
    <n v="1.5"/>
    <n v="1.5"/>
    <n v="1.5"/>
    <x v="8"/>
    <x v="42"/>
    <x v="0"/>
  </r>
  <r>
    <x v="8"/>
    <x v="43"/>
    <x v="1"/>
    <x v="1"/>
    <s v="1718"/>
    <n v="12250"/>
    <n v="10418.780000000001"/>
    <n v="2"/>
    <n v="1.69"/>
    <n v="1.68"/>
    <n v="1.68"/>
    <x v="8"/>
    <x v="42"/>
    <x v="0"/>
  </r>
  <r>
    <x v="8"/>
    <x v="43"/>
    <x v="2"/>
    <x v="2"/>
    <s v="1718"/>
    <n v="12250"/>
    <n v="12269.97"/>
    <n v="2"/>
    <n v="2"/>
    <n v="2"/>
    <n v="2"/>
    <x v="8"/>
    <x v="42"/>
    <x v="0"/>
  </r>
  <r>
    <x v="8"/>
    <x v="43"/>
    <x v="3"/>
    <x v="3"/>
    <s v="1718"/>
    <n v="12250"/>
    <n v="12251.82"/>
    <n v="2"/>
    <n v="2"/>
    <n v="2"/>
    <n v="2"/>
    <x v="8"/>
    <x v="42"/>
    <x v="0"/>
  </r>
  <r>
    <x v="8"/>
    <x v="43"/>
    <x v="4"/>
    <x v="4"/>
    <s v="1718"/>
    <n v="12250"/>
    <n v="12249.98"/>
    <n v="2"/>
    <n v="2"/>
    <n v="2"/>
    <n v="2"/>
    <x v="8"/>
    <x v="42"/>
    <x v="0"/>
  </r>
  <r>
    <x v="8"/>
    <x v="1"/>
    <x v="0"/>
    <x v="0"/>
    <s v="1718"/>
    <n v="0"/>
    <n v="3271.06"/>
    <n v="0"/>
    <n v="0.5"/>
    <n v="0.5"/>
    <n v="0.5"/>
    <x v="8"/>
    <x v="1"/>
    <x v="0"/>
  </r>
  <r>
    <x v="8"/>
    <x v="1"/>
    <x v="1"/>
    <x v="1"/>
    <s v="1718"/>
    <n v="0"/>
    <n v="1928.49"/>
    <n v="0"/>
    <n v="0.31"/>
    <n v="0.31"/>
    <n v="0.31"/>
    <x v="8"/>
    <x v="1"/>
    <x v="0"/>
  </r>
  <r>
    <x v="8"/>
    <x v="40"/>
    <x v="0"/>
    <x v="0"/>
    <s v="1718"/>
    <n v="8847"/>
    <n v="8756.9699999999993"/>
    <n v="5.28"/>
    <n v="5.28"/>
    <n v="5.28"/>
    <n v="5.28"/>
    <x v="8"/>
    <x v="39"/>
    <x v="0"/>
  </r>
  <r>
    <x v="8"/>
    <x v="40"/>
    <x v="1"/>
    <x v="1"/>
    <s v="1718"/>
    <n v="8847"/>
    <n v="8765.7800000000007"/>
    <n v="5.28"/>
    <n v="5.28"/>
    <n v="5.28"/>
    <n v="5.28"/>
    <x v="8"/>
    <x v="39"/>
    <x v="0"/>
  </r>
  <r>
    <x v="8"/>
    <x v="40"/>
    <x v="2"/>
    <x v="2"/>
    <s v="1718"/>
    <n v="8847"/>
    <n v="8761.36"/>
    <n v="5.28"/>
    <n v="5.28"/>
    <n v="5.28"/>
    <n v="5.28"/>
    <x v="8"/>
    <x v="39"/>
    <x v="0"/>
  </r>
  <r>
    <x v="8"/>
    <x v="40"/>
    <x v="3"/>
    <x v="3"/>
    <s v="1718"/>
    <n v="8847"/>
    <n v="8761.36"/>
    <n v="5.28"/>
    <n v="5.28"/>
    <n v="5.28"/>
    <n v="5.28"/>
    <x v="8"/>
    <x v="39"/>
    <x v="0"/>
  </r>
  <r>
    <x v="8"/>
    <x v="40"/>
    <x v="4"/>
    <x v="4"/>
    <s v="1718"/>
    <n v="8979"/>
    <n v="8863.82"/>
    <n v="5.28"/>
    <n v="5.28"/>
    <n v="5.28"/>
    <n v="5.28"/>
    <x v="8"/>
    <x v="39"/>
    <x v="0"/>
  </r>
  <r>
    <x v="8"/>
    <x v="38"/>
    <x v="0"/>
    <x v="0"/>
    <s v="1718"/>
    <n v="2027"/>
    <n v="2025.7"/>
    <n v="1"/>
    <n v="1"/>
    <n v="1"/>
    <n v="1"/>
    <x v="8"/>
    <x v="37"/>
    <x v="0"/>
  </r>
  <r>
    <x v="8"/>
    <x v="38"/>
    <x v="1"/>
    <x v="1"/>
    <s v="1718"/>
    <n v="2027"/>
    <n v="2027.65"/>
    <n v="1"/>
    <n v="1"/>
    <n v="1"/>
    <n v="1"/>
    <x v="8"/>
    <x v="37"/>
    <x v="0"/>
  </r>
  <r>
    <x v="8"/>
    <x v="38"/>
    <x v="2"/>
    <x v="2"/>
    <s v="1718"/>
    <n v="2027"/>
    <n v="2026.68"/>
    <n v="1"/>
    <n v="1"/>
    <n v="1"/>
    <n v="1"/>
    <x v="8"/>
    <x v="37"/>
    <x v="0"/>
  </r>
  <r>
    <x v="8"/>
    <x v="38"/>
    <x v="3"/>
    <x v="3"/>
    <s v="1718"/>
    <n v="2027"/>
    <n v="2026.68"/>
    <n v="1"/>
    <n v="1"/>
    <n v="1"/>
    <n v="1"/>
    <x v="8"/>
    <x v="37"/>
    <x v="0"/>
  </r>
  <r>
    <x v="8"/>
    <x v="38"/>
    <x v="4"/>
    <x v="4"/>
    <s v="1718"/>
    <n v="2027"/>
    <n v="2026.68"/>
    <n v="1"/>
    <n v="1"/>
    <n v="1"/>
    <n v="1"/>
    <x v="8"/>
    <x v="37"/>
    <x v="0"/>
  </r>
  <r>
    <x v="8"/>
    <x v="19"/>
    <x v="0"/>
    <x v="0"/>
    <s v="1718"/>
    <n v="9090"/>
    <n v="7730.27"/>
    <n v="4.2699999999999996"/>
    <n v="3.6"/>
    <n v="3.6"/>
    <n v="3.6"/>
    <x v="8"/>
    <x v="18"/>
    <x v="0"/>
  </r>
  <r>
    <x v="8"/>
    <x v="19"/>
    <x v="1"/>
    <x v="1"/>
    <s v="1718"/>
    <n v="9090"/>
    <n v="7740.36"/>
    <n v="4.2699999999999996"/>
    <n v="3.6"/>
    <n v="3.6"/>
    <n v="3.6"/>
    <x v="8"/>
    <x v="18"/>
    <x v="0"/>
  </r>
  <r>
    <x v="8"/>
    <x v="19"/>
    <x v="2"/>
    <x v="2"/>
    <s v="1718"/>
    <n v="9159"/>
    <n v="7878.08"/>
    <n v="4.2699999999999996"/>
    <n v="3.6"/>
    <n v="3.6"/>
    <n v="3.6"/>
    <x v="8"/>
    <x v="18"/>
    <x v="0"/>
  </r>
  <r>
    <x v="8"/>
    <x v="19"/>
    <x v="3"/>
    <x v="3"/>
    <s v="1718"/>
    <n v="9159"/>
    <n v="7804.3"/>
    <n v="4.2699999999999996"/>
    <n v="3.6"/>
    <n v="3.6"/>
    <n v="3.6"/>
    <x v="8"/>
    <x v="18"/>
    <x v="0"/>
  </r>
  <r>
    <x v="8"/>
    <x v="19"/>
    <x v="4"/>
    <x v="4"/>
    <s v="1718"/>
    <n v="9159"/>
    <n v="7804.3"/>
    <n v="4.2699999999999996"/>
    <n v="3.6"/>
    <n v="3.6"/>
    <n v="3.6"/>
    <x v="8"/>
    <x v="18"/>
    <x v="0"/>
  </r>
  <r>
    <x v="8"/>
    <x v="3"/>
    <x v="0"/>
    <x v="0"/>
    <s v="1718"/>
    <n v="2819"/>
    <n v="2750.76"/>
    <n v="1"/>
    <n v="1"/>
    <n v="1"/>
    <n v="1"/>
    <x v="8"/>
    <x v="3"/>
    <x v="0"/>
  </r>
  <r>
    <x v="8"/>
    <x v="3"/>
    <x v="1"/>
    <x v="1"/>
    <s v="1718"/>
    <n v="2977"/>
    <n v="2873.5"/>
    <n v="1"/>
    <n v="1"/>
    <n v="1"/>
    <n v="1"/>
    <x v="8"/>
    <x v="3"/>
    <x v="0"/>
  </r>
  <r>
    <x v="8"/>
    <x v="3"/>
    <x v="2"/>
    <x v="2"/>
    <s v="1718"/>
    <n v="2949"/>
    <n v="3082.83"/>
    <n v="1"/>
    <n v="1"/>
    <n v="1"/>
    <n v="1"/>
    <x v="8"/>
    <x v="3"/>
    <x v="0"/>
  </r>
  <r>
    <x v="8"/>
    <x v="3"/>
    <x v="3"/>
    <x v="3"/>
    <s v="1718"/>
    <n v="2977"/>
    <n v="2976.71"/>
    <n v="1"/>
    <n v="1"/>
    <n v="1"/>
    <n v="1"/>
    <x v="8"/>
    <x v="3"/>
    <x v="0"/>
  </r>
  <r>
    <x v="8"/>
    <x v="3"/>
    <x v="4"/>
    <x v="4"/>
    <s v="1718"/>
    <n v="2977"/>
    <n v="2976.71"/>
    <n v="1"/>
    <n v="1"/>
    <n v="1"/>
    <n v="1"/>
    <x v="8"/>
    <x v="3"/>
    <x v="0"/>
  </r>
  <r>
    <x v="8"/>
    <x v="44"/>
    <x v="0"/>
    <x v="0"/>
    <s v="1718"/>
    <n v="4013"/>
    <n v="4011.66"/>
    <n v="0.92"/>
    <n v="0.92"/>
    <n v="0.92"/>
    <n v="0.92"/>
    <x v="8"/>
    <x v="43"/>
    <x v="0"/>
  </r>
  <r>
    <x v="8"/>
    <x v="44"/>
    <x v="1"/>
    <x v="1"/>
    <s v="1718"/>
    <n v="4013"/>
    <n v="4013.6"/>
    <n v="0.92"/>
    <n v="0.92"/>
    <n v="0.92"/>
    <n v="0.92"/>
    <x v="8"/>
    <x v="43"/>
    <x v="0"/>
  </r>
  <r>
    <x v="8"/>
    <x v="44"/>
    <x v="2"/>
    <x v="2"/>
    <s v="1718"/>
    <n v="4013"/>
    <n v="4012.63"/>
    <n v="0.92"/>
    <n v="0.92"/>
    <n v="0.92"/>
    <n v="0.92"/>
    <x v="8"/>
    <x v="43"/>
    <x v="0"/>
  </r>
  <r>
    <x v="8"/>
    <x v="44"/>
    <x v="3"/>
    <x v="3"/>
    <s v="1718"/>
    <n v="4013"/>
    <n v="4012.63"/>
    <n v="0.92"/>
    <n v="0.92"/>
    <n v="0.92"/>
    <n v="0.92"/>
    <x v="8"/>
    <x v="43"/>
    <x v="0"/>
  </r>
  <r>
    <x v="8"/>
    <x v="44"/>
    <x v="4"/>
    <x v="4"/>
    <s v="1718"/>
    <n v="4013"/>
    <n v="4012.63"/>
    <n v="0.92"/>
    <n v="0.92"/>
    <n v="0.92"/>
    <n v="0.92"/>
    <x v="8"/>
    <x v="43"/>
    <x v="0"/>
  </r>
  <r>
    <x v="8"/>
    <x v="20"/>
    <x v="0"/>
    <x v="0"/>
    <s v="1718"/>
    <n v="235"/>
    <n v="0"/>
    <n v="0.16"/>
    <n v="0"/>
    <n v="0"/>
    <n v="0"/>
    <x v="8"/>
    <x v="19"/>
    <x v="0"/>
  </r>
  <r>
    <x v="8"/>
    <x v="20"/>
    <x v="1"/>
    <x v="1"/>
    <s v="1718"/>
    <n v="235"/>
    <n v="0"/>
    <n v="0.16"/>
    <n v="0"/>
    <n v="0"/>
    <n v="0"/>
    <x v="8"/>
    <x v="19"/>
    <x v="0"/>
  </r>
  <r>
    <x v="8"/>
    <x v="20"/>
    <x v="2"/>
    <x v="2"/>
    <s v="1718"/>
    <n v="235"/>
    <n v="0"/>
    <n v="0.16"/>
    <n v="0"/>
    <n v="0"/>
    <n v="0"/>
    <x v="8"/>
    <x v="19"/>
    <x v="0"/>
  </r>
  <r>
    <x v="8"/>
    <x v="20"/>
    <x v="3"/>
    <x v="3"/>
    <s v="1718"/>
    <n v="235"/>
    <n v="0"/>
    <n v="0.16"/>
    <n v="0"/>
    <n v="0"/>
    <n v="0"/>
    <x v="8"/>
    <x v="19"/>
    <x v="0"/>
  </r>
  <r>
    <x v="8"/>
    <x v="20"/>
    <x v="4"/>
    <x v="4"/>
    <s v="1718"/>
    <n v="235"/>
    <n v="0"/>
    <n v="0.16"/>
    <n v="-0.45"/>
    <n v="0"/>
    <n v="0"/>
    <x v="8"/>
    <x v="19"/>
    <x v="0"/>
  </r>
  <r>
    <x v="8"/>
    <x v="45"/>
    <x v="0"/>
    <x v="0"/>
    <s v="1718"/>
    <n v="0"/>
    <n v="2074.1799999999998"/>
    <n v="0"/>
    <n v="0"/>
    <n v="0"/>
    <n v="0"/>
    <x v="8"/>
    <x v="44"/>
    <x v="1"/>
  </r>
  <r>
    <x v="8"/>
    <x v="45"/>
    <x v="1"/>
    <x v="1"/>
    <s v="1718"/>
    <n v="0"/>
    <n v="71.03"/>
    <n v="0"/>
    <n v="0"/>
    <n v="0"/>
    <n v="0"/>
    <x v="8"/>
    <x v="44"/>
    <x v="1"/>
  </r>
  <r>
    <x v="8"/>
    <x v="45"/>
    <x v="2"/>
    <x v="2"/>
    <s v="1718"/>
    <n v="0"/>
    <n v="148.84"/>
    <n v="0"/>
    <n v="0"/>
    <n v="0"/>
    <n v="0"/>
    <x v="8"/>
    <x v="44"/>
    <x v="1"/>
  </r>
  <r>
    <x v="8"/>
    <x v="45"/>
    <x v="3"/>
    <x v="3"/>
    <s v="1718"/>
    <n v="0"/>
    <n v="163.06"/>
    <n v="0"/>
    <n v="0"/>
    <n v="0"/>
    <n v="0"/>
    <x v="8"/>
    <x v="44"/>
    <x v="1"/>
  </r>
  <r>
    <x v="8"/>
    <x v="45"/>
    <x v="4"/>
    <x v="4"/>
    <s v="1718"/>
    <n v="0"/>
    <n v="795.76"/>
    <n v="0"/>
    <n v="0"/>
    <n v="0"/>
    <n v="0"/>
    <x v="8"/>
    <x v="44"/>
    <x v="1"/>
  </r>
  <r>
    <x v="8"/>
    <x v="46"/>
    <x v="0"/>
    <x v="0"/>
    <s v="1718"/>
    <n v="0"/>
    <n v="407.22"/>
    <n v="0"/>
    <n v="0"/>
    <n v="0"/>
    <n v="0"/>
    <x v="8"/>
    <x v="45"/>
    <x v="1"/>
  </r>
  <r>
    <x v="8"/>
    <x v="46"/>
    <x v="1"/>
    <x v="1"/>
    <s v="1718"/>
    <n v="0"/>
    <n v="-5576.15"/>
    <n v="0"/>
    <n v="0"/>
    <n v="0"/>
    <n v="0"/>
    <x v="8"/>
    <x v="45"/>
    <x v="1"/>
  </r>
  <r>
    <x v="8"/>
    <x v="46"/>
    <x v="2"/>
    <x v="2"/>
    <s v="1718"/>
    <n v="0"/>
    <n v="-1718"/>
    <n v="0"/>
    <n v="0"/>
    <n v="0"/>
    <n v="0"/>
    <x v="8"/>
    <x v="45"/>
    <x v="1"/>
  </r>
  <r>
    <x v="8"/>
    <x v="46"/>
    <x v="3"/>
    <x v="3"/>
    <s v="1718"/>
    <n v="0"/>
    <n v="-2352.7800000000002"/>
    <n v="0"/>
    <n v="0"/>
    <n v="0"/>
    <n v="0"/>
    <x v="8"/>
    <x v="45"/>
    <x v="1"/>
  </r>
  <r>
    <x v="8"/>
    <x v="46"/>
    <x v="4"/>
    <x v="4"/>
    <s v="1718"/>
    <n v="0"/>
    <n v="3437.19"/>
    <n v="0"/>
    <n v="0"/>
    <n v="0"/>
    <n v="0"/>
    <x v="8"/>
    <x v="45"/>
    <x v="1"/>
  </r>
  <r>
    <x v="8"/>
    <x v="47"/>
    <x v="0"/>
    <x v="0"/>
    <s v="1718"/>
    <n v="0"/>
    <n v="39.24"/>
    <n v="0"/>
    <n v="0"/>
    <n v="0"/>
    <n v="0"/>
    <x v="8"/>
    <x v="46"/>
    <x v="1"/>
  </r>
  <r>
    <x v="8"/>
    <x v="47"/>
    <x v="1"/>
    <x v="1"/>
    <s v="1718"/>
    <n v="0"/>
    <n v="183.64"/>
    <n v="0"/>
    <n v="0"/>
    <n v="0"/>
    <n v="0"/>
    <x v="8"/>
    <x v="46"/>
    <x v="1"/>
  </r>
  <r>
    <x v="8"/>
    <x v="47"/>
    <x v="2"/>
    <x v="2"/>
    <s v="1718"/>
    <n v="0"/>
    <n v="248.94"/>
    <n v="0"/>
    <n v="0"/>
    <n v="0"/>
    <n v="0"/>
    <x v="8"/>
    <x v="46"/>
    <x v="1"/>
  </r>
  <r>
    <x v="8"/>
    <x v="47"/>
    <x v="3"/>
    <x v="3"/>
    <s v="1718"/>
    <n v="0"/>
    <n v="193.79"/>
    <n v="0"/>
    <n v="0"/>
    <n v="0"/>
    <n v="0"/>
    <x v="8"/>
    <x v="46"/>
    <x v="1"/>
  </r>
  <r>
    <x v="8"/>
    <x v="47"/>
    <x v="4"/>
    <x v="4"/>
    <s v="1718"/>
    <n v="0"/>
    <n v="229.86"/>
    <n v="0"/>
    <n v="0"/>
    <n v="0"/>
    <n v="0"/>
    <x v="8"/>
    <x v="46"/>
    <x v="1"/>
  </r>
  <r>
    <x v="8"/>
    <x v="48"/>
    <x v="2"/>
    <x v="2"/>
    <s v="1718"/>
    <n v="0"/>
    <n v="69.540000000000006"/>
    <n v="0"/>
    <n v="0"/>
    <n v="0"/>
    <n v="0"/>
    <x v="8"/>
    <x v="47"/>
    <x v="1"/>
  </r>
  <r>
    <x v="8"/>
    <x v="49"/>
    <x v="1"/>
    <x v="1"/>
    <s v="1718"/>
    <n v="0"/>
    <n v="76.959999999999994"/>
    <n v="0"/>
    <n v="0"/>
    <n v="0"/>
    <n v="0"/>
    <x v="8"/>
    <x v="48"/>
    <x v="1"/>
  </r>
  <r>
    <x v="8"/>
    <x v="49"/>
    <x v="2"/>
    <x v="2"/>
    <s v="1718"/>
    <n v="0"/>
    <n v="28.86"/>
    <n v="0"/>
    <n v="0"/>
    <n v="0"/>
    <n v="0"/>
    <x v="8"/>
    <x v="48"/>
    <x v="1"/>
  </r>
  <r>
    <x v="8"/>
    <x v="49"/>
    <x v="3"/>
    <x v="3"/>
    <s v="1718"/>
    <n v="0"/>
    <n v="4.8099999999999996"/>
    <n v="0"/>
    <n v="0"/>
    <n v="0"/>
    <n v="0"/>
    <x v="8"/>
    <x v="48"/>
    <x v="1"/>
  </r>
  <r>
    <x v="8"/>
    <x v="49"/>
    <x v="4"/>
    <x v="4"/>
    <s v="1718"/>
    <n v="0"/>
    <n v="75.7"/>
    <n v="0"/>
    <n v="0"/>
    <n v="0"/>
    <n v="0"/>
    <x v="8"/>
    <x v="48"/>
    <x v="1"/>
  </r>
  <r>
    <x v="8"/>
    <x v="50"/>
    <x v="3"/>
    <x v="3"/>
    <s v="1718"/>
    <n v="0"/>
    <n v="311.88"/>
    <n v="0"/>
    <n v="0"/>
    <n v="0"/>
    <n v="0"/>
    <x v="8"/>
    <x v="49"/>
    <x v="1"/>
  </r>
  <r>
    <x v="8"/>
    <x v="21"/>
    <x v="0"/>
    <x v="0"/>
    <s v="1718"/>
    <n v="12"/>
    <n v="0"/>
    <n v="0"/>
    <n v="0"/>
    <n v="0"/>
    <n v="0"/>
    <x v="8"/>
    <x v="20"/>
    <x v="1"/>
  </r>
  <r>
    <x v="8"/>
    <x v="21"/>
    <x v="1"/>
    <x v="1"/>
    <s v="1718"/>
    <n v="13"/>
    <n v="0"/>
    <n v="0"/>
    <n v="0"/>
    <n v="0"/>
    <n v="0"/>
    <x v="8"/>
    <x v="20"/>
    <x v="1"/>
  </r>
  <r>
    <x v="8"/>
    <x v="21"/>
    <x v="2"/>
    <x v="2"/>
    <s v="1718"/>
    <n v="12"/>
    <n v="0"/>
    <n v="0"/>
    <n v="0"/>
    <n v="0"/>
    <n v="0"/>
    <x v="8"/>
    <x v="20"/>
    <x v="1"/>
  </r>
  <r>
    <x v="8"/>
    <x v="21"/>
    <x v="3"/>
    <x v="3"/>
    <s v="1718"/>
    <n v="13"/>
    <n v="17.7"/>
    <n v="0"/>
    <n v="0"/>
    <n v="0"/>
    <n v="0"/>
    <x v="8"/>
    <x v="20"/>
    <x v="1"/>
  </r>
  <r>
    <x v="8"/>
    <x v="21"/>
    <x v="4"/>
    <x v="4"/>
    <s v="1718"/>
    <n v="-26"/>
    <n v="0"/>
    <n v="0"/>
    <n v="0"/>
    <n v="0"/>
    <n v="0"/>
    <x v="8"/>
    <x v="20"/>
    <x v="1"/>
  </r>
  <r>
    <x v="8"/>
    <x v="51"/>
    <x v="3"/>
    <x v="3"/>
    <s v="1718"/>
    <n v="0"/>
    <n v="30.4"/>
    <n v="0"/>
    <n v="0"/>
    <n v="0"/>
    <n v="0"/>
    <x v="8"/>
    <x v="50"/>
    <x v="1"/>
  </r>
  <r>
    <x v="8"/>
    <x v="51"/>
    <x v="4"/>
    <x v="4"/>
    <s v="1718"/>
    <n v="0"/>
    <n v="8.01"/>
    <n v="0"/>
    <n v="0"/>
    <n v="0"/>
    <n v="0"/>
    <x v="8"/>
    <x v="50"/>
    <x v="1"/>
  </r>
  <r>
    <x v="8"/>
    <x v="52"/>
    <x v="0"/>
    <x v="0"/>
    <s v="1718"/>
    <n v="48"/>
    <n v="30.4"/>
    <n v="0"/>
    <n v="0"/>
    <n v="0"/>
    <n v="0"/>
    <x v="8"/>
    <x v="51"/>
    <x v="1"/>
  </r>
  <r>
    <x v="8"/>
    <x v="52"/>
    <x v="1"/>
    <x v="1"/>
    <s v="1718"/>
    <n v="48"/>
    <n v="0"/>
    <n v="0"/>
    <n v="0"/>
    <n v="0"/>
    <n v="0"/>
    <x v="8"/>
    <x v="51"/>
    <x v="1"/>
  </r>
  <r>
    <x v="8"/>
    <x v="52"/>
    <x v="2"/>
    <x v="2"/>
    <s v="1718"/>
    <n v="48"/>
    <n v="0"/>
    <n v="0"/>
    <n v="0"/>
    <n v="0"/>
    <n v="0"/>
    <x v="8"/>
    <x v="51"/>
    <x v="1"/>
  </r>
  <r>
    <x v="8"/>
    <x v="52"/>
    <x v="3"/>
    <x v="3"/>
    <s v="1718"/>
    <n v="48"/>
    <n v="42.82"/>
    <n v="0"/>
    <n v="0"/>
    <n v="0"/>
    <n v="0"/>
    <x v="8"/>
    <x v="51"/>
    <x v="1"/>
  </r>
  <r>
    <x v="8"/>
    <x v="52"/>
    <x v="4"/>
    <x v="4"/>
    <s v="1718"/>
    <n v="48"/>
    <n v="8.34"/>
    <n v="0"/>
    <n v="0"/>
    <n v="0"/>
    <n v="0"/>
    <x v="8"/>
    <x v="51"/>
    <x v="1"/>
  </r>
  <r>
    <x v="8"/>
    <x v="53"/>
    <x v="0"/>
    <x v="0"/>
    <s v="1718"/>
    <n v="67"/>
    <n v="416.36"/>
    <n v="0"/>
    <n v="0"/>
    <n v="0"/>
    <n v="0"/>
    <x v="8"/>
    <x v="52"/>
    <x v="1"/>
  </r>
  <r>
    <x v="8"/>
    <x v="53"/>
    <x v="1"/>
    <x v="1"/>
    <s v="1718"/>
    <n v="70"/>
    <n v="31.15"/>
    <n v="0"/>
    <n v="0"/>
    <n v="0"/>
    <n v="0"/>
    <x v="8"/>
    <x v="52"/>
    <x v="1"/>
  </r>
  <r>
    <x v="8"/>
    <x v="53"/>
    <x v="2"/>
    <x v="2"/>
    <s v="1718"/>
    <n v="67"/>
    <n v="91.01"/>
    <n v="0"/>
    <n v="0"/>
    <n v="0"/>
    <n v="0"/>
    <x v="8"/>
    <x v="52"/>
    <x v="1"/>
  </r>
  <r>
    <x v="8"/>
    <x v="53"/>
    <x v="3"/>
    <x v="3"/>
    <s v="1718"/>
    <n v="69"/>
    <n v="619.89"/>
    <n v="0"/>
    <n v="0"/>
    <n v="0"/>
    <n v="0"/>
    <x v="8"/>
    <x v="52"/>
    <x v="1"/>
  </r>
  <r>
    <x v="8"/>
    <x v="53"/>
    <x v="4"/>
    <x v="4"/>
    <s v="1718"/>
    <n v="68"/>
    <n v="85.2"/>
    <n v="0"/>
    <n v="0"/>
    <n v="0"/>
    <n v="0"/>
    <x v="8"/>
    <x v="52"/>
    <x v="1"/>
  </r>
  <r>
    <x v="8"/>
    <x v="54"/>
    <x v="3"/>
    <x v="3"/>
    <s v="1718"/>
    <n v="0"/>
    <n v="88.22"/>
    <n v="0"/>
    <n v="0"/>
    <n v="0"/>
    <n v="0"/>
    <x v="8"/>
    <x v="53"/>
    <x v="1"/>
  </r>
  <r>
    <x v="8"/>
    <x v="55"/>
    <x v="0"/>
    <x v="0"/>
    <s v="1718"/>
    <n v="0"/>
    <n v="1073.9000000000001"/>
    <n v="0"/>
    <n v="0"/>
    <n v="0"/>
    <n v="0"/>
    <x v="8"/>
    <x v="54"/>
    <x v="1"/>
  </r>
  <r>
    <x v="8"/>
    <x v="55"/>
    <x v="1"/>
    <x v="1"/>
    <s v="1718"/>
    <n v="0"/>
    <n v="595.67999999999995"/>
    <n v="0"/>
    <n v="0"/>
    <n v="0"/>
    <n v="0"/>
    <x v="8"/>
    <x v="54"/>
    <x v="1"/>
  </r>
  <r>
    <x v="8"/>
    <x v="55"/>
    <x v="2"/>
    <x v="2"/>
    <s v="1718"/>
    <n v="0"/>
    <n v="1320.96"/>
    <n v="0"/>
    <n v="0"/>
    <n v="0"/>
    <n v="0"/>
    <x v="8"/>
    <x v="54"/>
    <x v="1"/>
  </r>
  <r>
    <x v="8"/>
    <x v="55"/>
    <x v="3"/>
    <x v="3"/>
    <s v="1718"/>
    <n v="0"/>
    <n v="2357.27"/>
    <n v="0"/>
    <n v="0"/>
    <n v="0"/>
    <n v="0"/>
    <x v="8"/>
    <x v="54"/>
    <x v="1"/>
  </r>
  <r>
    <x v="8"/>
    <x v="55"/>
    <x v="4"/>
    <x v="4"/>
    <s v="1718"/>
    <n v="0"/>
    <n v="1868.46"/>
    <n v="0"/>
    <n v="0"/>
    <n v="0"/>
    <n v="0"/>
    <x v="8"/>
    <x v="54"/>
    <x v="1"/>
  </r>
  <r>
    <x v="8"/>
    <x v="56"/>
    <x v="0"/>
    <x v="0"/>
    <s v="1718"/>
    <n v="0"/>
    <n v="22.92"/>
    <n v="0"/>
    <n v="0"/>
    <n v="0"/>
    <n v="0"/>
    <x v="8"/>
    <x v="55"/>
    <x v="1"/>
  </r>
  <r>
    <x v="8"/>
    <x v="56"/>
    <x v="1"/>
    <x v="1"/>
    <s v="1718"/>
    <n v="0"/>
    <n v="124.24"/>
    <n v="0"/>
    <n v="0"/>
    <n v="0"/>
    <n v="0"/>
    <x v="8"/>
    <x v="55"/>
    <x v="1"/>
  </r>
  <r>
    <x v="8"/>
    <x v="56"/>
    <x v="2"/>
    <x v="2"/>
    <s v="1718"/>
    <n v="0"/>
    <n v="71.25"/>
    <n v="0"/>
    <n v="0"/>
    <n v="0"/>
    <n v="0"/>
    <x v="8"/>
    <x v="55"/>
    <x v="1"/>
  </r>
  <r>
    <x v="8"/>
    <x v="56"/>
    <x v="3"/>
    <x v="3"/>
    <s v="1718"/>
    <n v="0"/>
    <n v="400.44"/>
    <n v="0"/>
    <n v="0"/>
    <n v="0"/>
    <n v="0"/>
    <x v="8"/>
    <x v="55"/>
    <x v="1"/>
  </r>
  <r>
    <x v="8"/>
    <x v="56"/>
    <x v="4"/>
    <x v="4"/>
    <s v="1718"/>
    <n v="0"/>
    <n v="-50.01"/>
    <n v="0"/>
    <n v="0"/>
    <n v="0"/>
    <n v="0"/>
    <x v="8"/>
    <x v="55"/>
    <x v="1"/>
  </r>
  <r>
    <x v="8"/>
    <x v="4"/>
    <x v="0"/>
    <x v="0"/>
    <s v="1718"/>
    <n v="186"/>
    <n v="151.69999999999999"/>
    <n v="0"/>
    <n v="0"/>
    <n v="0"/>
    <n v="0"/>
    <x v="8"/>
    <x v="4"/>
    <x v="1"/>
  </r>
  <r>
    <x v="8"/>
    <x v="4"/>
    <x v="1"/>
    <x v="1"/>
    <s v="1718"/>
    <n v="183"/>
    <n v="59.11"/>
    <n v="0"/>
    <n v="0"/>
    <n v="0"/>
    <n v="0"/>
    <x v="8"/>
    <x v="4"/>
    <x v="1"/>
  </r>
  <r>
    <x v="8"/>
    <x v="4"/>
    <x v="2"/>
    <x v="2"/>
    <s v="1718"/>
    <n v="185"/>
    <n v="849.67"/>
    <n v="0"/>
    <n v="0"/>
    <n v="0"/>
    <n v="0"/>
    <x v="8"/>
    <x v="4"/>
    <x v="1"/>
  </r>
  <r>
    <x v="8"/>
    <x v="4"/>
    <x v="3"/>
    <x v="3"/>
    <s v="1718"/>
    <n v="182"/>
    <n v="3447.45"/>
    <n v="0"/>
    <n v="0"/>
    <n v="0"/>
    <n v="0"/>
    <x v="8"/>
    <x v="4"/>
    <x v="1"/>
  </r>
  <r>
    <x v="8"/>
    <x v="4"/>
    <x v="4"/>
    <x v="4"/>
    <s v="1718"/>
    <n v="188"/>
    <n v="-2127.9499999999998"/>
    <n v="0"/>
    <n v="0"/>
    <n v="0"/>
    <n v="0"/>
    <x v="8"/>
    <x v="4"/>
    <x v="1"/>
  </r>
  <r>
    <x v="8"/>
    <x v="23"/>
    <x v="0"/>
    <x v="0"/>
    <s v="1718"/>
    <n v="53"/>
    <n v="0"/>
    <n v="0"/>
    <n v="0"/>
    <n v="0"/>
    <n v="0"/>
    <x v="8"/>
    <x v="22"/>
    <x v="1"/>
  </r>
  <r>
    <x v="8"/>
    <x v="23"/>
    <x v="1"/>
    <x v="1"/>
    <s v="1718"/>
    <n v="54"/>
    <n v="0"/>
    <n v="0"/>
    <n v="0"/>
    <n v="0"/>
    <n v="0"/>
    <x v="8"/>
    <x v="22"/>
    <x v="1"/>
  </r>
  <r>
    <x v="8"/>
    <x v="23"/>
    <x v="2"/>
    <x v="2"/>
    <s v="1718"/>
    <n v="52"/>
    <n v="0"/>
    <n v="0"/>
    <n v="0"/>
    <n v="0"/>
    <n v="0"/>
    <x v="8"/>
    <x v="22"/>
    <x v="1"/>
  </r>
  <r>
    <x v="8"/>
    <x v="23"/>
    <x v="3"/>
    <x v="3"/>
    <s v="1718"/>
    <n v="52"/>
    <n v="0"/>
    <n v="0"/>
    <n v="0"/>
    <n v="0"/>
    <n v="0"/>
    <x v="8"/>
    <x v="22"/>
    <x v="1"/>
  </r>
  <r>
    <x v="8"/>
    <x v="23"/>
    <x v="4"/>
    <x v="4"/>
    <s v="1718"/>
    <n v="55"/>
    <n v="40.99"/>
    <n v="0"/>
    <n v="0"/>
    <n v="0"/>
    <n v="0"/>
    <x v="8"/>
    <x v="22"/>
    <x v="1"/>
  </r>
  <r>
    <x v="8"/>
    <x v="57"/>
    <x v="0"/>
    <x v="0"/>
    <s v="1718"/>
    <n v="3"/>
    <n v="0"/>
    <n v="0"/>
    <n v="0"/>
    <n v="0"/>
    <n v="0"/>
    <x v="8"/>
    <x v="56"/>
    <x v="1"/>
  </r>
  <r>
    <x v="8"/>
    <x v="57"/>
    <x v="1"/>
    <x v="1"/>
    <s v="1718"/>
    <n v="4"/>
    <n v="0"/>
    <n v="0"/>
    <n v="0"/>
    <n v="0"/>
    <n v="0"/>
    <x v="8"/>
    <x v="56"/>
    <x v="1"/>
  </r>
  <r>
    <x v="8"/>
    <x v="57"/>
    <x v="2"/>
    <x v="2"/>
    <s v="1718"/>
    <n v="3"/>
    <n v="0"/>
    <n v="0"/>
    <n v="0"/>
    <n v="0"/>
    <n v="0"/>
    <x v="8"/>
    <x v="56"/>
    <x v="1"/>
  </r>
  <r>
    <x v="8"/>
    <x v="57"/>
    <x v="3"/>
    <x v="3"/>
    <s v="1718"/>
    <n v="3"/>
    <n v="0"/>
    <n v="0"/>
    <n v="0"/>
    <n v="0"/>
    <n v="0"/>
    <x v="8"/>
    <x v="56"/>
    <x v="1"/>
  </r>
  <r>
    <x v="8"/>
    <x v="57"/>
    <x v="4"/>
    <x v="4"/>
    <s v="1718"/>
    <n v="4"/>
    <n v="0"/>
    <n v="0"/>
    <n v="0"/>
    <n v="0"/>
    <n v="0"/>
    <x v="8"/>
    <x v="56"/>
    <x v="1"/>
  </r>
  <r>
    <x v="8"/>
    <x v="5"/>
    <x v="0"/>
    <x v="0"/>
    <s v="1718"/>
    <n v="177"/>
    <n v="293.39999999999998"/>
    <n v="0"/>
    <n v="0"/>
    <n v="0"/>
    <n v="0"/>
    <x v="8"/>
    <x v="5"/>
    <x v="1"/>
  </r>
  <r>
    <x v="8"/>
    <x v="5"/>
    <x v="1"/>
    <x v="1"/>
    <s v="1718"/>
    <n v="177"/>
    <n v="208.79"/>
    <n v="0"/>
    <n v="0"/>
    <n v="0"/>
    <n v="0"/>
    <x v="8"/>
    <x v="5"/>
    <x v="1"/>
  </r>
  <r>
    <x v="8"/>
    <x v="5"/>
    <x v="2"/>
    <x v="2"/>
    <s v="1718"/>
    <n v="175"/>
    <n v="30.18"/>
    <n v="0"/>
    <n v="0"/>
    <n v="0"/>
    <n v="0"/>
    <x v="8"/>
    <x v="5"/>
    <x v="1"/>
  </r>
  <r>
    <x v="8"/>
    <x v="5"/>
    <x v="3"/>
    <x v="3"/>
    <s v="1718"/>
    <n v="176"/>
    <n v="89.04"/>
    <n v="0"/>
    <n v="0"/>
    <n v="0"/>
    <n v="0"/>
    <x v="8"/>
    <x v="5"/>
    <x v="1"/>
  </r>
  <r>
    <x v="8"/>
    <x v="5"/>
    <x v="4"/>
    <x v="4"/>
    <s v="1718"/>
    <n v="177"/>
    <n v="22.23"/>
    <n v="0"/>
    <n v="0"/>
    <n v="0"/>
    <n v="0"/>
    <x v="8"/>
    <x v="5"/>
    <x v="1"/>
  </r>
  <r>
    <x v="8"/>
    <x v="27"/>
    <x v="0"/>
    <x v="0"/>
    <s v="1718"/>
    <n v="0"/>
    <n v="61.2"/>
    <n v="0"/>
    <n v="0"/>
    <n v="0"/>
    <n v="0"/>
    <x v="8"/>
    <x v="26"/>
    <x v="1"/>
  </r>
  <r>
    <x v="8"/>
    <x v="27"/>
    <x v="1"/>
    <x v="1"/>
    <s v="1718"/>
    <n v="0"/>
    <n v="6"/>
    <n v="0"/>
    <n v="0"/>
    <n v="0"/>
    <n v="0"/>
    <x v="8"/>
    <x v="26"/>
    <x v="1"/>
  </r>
  <r>
    <x v="8"/>
    <x v="27"/>
    <x v="2"/>
    <x v="2"/>
    <s v="1718"/>
    <n v="0"/>
    <n v="3"/>
    <n v="0"/>
    <n v="0"/>
    <n v="0"/>
    <n v="0"/>
    <x v="8"/>
    <x v="26"/>
    <x v="1"/>
  </r>
  <r>
    <x v="8"/>
    <x v="27"/>
    <x v="3"/>
    <x v="3"/>
    <s v="1718"/>
    <n v="0"/>
    <n v="4"/>
    <n v="0"/>
    <n v="0"/>
    <n v="0"/>
    <n v="0"/>
    <x v="8"/>
    <x v="26"/>
    <x v="1"/>
  </r>
  <r>
    <x v="8"/>
    <x v="58"/>
    <x v="0"/>
    <x v="0"/>
    <s v="1718"/>
    <n v="0"/>
    <n v="110.38"/>
    <n v="0"/>
    <n v="0"/>
    <n v="0"/>
    <n v="0"/>
    <x v="8"/>
    <x v="57"/>
    <x v="1"/>
  </r>
  <r>
    <x v="8"/>
    <x v="58"/>
    <x v="1"/>
    <x v="1"/>
    <s v="1718"/>
    <n v="0"/>
    <n v="118.15"/>
    <n v="0"/>
    <n v="0"/>
    <n v="0"/>
    <n v="0"/>
    <x v="8"/>
    <x v="57"/>
    <x v="1"/>
  </r>
  <r>
    <x v="8"/>
    <x v="58"/>
    <x v="2"/>
    <x v="2"/>
    <s v="1718"/>
    <n v="0"/>
    <n v="35.85"/>
    <n v="0"/>
    <n v="0"/>
    <n v="0"/>
    <n v="0"/>
    <x v="8"/>
    <x v="57"/>
    <x v="1"/>
  </r>
  <r>
    <x v="8"/>
    <x v="59"/>
    <x v="2"/>
    <x v="2"/>
    <s v="1718"/>
    <n v="0"/>
    <n v="50"/>
    <n v="0"/>
    <n v="0"/>
    <n v="0"/>
    <n v="0"/>
    <x v="8"/>
    <x v="58"/>
    <x v="1"/>
  </r>
  <r>
    <x v="8"/>
    <x v="28"/>
    <x v="0"/>
    <x v="0"/>
    <s v="1718"/>
    <n v="34"/>
    <n v="0"/>
    <n v="0"/>
    <n v="0"/>
    <n v="0"/>
    <n v="0"/>
    <x v="8"/>
    <x v="27"/>
    <x v="1"/>
  </r>
  <r>
    <x v="8"/>
    <x v="28"/>
    <x v="1"/>
    <x v="1"/>
    <s v="1718"/>
    <n v="33"/>
    <n v="0"/>
    <n v="0"/>
    <n v="0"/>
    <n v="0"/>
    <n v="0"/>
    <x v="8"/>
    <x v="27"/>
    <x v="1"/>
  </r>
  <r>
    <x v="8"/>
    <x v="28"/>
    <x v="2"/>
    <x v="2"/>
    <s v="1718"/>
    <n v="34"/>
    <n v="0"/>
    <n v="0"/>
    <n v="0"/>
    <n v="0"/>
    <n v="0"/>
    <x v="8"/>
    <x v="27"/>
    <x v="1"/>
  </r>
  <r>
    <x v="8"/>
    <x v="28"/>
    <x v="3"/>
    <x v="3"/>
    <s v="1718"/>
    <n v="34"/>
    <n v="0"/>
    <n v="0"/>
    <n v="0"/>
    <n v="0"/>
    <n v="0"/>
    <x v="8"/>
    <x v="27"/>
    <x v="1"/>
  </r>
  <r>
    <x v="8"/>
    <x v="28"/>
    <x v="4"/>
    <x v="4"/>
    <s v="1718"/>
    <n v="33"/>
    <n v="0"/>
    <n v="0"/>
    <n v="0"/>
    <n v="0"/>
    <n v="0"/>
    <x v="8"/>
    <x v="27"/>
    <x v="1"/>
  </r>
  <r>
    <x v="8"/>
    <x v="41"/>
    <x v="0"/>
    <x v="0"/>
    <s v="1718"/>
    <n v="30"/>
    <n v="0"/>
    <n v="0"/>
    <n v="0"/>
    <n v="0"/>
    <n v="0"/>
    <x v="8"/>
    <x v="40"/>
    <x v="1"/>
  </r>
  <r>
    <x v="8"/>
    <x v="41"/>
    <x v="1"/>
    <x v="1"/>
    <s v="1718"/>
    <n v="32"/>
    <n v="0"/>
    <n v="0"/>
    <n v="0"/>
    <n v="0"/>
    <n v="0"/>
    <x v="8"/>
    <x v="40"/>
    <x v="1"/>
  </r>
  <r>
    <x v="8"/>
    <x v="41"/>
    <x v="2"/>
    <x v="2"/>
    <s v="1718"/>
    <n v="30"/>
    <n v="0"/>
    <n v="0"/>
    <n v="0"/>
    <n v="0"/>
    <n v="0"/>
    <x v="8"/>
    <x v="40"/>
    <x v="1"/>
  </r>
  <r>
    <x v="8"/>
    <x v="41"/>
    <x v="3"/>
    <x v="3"/>
    <s v="1718"/>
    <n v="29"/>
    <n v="0"/>
    <n v="0"/>
    <n v="0"/>
    <n v="0"/>
    <n v="0"/>
    <x v="8"/>
    <x v="40"/>
    <x v="1"/>
  </r>
  <r>
    <x v="8"/>
    <x v="41"/>
    <x v="4"/>
    <x v="4"/>
    <s v="1718"/>
    <n v="31"/>
    <n v="0"/>
    <n v="0"/>
    <n v="0"/>
    <n v="0"/>
    <n v="0"/>
    <x v="8"/>
    <x v="40"/>
    <x v="1"/>
  </r>
  <r>
    <x v="8"/>
    <x v="13"/>
    <x v="0"/>
    <x v="0"/>
    <s v="1718"/>
    <n v="127"/>
    <n v="0"/>
    <n v="0"/>
    <n v="0"/>
    <n v="0"/>
    <n v="0"/>
    <x v="8"/>
    <x v="12"/>
    <x v="1"/>
  </r>
  <r>
    <x v="8"/>
    <x v="13"/>
    <x v="1"/>
    <x v="1"/>
    <s v="1718"/>
    <n v="127"/>
    <n v="0"/>
    <n v="0"/>
    <n v="0"/>
    <n v="0"/>
    <n v="0"/>
    <x v="8"/>
    <x v="12"/>
    <x v="1"/>
  </r>
  <r>
    <x v="8"/>
    <x v="13"/>
    <x v="2"/>
    <x v="2"/>
    <s v="1718"/>
    <n v="127"/>
    <n v="0"/>
    <n v="0"/>
    <n v="0"/>
    <n v="0"/>
    <n v="0"/>
    <x v="8"/>
    <x v="12"/>
    <x v="1"/>
  </r>
  <r>
    <x v="8"/>
    <x v="13"/>
    <x v="3"/>
    <x v="3"/>
    <s v="1718"/>
    <n v="127"/>
    <n v="0"/>
    <n v="0"/>
    <n v="0"/>
    <n v="0"/>
    <n v="0"/>
    <x v="8"/>
    <x v="12"/>
    <x v="1"/>
  </r>
  <r>
    <x v="8"/>
    <x v="13"/>
    <x v="4"/>
    <x v="4"/>
    <s v="1718"/>
    <n v="127"/>
    <n v="0"/>
    <n v="0"/>
    <n v="0"/>
    <n v="0"/>
    <n v="0"/>
    <x v="8"/>
    <x v="12"/>
    <x v="1"/>
  </r>
  <r>
    <x v="8"/>
    <x v="14"/>
    <x v="0"/>
    <x v="0"/>
    <s v="1718"/>
    <n v="2098"/>
    <n v="1821.92"/>
    <n v="0"/>
    <n v="0"/>
    <n v="0"/>
    <n v="0"/>
    <x v="8"/>
    <x v="13"/>
    <x v="1"/>
  </r>
  <r>
    <x v="8"/>
    <x v="14"/>
    <x v="1"/>
    <x v="1"/>
    <s v="1718"/>
    <n v="2095"/>
    <n v="1821.92"/>
    <n v="0"/>
    <n v="0"/>
    <n v="0"/>
    <n v="0"/>
    <x v="8"/>
    <x v="13"/>
    <x v="1"/>
  </r>
  <r>
    <x v="8"/>
    <x v="14"/>
    <x v="2"/>
    <x v="2"/>
    <s v="1718"/>
    <n v="2099"/>
    <n v="1821.91"/>
    <n v="0"/>
    <n v="0"/>
    <n v="0"/>
    <n v="0"/>
    <x v="8"/>
    <x v="13"/>
    <x v="1"/>
  </r>
  <r>
    <x v="8"/>
    <x v="14"/>
    <x v="3"/>
    <x v="3"/>
    <s v="1718"/>
    <n v="2097"/>
    <n v="1821.94"/>
    <n v="0"/>
    <n v="0"/>
    <n v="0"/>
    <n v="0"/>
    <x v="8"/>
    <x v="13"/>
    <x v="1"/>
  </r>
  <r>
    <x v="8"/>
    <x v="14"/>
    <x v="4"/>
    <x v="4"/>
    <s v="1718"/>
    <n v="2096"/>
    <n v="1821.92"/>
    <n v="0"/>
    <n v="0"/>
    <n v="0"/>
    <n v="0"/>
    <x v="8"/>
    <x v="13"/>
    <x v="1"/>
  </r>
  <r>
    <x v="8"/>
    <x v="33"/>
    <x v="0"/>
    <x v="0"/>
    <s v="1718"/>
    <n v="4188"/>
    <n v="4184.67"/>
    <n v="0"/>
    <n v="0"/>
    <n v="0"/>
    <n v="0"/>
    <x v="8"/>
    <x v="32"/>
    <x v="1"/>
  </r>
  <r>
    <x v="8"/>
    <x v="33"/>
    <x v="1"/>
    <x v="1"/>
    <s v="1718"/>
    <n v="4190"/>
    <n v="4184.66"/>
    <n v="0"/>
    <n v="0"/>
    <n v="0"/>
    <n v="0"/>
    <x v="8"/>
    <x v="32"/>
    <x v="1"/>
  </r>
  <r>
    <x v="8"/>
    <x v="33"/>
    <x v="2"/>
    <x v="2"/>
    <s v="1718"/>
    <n v="4185"/>
    <n v="4184.67"/>
    <n v="0"/>
    <n v="0"/>
    <n v="0"/>
    <n v="0"/>
    <x v="8"/>
    <x v="32"/>
    <x v="1"/>
  </r>
  <r>
    <x v="8"/>
    <x v="33"/>
    <x v="3"/>
    <x v="3"/>
    <s v="1718"/>
    <n v="4177"/>
    <n v="4185"/>
    <n v="0"/>
    <n v="0"/>
    <n v="0"/>
    <n v="0"/>
    <x v="8"/>
    <x v="32"/>
    <x v="1"/>
  </r>
  <r>
    <x v="8"/>
    <x v="33"/>
    <x v="4"/>
    <x v="4"/>
    <s v="1718"/>
    <n v="4193"/>
    <n v="4184.33"/>
    <n v="0"/>
    <n v="0"/>
    <n v="0"/>
    <n v="0"/>
    <x v="8"/>
    <x v="32"/>
    <x v="1"/>
  </r>
  <r>
    <x v="9"/>
    <x v="60"/>
    <x v="1"/>
    <x v="1"/>
    <s v="1718"/>
    <n v="10238"/>
    <n v="0"/>
    <n v="0"/>
    <n v="0"/>
    <n v="0"/>
    <n v="0"/>
    <x v="9"/>
    <x v="59"/>
    <x v="1"/>
  </r>
  <r>
    <x v="9"/>
    <x v="60"/>
    <x v="2"/>
    <x v="2"/>
    <s v="1718"/>
    <n v="5229"/>
    <n v="0"/>
    <n v="0"/>
    <n v="0"/>
    <n v="0"/>
    <n v="0"/>
    <x v="9"/>
    <x v="59"/>
    <x v="1"/>
  </r>
  <r>
    <x v="9"/>
    <x v="60"/>
    <x v="3"/>
    <x v="3"/>
    <s v="1718"/>
    <n v="5126"/>
    <n v="0"/>
    <n v="0"/>
    <n v="0"/>
    <n v="0"/>
    <n v="0"/>
    <x v="9"/>
    <x v="59"/>
    <x v="1"/>
  </r>
  <r>
    <x v="9"/>
    <x v="60"/>
    <x v="4"/>
    <x v="4"/>
    <s v="1718"/>
    <n v="6439"/>
    <n v="0"/>
    <n v="0"/>
    <n v="0"/>
    <n v="0"/>
    <n v="0"/>
    <x v="9"/>
    <x v="59"/>
    <x v="1"/>
  </r>
  <r>
    <x v="9"/>
    <x v="61"/>
    <x v="0"/>
    <x v="0"/>
    <s v="1718"/>
    <n v="-4163"/>
    <n v="0"/>
    <n v="0"/>
    <n v="0"/>
    <n v="0"/>
    <n v="0"/>
    <x v="9"/>
    <x v="60"/>
    <x v="1"/>
  </r>
  <r>
    <x v="9"/>
    <x v="61"/>
    <x v="1"/>
    <x v="1"/>
    <s v="1718"/>
    <n v="-4162"/>
    <n v="0"/>
    <n v="0"/>
    <n v="0"/>
    <n v="0"/>
    <n v="0"/>
    <x v="9"/>
    <x v="60"/>
    <x v="1"/>
  </r>
  <r>
    <x v="9"/>
    <x v="61"/>
    <x v="2"/>
    <x v="2"/>
    <s v="1718"/>
    <n v="-4163"/>
    <n v="0"/>
    <n v="0"/>
    <n v="0"/>
    <n v="0"/>
    <n v="0"/>
    <x v="9"/>
    <x v="60"/>
    <x v="1"/>
  </r>
  <r>
    <x v="9"/>
    <x v="61"/>
    <x v="3"/>
    <x v="3"/>
    <s v="1718"/>
    <n v="-4162"/>
    <n v="0"/>
    <n v="0"/>
    <n v="0"/>
    <n v="0"/>
    <n v="0"/>
    <x v="9"/>
    <x v="60"/>
    <x v="1"/>
  </r>
  <r>
    <x v="9"/>
    <x v="61"/>
    <x v="4"/>
    <x v="4"/>
    <s v="1718"/>
    <n v="-4163"/>
    <n v="0"/>
    <n v="0"/>
    <n v="0"/>
    <n v="0"/>
    <n v="0"/>
    <x v="9"/>
    <x v="60"/>
    <x v="1"/>
  </r>
  <r>
    <x v="10"/>
    <x v="16"/>
    <x v="0"/>
    <x v="0"/>
    <s v="1718"/>
    <n v="-9085"/>
    <n v="-8314.2199999999993"/>
    <n v="0"/>
    <n v="0"/>
    <n v="0"/>
    <n v="0"/>
    <x v="10"/>
    <x v="15"/>
    <x v="2"/>
  </r>
  <r>
    <x v="10"/>
    <x v="16"/>
    <x v="1"/>
    <x v="1"/>
    <s v="1718"/>
    <n v="-9086"/>
    <n v="-8073.28"/>
    <n v="0"/>
    <n v="0"/>
    <n v="0"/>
    <n v="0"/>
    <x v="10"/>
    <x v="15"/>
    <x v="2"/>
  </r>
  <r>
    <x v="10"/>
    <x v="16"/>
    <x v="2"/>
    <x v="2"/>
    <s v="1718"/>
    <n v="-9086"/>
    <n v="-9492.43"/>
    <n v="0"/>
    <n v="0"/>
    <n v="0"/>
    <n v="0"/>
    <x v="10"/>
    <x v="15"/>
    <x v="2"/>
  </r>
  <r>
    <x v="10"/>
    <x v="16"/>
    <x v="3"/>
    <x v="3"/>
    <s v="1718"/>
    <n v="-9085"/>
    <n v="-8705.16"/>
    <n v="0"/>
    <n v="0"/>
    <n v="0"/>
    <n v="0"/>
    <x v="10"/>
    <x v="15"/>
    <x v="2"/>
  </r>
  <r>
    <x v="10"/>
    <x v="16"/>
    <x v="4"/>
    <x v="4"/>
    <s v="1718"/>
    <n v="-9086"/>
    <n v="-8737.7199999999993"/>
    <n v="0"/>
    <n v="0"/>
    <n v="0"/>
    <n v="0"/>
    <x v="10"/>
    <x v="15"/>
    <x v="2"/>
  </r>
  <r>
    <x v="10"/>
    <x v="0"/>
    <x v="0"/>
    <x v="0"/>
    <s v="1718"/>
    <n v="5088"/>
    <n v="5087.3599999999997"/>
    <n v="1"/>
    <n v="1"/>
    <n v="1"/>
    <n v="1"/>
    <x v="10"/>
    <x v="0"/>
    <x v="0"/>
  </r>
  <r>
    <x v="10"/>
    <x v="0"/>
    <x v="1"/>
    <x v="1"/>
    <s v="1718"/>
    <n v="5088"/>
    <n v="5089.16"/>
    <n v="1"/>
    <n v="1"/>
    <n v="1"/>
    <n v="1"/>
    <x v="10"/>
    <x v="0"/>
    <x v="0"/>
  </r>
  <r>
    <x v="10"/>
    <x v="0"/>
    <x v="2"/>
    <x v="2"/>
    <s v="1718"/>
    <n v="5088"/>
    <n v="5073.18"/>
    <n v="1"/>
    <n v="1"/>
    <n v="1"/>
    <n v="1"/>
    <x v="10"/>
    <x v="0"/>
    <x v="0"/>
  </r>
  <r>
    <x v="10"/>
    <x v="0"/>
    <x v="3"/>
    <x v="3"/>
    <s v="1718"/>
    <n v="5088"/>
    <n v="5071.9399999999996"/>
    <n v="1"/>
    <n v="1"/>
    <n v="1"/>
    <n v="1"/>
    <x v="10"/>
    <x v="0"/>
    <x v="0"/>
  </r>
  <r>
    <x v="10"/>
    <x v="0"/>
    <x v="4"/>
    <x v="4"/>
    <s v="1718"/>
    <n v="5088"/>
    <n v="5071.9399999999996"/>
    <n v="1"/>
    <n v="1"/>
    <n v="1"/>
    <n v="1"/>
    <x v="10"/>
    <x v="0"/>
    <x v="0"/>
  </r>
  <r>
    <x v="10"/>
    <x v="62"/>
    <x v="0"/>
    <x v="0"/>
    <s v="1718"/>
    <n v="470"/>
    <n v="0"/>
    <n v="0.4"/>
    <n v="0"/>
    <n v="0"/>
    <n v="0"/>
    <x v="10"/>
    <x v="61"/>
    <x v="0"/>
  </r>
  <r>
    <x v="10"/>
    <x v="62"/>
    <x v="1"/>
    <x v="1"/>
    <s v="1718"/>
    <n v="470"/>
    <n v="0"/>
    <n v="0.4"/>
    <n v="0"/>
    <n v="0"/>
    <n v="0"/>
    <x v="10"/>
    <x v="61"/>
    <x v="0"/>
  </r>
  <r>
    <x v="10"/>
    <x v="62"/>
    <x v="2"/>
    <x v="2"/>
    <s v="1718"/>
    <n v="470"/>
    <n v="0"/>
    <n v="0.4"/>
    <n v="0"/>
    <n v="0"/>
    <n v="0"/>
    <x v="10"/>
    <x v="61"/>
    <x v="0"/>
  </r>
  <r>
    <x v="10"/>
    <x v="62"/>
    <x v="3"/>
    <x v="3"/>
    <s v="1718"/>
    <n v="470"/>
    <n v="0"/>
    <n v="0.4"/>
    <n v="0"/>
    <n v="0"/>
    <n v="0"/>
    <x v="10"/>
    <x v="61"/>
    <x v="0"/>
  </r>
  <r>
    <x v="10"/>
    <x v="62"/>
    <x v="4"/>
    <x v="4"/>
    <s v="1718"/>
    <n v="470"/>
    <n v="0"/>
    <n v="0.4"/>
    <n v="0"/>
    <n v="0"/>
    <n v="0"/>
    <x v="10"/>
    <x v="61"/>
    <x v="0"/>
  </r>
  <r>
    <x v="10"/>
    <x v="40"/>
    <x v="2"/>
    <x v="2"/>
    <s v="1718"/>
    <n v="0"/>
    <n v="489.42"/>
    <n v="0"/>
    <n v="0.4"/>
    <n v="0.33"/>
    <n v="0.33"/>
    <x v="10"/>
    <x v="39"/>
    <x v="0"/>
  </r>
  <r>
    <x v="10"/>
    <x v="40"/>
    <x v="3"/>
    <x v="3"/>
    <s v="1718"/>
    <n v="0"/>
    <n v="587.30999999999995"/>
    <n v="0"/>
    <n v="0.4"/>
    <n v="0.4"/>
    <n v="0.4"/>
    <x v="10"/>
    <x v="39"/>
    <x v="0"/>
  </r>
  <r>
    <x v="10"/>
    <x v="40"/>
    <x v="4"/>
    <x v="4"/>
    <s v="1718"/>
    <n v="0"/>
    <n v="618.82000000000005"/>
    <n v="0"/>
    <n v="0.4"/>
    <n v="0.4"/>
    <n v="0.4"/>
    <x v="10"/>
    <x v="39"/>
    <x v="0"/>
  </r>
  <r>
    <x v="10"/>
    <x v="19"/>
    <x v="0"/>
    <x v="0"/>
    <s v="1718"/>
    <n v="1310"/>
    <n v="1309.3599999999999"/>
    <n v="0.6"/>
    <n v="0.6"/>
    <n v="0.6"/>
    <n v="0.6"/>
    <x v="10"/>
    <x v="18"/>
    <x v="0"/>
  </r>
  <r>
    <x v="10"/>
    <x v="19"/>
    <x v="1"/>
    <x v="1"/>
    <s v="1718"/>
    <n v="1310"/>
    <n v="1311.26"/>
    <n v="0.6"/>
    <n v="0.6"/>
    <n v="0.6"/>
    <n v="0.6"/>
    <x v="10"/>
    <x v="18"/>
    <x v="0"/>
  </r>
  <r>
    <x v="10"/>
    <x v="19"/>
    <x v="2"/>
    <x v="2"/>
    <s v="1718"/>
    <n v="1310"/>
    <n v="1312.63"/>
    <n v="0.6"/>
    <n v="0.6"/>
    <n v="0.6"/>
    <n v="0.6"/>
    <x v="10"/>
    <x v="18"/>
    <x v="0"/>
  </r>
  <r>
    <x v="10"/>
    <x v="19"/>
    <x v="3"/>
    <x v="3"/>
    <s v="1718"/>
    <n v="1310"/>
    <n v="1310.31"/>
    <n v="0.6"/>
    <n v="0.6"/>
    <n v="0.6"/>
    <n v="0.6"/>
    <x v="10"/>
    <x v="18"/>
    <x v="0"/>
  </r>
  <r>
    <x v="10"/>
    <x v="19"/>
    <x v="4"/>
    <x v="4"/>
    <s v="1718"/>
    <n v="1310"/>
    <n v="1310.31"/>
    <n v="0.6"/>
    <n v="0.6"/>
    <n v="0.6"/>
    <n v="0.6"/>
    <x v="10"/>
    <x v="18"/>
    <x v="0"/>
  </r>
  <r>
    <x v="10"/>
    <x v="11"/>
    <x v="0"/>
    <x v="0"/>
    <s v="1718"/>
    <n v="1609"/>
    <n v="1607.77"/>
    <n v="0.6"/>
    <n v="0.6"/>
    <n v="0.6"/>
    <n v="0.6"/>
    <x v="10"/>
    <x v="10"/>
    <x v="0"/>
  </r>
  <r>
    <x v="10"/>
    <x v="11"/>
    <x v="1"/>
    <x v="1"/>
    <s v="1718"/>
    <n v="1609"/>
    <n v="1609.64"/>
    <n v="0.6"/>
    <n v="0.6"/>
    <n v="0.6"/>
    <n v="0.6"/>
    <x v="10"/>
    <x v="10"/>
    <x v="0"/>
  </r>
  <r>
    <x v="10"/>
    <x v="11"/>
    <x v="2"/>
    <x v="2"/>
    <s v="1718"/>
    <n v="1609"/>
    <n v="1608.71"/>
    <n v="0.6"/>
    <n v="0.6"/>
    <n v="0.6"/>
    <n v="0.6"/>
    <x v="10"/>
    <x v="10"/>
    <x v="0"/>
  </r>
  <r>
    <x v="10"/>
    <x v="11"/>
    <x v="3"/>
    <x v="3"/>
    <s v="1718"/>
    <n v="1609"/>
    <n v="1608.71"/>
    <n v="0.6"/>
    <n v="0.6"/>
    <n v="0.6"/>
    <n v="0.6"/>
    <x v="10"/>
    <x v="10"/>
    <x v="0"/>
  </r>
  <r>
    <x v="10"/>
    <x v="11"/>
    <x v="4"/>
    <x v="4"/>
    <s v="1718"/>
    <n v="1609"/>
    <n v="1608.71"/>
    <n v="0.6"/>
    <n v="0.6"/>
    <n v="0.6"/>
    <n v="0.6"/>
    <x v="10"/>
    <x v="10"/>
    <x v="0"/>
  </r>
  <r>
    <x v="10"/>
    <x v="4"/>
    <x v="0"/>
    <x v="0"/>
    <s v="1718"/>
    <n v="43"/>
    <n v="79.599999999999994"/>
    <n v="0"/>
    <n v="0"/>
    <n v="0"/>
    <n v="0"/>
    <x v="10"/>
    <x v="4"/>
    <x v="1"/>
  </r>
  <r>
    <x v="10"/>
    <x v="4"/>
    <x v="1"/>
    <x v="1"/>
    <s v="1718"/>
    <n v="43"/>
    <n v="63.22"/>
    <n v="0"/>
    <n v="0"/>
    <n v="0"/>
    <n v="0"/>
    <x v="10"/>
    <x v="4"/>
    <x v="1"/>
  </r>
  <r>
    <x v="10"/>
    <x v="4"/>
    <x v="2"/>
    <x v="2"/>
    <s v="1718"/>
    <n v="43"/>
    <n v="0"/>
    <n v="0"/>
    <n v="0"/>
    <n v="0"/>
    <n v="0"/>
    <x v="10"/>
    <x v="4"/>
    <x v="1"/>
  </r>
  <r>
    <x v="10"/>
    <x v="4"/>
    <x v="3"/>
    <x v="3"/>
    <s v="1718"/>
    <n v="42"/>
    <n v="22.32"/>
    <n v="0"/>
    <n v="0"/>
    <n v="0"/>
    <n v="0"/>
    <x v="10"/>
    <x v="4"/>
    <x v="1"/>
  </r>
  <r>
    <x v="10"/>
    <x v="4"/>
    <x v="4"/>
    <x v="4"/>
    <s v="1718"/>
    <n v="43"/>
    <n v="32.83"/>
    <n v="0"/>
    <n v="0"/>
    <n v="0"/>
    <n v="0"/>
    <x v="10"/>
    <x v="4"/>
    <x v="1"/>
  </r>
  <r>
    <x v="10"/>
    <x v="63"/>
    <x v="0"/>
    <x v="0"/>
    <s v="1718"/>
    <n v="61"/>
    <n v="230.13"/>
    <n v="0"/>
    <n v="0"/>
    <n v="0"/>
    <n v="0"/>
    <x v="10"/>
    <x v="62"/>
    <x v="1"/>
  </r>
  <r>
    <x v="10"/>
    <x v="63"/>
    <x v="1"/>
    <x v="1"/>
    <s v="1718"/>
    <n v="60"/>
    <n v="0"/>
    <n v="0"/>
    <n v="0"/>
    <n v="0"/>
    <n v="0"/>
    <x v="10"/>
    <x v="62"/>
    <x v="1"/>
  </r>
  <r>
    <x v="10"/>
    <x v="63"/>
    <x v="2"/>
    <x v="2"/>
    <s v="1718"/>
    <n v="61"/>
    <n v="859.13"/>
    <n v="0"/>
    <n v="0"/>
    <n v="0"/>
    <n v="0"/>
    <x v="10"/>
    <x v="62"/>
    <x v="1"/>
  </r>
  <r>
    <x v="10"/>
    <x v="63"/>
    <x v="3"/>
    <x v="3"/>
    <s v="1718"/>
    <n v="60"/>
    <n v="104.57"/>
    <n v="0"/>
    <n v="0"/>
    <n v="0"/>
    <n v="0"/>
    <x v="10"/>
    <x v="62"/>
    <x v="1"/>
  </r>
  <r>
    <x v="10"/>
    <x v="63"/>
    <x v="4"/>
    <x v="4"/>
    <s v="1718"/>
    <n v="61"/>
    <n v="95.11"/>
    <n v="0"/>
    <n v="0"/>
    <n v="0"/>
    <n v="0"/>
    <x v="10"/>
    <x v="62"/>
    <x v="1"/>
  </r>
  <r>
    <x v="10"/>
    <x v="5"/>
    <x v="0"/>
    <x v="0"/>
    <s v="1718"/>
    <n v="19"/>
    <n v="0"/>
    <n v="0"/>
    <n v="0"/>
    <n v="0"/>
    <n v="0"/>
    <x v="10"/>
    <x v="5"/>
    <x v="1"/>
  </r>
  <r>
    <x v="10"/>
    <x v="5"/>
    <x v="1"/>
    <x v="1"/>
    <s v="1718"/>
    <n v="19"/>
    <n v="0"/>
    <n v="0"/>
    <n v="0"/>
    <n v="0"/>
    <n v="0"/>
    <x v="10"/>
    <x v="5"/>
    <x v="1"/>
  </r>
  <r>
    <x v="10"/>
    <x v="5"/>
    <x v="2"/>
    <x v="2"/>
    <s v="1718"/>
    <n v="20"/>
    <n v="137.36000000000001"/>
    <n v="0"/>
    <n v="0"/>
    <n v="0"/>
    <n v="0"/>
    <x v="10"/>
    <x v="5"/>
    <x v="1"/>
  </r>
  <r>
    <x v="10"/>
    <x v="5"/>
    <x v="3"/>
    <x v="3"/>
    <s v="1718"/>
    <n v="19"/>
    <n v="0"/>
    <n v="0"/>
    <n v="0"/>
    <n v="0"/>
    <n v="0"/>
    <x v="10"/>
    <x v="5"/>
    <x v="1"/>
  </r>
  <r>
    <x v="10"/>
    <x v="5"/>
    <x v="4"/>
    <x v="4"/>
    <s v="1718"/>
    <n v="18"/>
    <n v="0"/>
    <n v="0"/>
    <n v="0"/>
    <n v="0"/>
    <n v="0"/>
    <x v="10"/>
    <x v="5"/>
    <x v="1"/>
  </r>
  <r>
    <x v="10"/>
    <x v="27"/>
    <x v="2"/>
    <x v="2"/>
    <s v="1718"/>
    <n v="0"/>
    <n v="12"/>
    <n v="0"/>
    <n v="0"/>
    <n v="0"/>
    <n v="0"/>
    <x v="10"/>
    <x v="26"/>
    <x v="1"/>
  </r>
  <r>
    <x v="11"/>
    <x v="4"/>
    <x v="2"/>
    <x v="2"/>
    <s v="1718"/>
    <n v="1"/>
    <n v="0"/>
    <n v="0"/>
    <n v="0"/>
    <n v="0"/>
    <n v="0"/>
    <x v="11"/>
    <x v="4"/>
    <x v="1"/>
  </r>
  <r>
    <x v="11"/>
    <x v="14"/>
    <x v="0"/>
    <x v="0"/>
    <s v="1718"/>
    <n v="176"/>
    <n v="0"/>
    <n v="0"/>
    <n v="0"/>
    <n v="0"/>
    <n v="0"/>
    <x v="11"/>
    <x v="13"/>
    <x v="1"/>
  </r>
  <r>
    <x v="11"/>
    <x v="14"/>
    <x v="1"/>
    <x v="1"/>
    <s v="1718"/>
    <n v="176"/>
    <n v="0"/>
    <n v="0"/>
    <n v="0"/>
    <n v="0"/>
    <n v="0"/>
    <x v="11"/>
    <x v="13"/>
    <x v="1"/>
  </r>
  <r>
    <x v="11"/>
    <x v="14"/>
    <x v="2"/>
    <x v="2"/>
    <s v="1718"/>
    <n v="176"/>
    <n v="0"/>
    <n v="0"/>
    <n v="0"/>
    <n v="0"/>
    <n v="0"/>
    <x v="11"/>
    <x v="13"/>
    <x v="1"/>
  </r>
  <r>
    <x v="11"/>
    <x v="14"/>
    <x v="3"/>
    <x v="3"/>
    <s v="1718"/>
    <n v="176"/>
    <n v="0"/>
    <n v="0"/>
    <n v="0"/>
    <n v="0"/>
    <n v="0"/>
    <x v="11"/>
    <x v="13"/>
    <x v="1"/>
  </r>
  <r>
    <x v="11"/>
    <x v="14"/>
    <x v="4"/>
    <x v="4"/>
    <s v="1718"/>
    <n v="176"/>
    <n v="0"/>
    <n v="0"/>
    <n v="0"/>
    <n v="0"/>
    <n v="0"/>
    <x v="11"/>
    <x v="13"/>
    <x v="1"/>
  </r>
  <r>
    <x v="12"/>
    <x v="64"/>
    <x v="0"/>
    <x v="0"/>
    <s v="1718"/>
    <n v="3324"/>
    <n v="3323.81"/>
    <n v="0"/>
    <n v="0"/>
    <n v="0"/>
    <n v="0"/>
    <x v="12"/>
    <x v="63"/>
    <x v="3"/>
  </r>
  <r>
    <x v="12"/>
    <x v="64"/>
    <x v="1"/>
    <x v="1"/>
    <s v="1718"/>
    <n v="3324"/>
    <n v="3323.85"/>
    <n v="0"/>
    <n v="0"/>
    <n v="0"/>
    <n v="0"/>
    <x v="12"/>
    <x v="63"/>
    <x v="3"/>
  </r>
  <r>
    <x v="12"/>
    <x v="64"/>
    <x v="2"/>
    <x v="2"/>
    <s v="1718"/>
    <n v="3324"/>
    <n v="3323.81"/>
    <n v="0"/>
    <n v="0"/>
    <n v="0"/>
    <n v="0"/>
    <x v="12"/>
    <x v="63"/>
    <x v="3"/>
  </r>
  <r>
    <x v="12"/>
    <x v="64"/>
    <x v="3"/>
    <x v="3"/>
    <s v="1718"/>
    <n v="1632"/>
    <n v="437.43"/>
    <n v="0"/>
    <n v="0"/>
    <n v="0"/>
    <n v="0"/>
    <x v="12"/>
    <x v="63"/>
    <x v="3"/>
  </r>
  <r>
    <x v="12"/>
    <x v="64"/>
    <x v="4"/>
    <x v="4"/>
    <s v="1718"/>
    <n v="1632"/>
    <n v="437.42"/>
    <n v="0"/>
    <n v="0"/>
    <n v="0"/>
    <n v="0"/>
    <x v="12"/>
    <x v="63"/>
    <x v="3"/>
  </r>
  <r>
    <x v="12"/>
    <x v="65"/>
    <x v="0"/>
    <x v="0"/>
    <s v="1718"/>
    <n v="528"/>
    <n v="528"/>
    <n v="0"/>
    <n v="0"/>
    <n v="0"/>
    <n v="0"/>
    <x v="12"/>
    <x v="64"/>
    <x v="3"/>
  </r>
  <r>
    <x v="12"/>
    <x v="65"/>
    <x v="1"/>
    <x v="1"/>
    <s v="1718"/>
    <n v="528"/>
    <n v="528"/>
    <n v="0"/>
    <n v="0"/>
    <n v="0"/>
    <n v="0"/>
    <x v="12"/>
    <x v="64"/>
    <x v="3"/>
  </r>
  <r>
    <x v="12"/>
    <x v="65"/>
    <x v="2"/>
    <x v="2"/>
    <s v="1718"/>
    <n v="528"/>
    <n v="528"/>
    <n v="0"/>
    <n v="0"/>
    <n v="0"/>
    <n v="0"/>
    <x v="12"/>
    <x v="64"/>
    <x v="3"/>
  </r>
  <r>
    <x v="12"/>
    <x v="65"/>
    <x v="3"/>
    <x v="3"/>
    <s v="1718"/>
    <n v="259"/>
    <n v="259"/>
    <n v="0"/>
    <n v="0"/>
    <n v="0"/>
    <n v="0"/>
    <x v="12"/>
    <x v="64"/>
    <x v="3"/>
  </r>
  <r>
    <x v="12"/>
    <x v="65"/>
    <x v="4"/>
    <x v="4"/>
    <s v="1718"/>
    <n v="259"/>
    <n v="259"/>
    <n v="0"/>
    <n v="0"/>
    <n v="0"/>
    <n v="0"/>
    <x v="12"/>
    <x v="64"/>
    <x v="3"/>
  </r>
  <r>
    <x v="12"/>
    <x v="66"/>
    <x v="0"/>
    <x v="0"/>
    <s v="1718"/>
    <n v="-532058"/>
    <n v="-532058"/>
    <n v="0"/>
    <n v="0"/>
    <n v="0"/>
    <n v="0"/>
    <x v="12"/>
    <x v="65"/>
    <x v="3"/>
  </r>
  <r>
    <x v="12"/>
    <x v="66"/>
    <x v="1"/>
    <x v="1"/>
    <s v="1718"/>
    <n v="-532058"/>
    <n v="-532058"/>
    <n v="0"/>
    <n v="0"/>
    <n v="0"/>
    <n v="0"/>
    <x v="12"/>
    <x v="65"/>
    <x v="3"/>
  </r>
  <r>
    <x v="12"/>
    <x v="66"/>
    <x v="2"/>
    <x v="2"/>
    <s v="1718"/>
    <n v="-532058"/>
    <n v="-532058"/>
    <n v="0"/>
    <n v="0"/>
    <n v="0"/>
    <n v="0"/>
    <x v="12"/>
    <x v="65"/>
    <x v="3"/>
  </r>
  <r>
    <x v="12"/>
    <x v="66"/>
    <x v="3"/>
    <x v="3"/>
    <s v="1718"/>
    <n v="-532058"/>
    <n v="-532058"/>
    <n v="0"/>
    <n v="0"/>
    <n v="0"/>
    <n v="0"/>
    <x v="12"/>
    <x v="65"/>
    <x v="3"/>
  </r>
  <r>
    <x v="12"/>
    <x v="66"/>
    <x v="4"/>
    <x v="4"/>
    <s v="1718"/>
    <n v="-532058"/>
    <n v="-532058"/>
    <n v="0"/>
    <n v="0"/>
    <n v="0"/>
    <n v="0"/>
    <x v="12"/>
    <x v="65"/>
    <x v="3"/>
  </r>
  <r>
    <x v="13"/>
    <x v="15"/>
    <x v="1"/>
    <x v="1"/>
    <s v="1718"/>
    <n v="49"/>
    <n v="0"/>
    <n v="0"/>
    <n v="0"/>
    <n v="0"/>
    <n v="0"/>
    <x v="13"/>
    <x v="14"/>
    <x v="1"/>
  </r>
  <r>
    <x v="13"/>
    <x v="15"/>
    <x v="2"/>
    <x v="2"/>
    <s v="1718"/>
    <n v="24"/>
    <n v="0"/>
    <n v="0"/>
    <n v="0"/>
    <n v="0"/>
    <n v="0"/>
    <x v="13"/>
    <x v="14"/>
    <x v="1"/>
  </r>
  <r>
    <x v="13"/>
    <x v="15"/>
    <x v="3"/>
    <x v="3"/>
    <s v="1718"/>
    <n v="24"/>
    <n v="0"/>
    <n v="0"/>
    <n v="0"/>
    <n v="0"/>
    <n v="0"/>
    <x v="13"/>
    <x v="14"/>
    <x v="1"/>
  </r>
  <r>
    <x v="13"/>
    <x v="15"/>
    <x v="4"/>
    <x v="4"/>
    <s v="1718"/>
    <n v="25"/>
    <n v="0"/>
    <n v="0"/>
    <n v="0"/>
    <n v="0"/>
    <n v="0"/>
    <x v="13"/>
    <x v="14"/>
    <x v="1"/>
  </r>
  <r>
    <x v="14"/>
    <x v="67"/>
    <x v="0"/>
    <x v="0"/>
    <s v="1718"/>
    <n v="-32849"/>
    <n v="-22037.42"/>
    <n v="0"/>
    <n v="0"/>
    <n v="0"/>
    <n v="0"/>
    <x v="14"/>
    <x v="66"/>
    <x v="2"/>
  </r>
  <r>
    <x v="14"/>
    <x v="67"/>
    <x v="1"/>
    <x v="1"/>
    <s v="1718"/>
    <n v="-32849"/>
    <n v="-19837.37"/>
    <n v="0"/>
    <n v="0"/>
    <n v="0"/>
    <n v="0"/>
    <x v="14"/>
    <x v="66"/>
    <x v="2"/>
  </r>
  <r>
    <x v="14"/>
    <x v="67"/>
    <x v="2"/>
    <x v="2"/>
    <s v="1718"/>
    <n v="-32849"/>
    <n v="-19624.52"/>
    <n v="0"/>
    <n v="0"/>
    <n v="0"/>
    <n v="0"/>
    <x v="14"/>
    <x v="66"/>
    <x v="2"/>
  </r>
  <r>
    <x v="14"/>
    <x v="67"/>
    <x v="3"/>
    <x v="3"/>
    <s v="1718"/>
    <n v="-32850"/>
    <n v="-17348.57"/>
    <n v="0"/>
    <n v="0"/>
    <n v="0"/>
    <n v="0"/>
    <x v="14"/>
    <x v="66"/>
    <x v="2"/>
  </r>
  <r>
    <x v="14"/>
    <x v="67"/>
    <x v="4"/>
    <x v="4"/>
    <s v="1718"/>
    <n v="-32849"/>
    <n v="-14158.81"/>
    <n v="0"/>
    <n v="0"/>
    <n v="0"/>
    <n v="0"/>
    <x v="14"/>
    <x v="66"/>
    <x v="2"/>
  </r>
  <r>
    <x v="14"/>
    <x v="60"/>
    <x v="0"/>
    <x v="0"/>
    <s v="1718"/>
    <n v="30558"/>
    <n v="17069.79"/>
    <n v="0"/>
    <n v="0"/>
    <n v="0"/>
    <n v="0"/>
    <x v="14"/>
    <x v="59"/>
    <x v="1"/>
  </r>
  <r>
    <x v="14"/>
    <x v="60"/>
    <x v="1"/>
    <x v="1"/>
    <s v="1718"/>
    <n v="24654"/>
    <n v="16547.830000000002"/>
    <n v="0"/>
    <n v="0"/>
    <n v="0"/>
    <n v="0"/>
    <x v="14"/>
    <x v="59"/>
    <x v="1"/>
  </r>
  <r>
    <x v="14"/>
    <x v="60"/>
    <x v="2"/>
    <x v="2"/>
    <s v="1718"/>
    <n v="27699"/>
    <n v="16423.48"/>
    <n v="0"/>
    <n v="0"/>
    <n v="0"/>
    <n v="0"/>
    <x v="14"/>
    <x v="59"/>
    <x v="1"/>
  </r>
  <r>
    <x v="14"/>
    <x v="60"/>
    <x v="3"/>
    <x v="3"/>
    <s v="1718"/>
    <n v="27205"/>
    <n v="14130.34"/>
    <n v="0"/>
    <n v="0"/>
    <n v="0"/>
    <n v="0"/>
    <x v="14"/>
    <x v="59"/>
    <x v="1"/>
  </r>
  <r>
    <x v="14"/>
    <x v="60"/>
    <x v="4"/>
    <x v="4"/>
    <s v="1718"/>
    <n v="27265"/>
    <n v="12552.28"/>
    <n v="0"/>
    <n v="0"/>
    <n v="0"/>
    <n v="0"/>
    <x v="14"/>
    <x v="59"/>
    <x v="1"/>
  </r>
  <r>
    <x v="14"/>
    <x v="68"/>
    <x v="1"/>
    <x v="1"/>
    <s v="1718"/>
    <n v="0"/>
    <n v="-1622.57"/>
    <n v="0"/>
    <n v="0"/>
    <n v="0"/>
    <n v="0"/>
    <x v="14"/>
    <x v="67"/>
    <x v="1"/>
  </r>
  <r>
    <x v="14"/>
    <x v="69"/>
    <x v="0"/>
    <x v="0"/>
    <s v="1718"/>
    <n v="5242"/>
    <n v="3403.1"/>
    <n v="0"/>
    <n v="0"/>
    <n v="0"/>
    <n v="0"/>
    <x v="14"/>
    <x v="68"/>
    <x v="1"/>
  </r>
  <r>
    <x v="14"/>
    <x v="69"/>
    <x v="1"/>
    <x v="1"/>
    <s v="1718"/>
    <n v="5244"/>
    <n v="3290.42"/>
    <n v="0"/>
    <n v="0"/>
    <n v="0"/>
    <n v="0"/>
    <x v="14"/>
    <x v="68"/>
    <x v="1"/>
  </r>
  <r>
    <x v="14"/>
    <x v="69"/>
    <x v="2"/>
    <x v="2"/>
    <s v="1718"/>
    <n v="5242"/>
    <n v="3292.98"/>
    <n v="0"/>
    <n v="0"/>
    <n v="0"/>
    <n v="0"/>
    <x v="14"/>
    <x v="68"/>
    <x v="1"/>
  </r>
  <r>
    <x v="14"/>
    <x v="69"/>
    <x v="3"/>
    <x v="3"/>
    <s v="1718"/>
    <n v="5243"/>
    <n v="2816.07"/>
    <n v="0"/>
    <n v="0"/>
    <n v="0"/>
    <n v="0"/>
    <x v="14"/>
    <x v="68"/>
    <x v="1"/>
  </r>
  <r>
    <x v="14"/>
    <x v="69"/>
    <x v="4"/>
    <x v="4"/>
    <s v="1718"/>
    <n v="5243"/>
    <n v="2829.36"/>
    <n v="0"/>
    <n v="0"/>
    <n v="0"/>
    <n v="0"/>
    <x v="14"/>
    <x v="68"/>
    <x v="1"/>
  </r>
  <r>
    <x v="14"/>
    <x v="70"/>
    <x v="0"/>
    <x v="0"/>
    <s v="1718"/>
    <n v="0"/>
    <n v="-50"/>
    <n v="0"/>
    <n v="0"/>
    <n v="0"/>
    <n v="0"/>
    <x v="14"/>
    <x v="69"/>
    <x v="1"/>
  </r>
  <r>
    <x v="14"/>
    <x v="70"/>
    <x v="1"/>
    <x v="1"/>
    <s v="1718"/>
    <n v="0"/>
    <n v="-2569.73"/>
    <n v="0"/>
    <n v="0"/>
    <n v="0"/>
    <n v="0"/>
    <x v="14"/>
    <x v="69"/>
    <x v="1"/>
  </r>
  <r>
    <x v="14"/>
    <x v="70"/>
    <x v="2"/>
    <x v="2"/>
    <s v="1718"/>
    <n v="0"/>
    <n v="-492.25"/>
    <n v="0"/>
    <n v="0"/>
    <n v="0"/>
    <n v="0"/>
    <x v="14"/>
    <x v="69"/>
    <x v="1"/>
  </r>
  <r>
    <x v="14"/>
    <x v="70"/>
    <x v="3"/>
    <x v="3"/>
    <s v="1718"/>
    <n v="0"/>
    <n v="-513.58000000000004"/>
    <n v="0"/>
    <n v="0"/>
    <n v="0"/>
    <n v="0"/>
    <x v="14"/>
    <x v="69"/>
    <x v="1"/>
  </r>
  <r>
    <x v="14"/>
    <x v="70"/>
    <x v="4"/>
    <x v="4"/>
    <s v="1718"/>
    <n v="0"/>
    <n v="-463.58"/>
    <n v="0"/>
    <n v="0"/>
    <n v="0"/>
    <n v="0"/>
    <x v="14"/>
    <x v="69"/>
    <x v="1"/>
  </r>
  <r>
    <x v="15"/>
    <x v="0"/>
    <x v="0"/>
    <x v="0"/>
    <s v="1718"/>
    <n v="5088"/>
    <n v="5087.3599999999997"/>
    <n v="1"/>
    <n v="1"/>
    <n v="1"/>
    <n v="1"/>
    <x v="15"/>
    <x v="0"/>
    <x v="0"/>
  </r>
  <r>
    <x v="15"/>
    <x v="0"/>
    <x v="1"/>
    <x v="1"/>
    <s v="1718"/>
    <n v="5088"/>
    <n v="5089.16"/>
    <n v="1"/>
    <n v="1"/>
    <n v="1"/>
    <n v="1"/>
    <x v="15"/>
    <x v="0"/>
    <x v="0"/>
  </r>
  <r>
    <x v="15"/>
    <x v="0"/>
    <x v="2"/>
    <x v="2"/>
    <s v="1718"/>
    <n v="5088"/>
    <n v="5088.26"/>
    <n v="1"/>
    <n v="1"/>
    <n v="1"/>
    <n v="1"/>
    <x v="15"/>
    <x v="0"/>
    <x v="0"/>
  </r>
  <r>
    <x v="15"/>
    <x v="0"/>
    <x v="3"/>
    <x v="3"/>
    <s v="1718"/>
    <n v="5088"/>
    <n v="5088.26"/>
    <n v="1"/>
    <n v="1"/>
    <n v="1"/>
    <n v="1"/>
    <x v="15"/>
    <x v="0"/>
    <x v="0"/>
  </r>
  <r>
    <x v="15"/>
    <x v="0"/>
    <x v="4"/>
    <x v="4"/>
    <s v="1718"/>
    <n v="5088"/>
    <n v="5088.26"/>
    <n v="1"/>
    <n v="1"/>
    <n v="1"/>
    <n v="1"/>
    <x v="15"/>
    <x v="0"/>
    <x v="0"/>
  </r>
  <r>
    <x v="15"/>
    <x v="43"/>
    <x v="0"/>
    <x v="0"/>
    <s v="1718"/>
    <n v="20243"/>
    <n v="18674.689999999999"/>
    <n v="4"/>
    <n v="3.93"/>
    <n v="2.93"/>
    <n v="2.93"/>
    <x v="15"/>
    <x v="42"/>
    <x v="0"/>
  </r>
  <r>
    <x v="15"/>
    <x v="43"/>
    <x v="1"/>
    <x v="1"/>
    <s v="1718"/>
    <n v="25643"/>
    <n v="18646.27"/>
    <n v="5"/>
    <n v="3.93"/>
    <n v="2.93"/>
    <n v="2.93"/>
    <x v="15"/>
    <x v="42"/>
    <x v="0"/>
  </r>
  <r>
    <x v="15"/>
    <x v="43"/>
    <x v="2"/>
    <x v="2"/>
    <s v="1718"/>
    <n v="25643"/>
    <n v="18628.07"/>
    <n v="5"/>
    <n v="3.93"/>
    <n v="2.93"/>
    <n v="2.93"/>
    <x v="15"/>
    <x v="42"/>
    <x v="0"/>
  </r>
  <r>
    <x v="15"/>
    <x v="43"/>
    <x v="3"/>
    <x v="3"/>
    <s v="1718"/>
    <n v="25643"/>
    <n v="21129.32"/>
    <n v="5"/>
    <n v="3.93"/>
    <n v="3.41"/>
    <n v="3.41"/>
    <x v="15"/>
    <x v="42"/>
    <x v="0"/>
  </r>
  <r>
    <x v="15"/>
    <x v="43"/>
    <x v="4"/>
    <x v="4"/>
    <s v="1718"/>
    <n v="19219"/>
    <n v="17359.09"/>
    <n v="4"/>
    <n v="1.93"/>
    <n v="2.87"/>
    <n v="2.87"/>
    <x v="15"/>
    <x v="42"/>
    <x v="0"/>
  </r>
  <r>
    <x v="15"/>
    <x v="1"/>
    <x v="0"/>
    <x v="0"/>
    <s v="1718"/>
    <n v="7294"/>
    <n v="7265.56"/>
    <n v="1"/>
    <n v="1"/>
    <n v="1"/>
    <n v="1"/>
    <x v="15"/>
    <x v="1"/>
    <x v="0"/>
  </r>
  <r>
    <x v="15"/>
    <x v="1"/>
    <x v="1"/>
    <x v="1"/>
    <s v="1718"/>
    <n v="7294"/>
    <n v="7263.5"/>
    <n v="1"/>
    <n v="1"/>
    <n v="1"/>
    <n v="1"/>
    <x v="15"/>
    <x v="1"/>
    <x v="0"/>
  </r>
  <r>
    <x v="15"/>
    <x v="1"/>
    <x v="2"/>
    <x v="2"/>
    <s v="1718"/>
    <n v="7294"/>
    <n v="7261"/>
    <n v="1"/>
    <n v="1"/>
    <n v="1"/>
    <n v="1"/>
    <x v="15"/>
    <x v="1"/>
    <x v="0"/>
  </r>
  <r>
    <x v="15"/>
    <x v="1"/>
    <x v="3"/>
    <x v="3"/>
    <s v="1718"/>
    <n v="7294"/>
    <n v="7261"/>
    <n v="1"/>
    <n v="1"/>
    <n v="1"/>
    <n v="1"/>
    <x v="15"/>
    <x v="1"/>
    <x v="0"/>
  </r>
  <r>
    <x v="15"/>
    <x v="1"/>
    <x v="4"/>
    <x v="4"/>
    <s v="1718"/>
    <n v="13631"/>
    <n v="13599.45"/>
    <n v="2"/>
    <n v="2"/>
    <n v="2"/>
    <n v="2"/>
    <x v="15"/>
    <x v="1"/>
    <x v="0"/>
  </r>
  <r>
    <x v="15"/>
    <x v="71"/>
    <x v="1"/>
    <x v="1"/>
    <s v="1718"/>
    <n v="0"/>
    <n v="7263.62"/>
    <n v="0"/>
    <n v="0"/>
    <n v="0.84"/>
    <n v="0.84"/>
    <x v="15"/>
    <x v="70"/>
    <x v="0"/>
  </r>
  <r>
    <x v="15"/>
    <x v="71"/>
    <x v="2"/>
    <x v="2"/>
    <s v="1718"/>
    <n v="0"/>
    <n v="8284.44"/>
    <n v="0"/>
    <n v="0"/>
    <n v="0.97"/>
    <n v="0.97"/>
    <x v="15"/>
    <x v="70"/>
    <x v="0"/>
  </r>
  <r>
    <x v="15"/>
    <x v="71"/>
    <x v="3"/>
    <x v="3"/>
    <s v="1718"/>
    <n v="0"/>
    <n v="8274.75"/>
    <n v="0"/>
    <n v="0"/>
    <n v="1"/>
    <n v="1"/>
    <x v="15"/>
    <x v="70"/>
    <x v="0"/>
  </r>
  <r>
    <x v="15"/>
    <x v="71"/>
    <x v="4"/>
    <x v="4"/>
    <s v="1718"/>
    <n v="0"/>
    <n v="8286.93"/>
    <n v="0"/>
    <n v="0"/>
    <n v="1"/>
    <n v="1"/>
    <x v="15"/>
    <x v="70"/>
    <x v="0"/>
  </r>
  <r>
    <x v="15"/>
    <x v="11"/>
    <x v="0"/>
    <x v="0"/>
    <s v="1718"/>
    <n v="0"/>
    <n v="6759.75"/>
    <n v="0"/>
    <n v="2.17"/>
    <n v="2.17"/>
    <n v="2.17"/>
    <x v="15"/>
    <x v="10"/>
    <x v="0"/>
  </r>
  <r>
    <x v="15"/>
    <x v="11"/>
    <x v="1"/>
    <x v="1"/>
    <s v="1718"/>
    <n v="0"/>
    <n v="9028.5499999999993"/>
    <n v="0"/>
    <n v="2.67"/>
    <n v="2.76"/>
    <n v="2.82"/>
    <x v="15"/>
    <x v="10"/>
    <x v="0"/>
  </r>
  <r>
    <x v="15"/>
    <x v="11"/>
    <x v="2"/>
    <x v="2"/>
    <s v="1718"/>
    <n v="0"/>
    <n v="8597.61"/>
    <n v="0"/>
    <n v="2.67"/>
    <n v="2.67"/>
    <n v="2.67"/>
    <x v="15"/>
    <x v="10"/>
    <x v="0"/>
  </r>
  <r>
    <x v="15"/>
    <x v="11"/>
    <x v="3"/>
    <x v="3"/>
    <s v="1718"/>
    <n v="0"/>
    <n v="8612.4699999999993"/>
    <n v="0"/>
    <n v="2.67"/>
    <n v="2.67"/>
    <n v="2.67"/>
    <x v="15"/>
    <x v="10"/>
    <x v="0"/>
  </r>
  <r>
    <x v="15"/>
    <x v="11"/>
    <x v="4"/>
    <x v="4"/>
    <s v="1718"/>
    <n v="0"/>
    <n v="8597.61"/>
    <n v="0"/>
    <n v="2.67"/>
    <n v="2.67"/>
    <n v="2.67"/>
    <x v="15"/>
    <x v="10"/>
    <x v="0"/>
  </r>
  <r>
    <x v="15"/>
    <x v="44"/>
    <x v="0"/>
    <x v="0"/>
    <s v="1718"/>
    <n v="15823"/>
    <n v="2868.09"/>
    <n v="4.67"/>
    <n v="2"/>
    <n v="1"/>
    <n v="1"/>
    <x v="15"/>
    <x v="43"/>
    <x v="0"/>
  </r>
  <r>
    <x v="15"/>
    <x v="44"/>
    <x v="1"/>
    <x v="1"/>
    <s v="1718"/>
    <n v="16112"/>
    <n v="8357.9"/>
    <n v="4.67"/>
    <n v="2"/>
    <n v="1.26"/>
    <n v="1.26"/>
    <x v="15"/>
    <x v="43"/>
    <x v="0"/>
  </r>
  <r>
    <x v="15"/>
    <x v="44"/>
    <x v="2"/>
    <x v="2"/>
    <s v="1718"/>
    <n v="16112"/>
    <n v="6942.61"/>
    <n v="4.67"/>
    <n v="2"/>
    <n v="1"/>
    <n v="1"/>
    <x v="15"/>
    <x v="43"/>
    <x v="0"/>
  </r>
  <r>
    <x v="15"/>
    <x v="44"/>
    <x v="3"/>
    <x v="3"/>
    <s v="1718"/>
    <n v="16112"/>
    <n v="6850.99"/>
    <n v="4.67"/>
    <n v="2"/>
    <n v="1"/>
    <n v="1"/>
    <x v="15"/>
    <x v="43"/>
    <x v="0"/>
  </r>
  <r>
    <x v="15"/>
    <x v="44"/>
    <x v="4"/>
    <x v="4"/>
    <s v="1718"/>
    <n v="19550"/>
    <n v="7125.29"/>
    <n v="5.67"/>
    <n v="2"/>
    <n v="1"/>
    <n v="1"/>
    <x v="15"/>
    <x v="43"/>
    <x v="0"/>
  </r>
  <r>
    <x v="15"/>
    <x v="5"/>
    <x v="0"/>
    <x v="0"/>
    <s v="1718"/>
    <n v="42"/>
    <n v="60.3"/>
    <n v="0"/>
    <n v="0"/>
    <n v="0"/>
    <n v="0"/>
    <x v="15"/>
    <x v="5"/>
    <x v="1"/>
  </r>
  <r>
    <x v="15"/>
    <x v="5"/>
    <x v="1"/>
    <x v="1"/>
    <s v="1718"/>
    <n v="41"/>
    <n v="50.4"/>
    <n v="0"/>
    <n v="0"/>
    <n v="0"/>
    <n v="0"/>
    <x v="15"/>
    <x v="5"/>
    <x v="1"/>
  </r>
  <r>
    <x v="15"/>
    <x v="5"/>
    <x v="2"/>
    <x v="2"/>
    <s v="1718"/>
    <n v="42"/>
    <n v="0"/>
    <n v="0"/>
    <n v="0"/>
    <n v="0"/>
    <n v="0"/>
    <x v="15"/>
    <x v="5"/>
    <x v="1"/>
  </r>
  <r>
    <x v="15"/>
    <x v="5"/>
    <x v="3"/>
    <x v="3"/>
    <s v="1718"/>
    <n v="41"/>
    <n v="63.84"/>
    <n v="0"/>
    <n v="0"/>
    <n v="0"/>
    <n v="0"/>
    <x v="15"/>
    <x v="5"/>
    <x v="1"/>
  </r>
  <r>
    <x v="15"/>
    <x v="5"/>
    <x v="4"/>
    <x v="4"/>
    <s v="1718"/>
    <n v="250"/>
    <n v="63.28"/>
    <n v="0"/>
    <n v="0"/>
    <n v="0"/>
    <n v="0"/>
    <x v="15"/>
    <x v="5"/>
    <x v="1"/>
  </r>
  <r>
    <x v="15"/>
    <x v="27"/>
    <x v="0"/>
    <x v="0"/>
    <s v="1718"/>
    <n v="0"/>
    <n v="25.6"/>
    <n v="0"/>
    <n v="0"/>
    <n v="0"/>
    <n v="0"/>
    <x v="15"/>
    <x v="26"/>
    <x v="1"/>
  </r>
  <r>
    <x v="15"/>
    <x v="27"/>
    <x v="1"/>
    <x v="1"/>
    <s v="1718"/>
    <n v="0"/>
    <n v="4"/>
    <n v="0"/>
    <n v="0"/>
    <n v="0"/>
    <n v="0"/>
    <x v="15"/>
    <x v="26"/>
    <x v="1"/>
  </r>
  <r>
    <x v="15"/>
    <x v="27"/>
    <x v="4"/>
    <x v="4"/>
    <s v="1718"/>
    <n v="0"/>
    <n v="2"/>
    <n v="0"/>
    <n v="0"/>
    <n v="0"/>
    <n v="0"/>
    <x v="15"/>
    <x v="26"/>
    <x v="1"/>
  </r>
  <r>
    <x v="15"/>
    <x v="12"/>
    <x v="1"/>
    <x v="1"/>
    <s v="1718"/>
    <n v="0"/>
    <n v="185"/>
    <n v="0"/>
    <n v="0"/>
    <n v="0"/>
    <n v="0"/>
    <x v="15"/>
    <x v="11"/>
    <x v="1"/>
  </r>
  <r>
    <x v="15"/>
    <x v="12"/>
    <x v="2"/>
    <x v="2"/>
    <s v="1718"/>
    <n v="0"/>
    <n v="37"/>
    <n v="0"/>
    <n v="0"/>
    <n v="0"/>
    <n v="0"/>
    <x v="15"/>
    <x v="11"/>
    <x v="1"/>
  </r>
  <r>
    <x v="15"/>
    <x v="13"/>
    <x v="0"/>
    <x v="0"/>
    <s v="1718"/>
    <n v="0"/>
    <n v="804"/>
    <n v="0"/>
    <n v="0"/>
    <n v="0"/>
    <n v="0"/>
    <x v="15"/>
    <x v="12"/>
    <x v="1"/>
  </r>
  <r>
    <x v="15"/>
    <x v="13"/>
    <x v="3"/>
    <x v="3"/>
    <s v="1718"/>
    <n v="0"/>
    <n v="240"/>
    <n v="0"/>
    <n v="0"/>
    <n v="0"/>
    <n v="0"/>
    <x v="15"/>
    <x v="12"/>
    <x v="1"/>
  </r>
  <r>
    <x v="15"/>
    <x v="14"/>
    <x v="0"/>
    <x v="0"/>
    <s v="1718"/>
    <n v="300"/>
    <n v="592.98"/>
    <n v="0"/>
    <n v="0"/>
    <n v="0"/>
    <n v="0"/>
    <x v="15"/>
    <x v="13"/>
    <x v="1"/>
  </r>
  <r>
    <x v="15"/>
    <x v="14"/>
    <x v="1"/>
    <x v="1"/>
    <s v="1718"/>
    <n v="300"/>
    <n v="300"/>
    <n v="0"/>
    <n v="0"/>
    <n v="0"/>
    <n v="0"/>
    <x v="15"/>
    <x v="13"/>
    <x v="1"/>
  </r>
  <r>
    <x v="15"/>
    <x v="14"/>
    <x v="2"/>
    <x v="2"/>
    <s v="1718"/>
    <n v="300"/>
    <n v="300"/>
    <n v="0"/>
    <n v="0"/>
    <n v="0"/>
    <n v="0"/>
    <x v="15"/>
    <x v="13"/>
    <x v="1"/>
  </r>
  <r>
    <x v="15"/>
    <x v="14"/>
    <x v="3"/>
    <x v="3"/>
    <s v="1718"/>
    <n v="300"/>
    <n v="300"/>
    <n v="0"/>
    <n v="0"/>
    <n v="0"/>
    <n v="0"/>
    <x v="15"/>
    <x v="13"/>
    <x v="1"/>
  </r>
  <r>
    <x v="15"/>
    <x v="14"/>
    <x v="4"/>
    <x v="4"/>
    <s v="1718"/>
    <n v="300"/>
    <n v="300"/>
    <n v="0"/>
    <n v="0"/>
    <n v="0"/>
    <n v="0"/>
    <x v="15"/>
    <x v="13"/>
    <x v="1"/>
  </r>
  <r>
    <x v="15"/>
    <x v="72"/>
    <x v="1"/>
    <x v="1"/>
    <s v="1718"/>
    <n v="0"/>
    <n v="-3835.53"/>
    <n v="0"/>
    <n v="0"/>
    <n v="0"/>
    <n v="0"/>
    <x v="15"/>
    <x v="71"/>
    <x v="1"/>
  </r>
  <r>
    <x v="15"/>
    <x v="6"/>
    <x v="1"/>
    <x v="1"/>
    <s v="1718"/>
    <n v="-5400"/>
    <n v="-5400"/>
    <n v="0"/>
    <n v="0"/>
    <n v="0"/>
    <n v="0"/>
    <x v="15"/>
    <x v="6"/>
    <x v="1"/>
  </r>
  <r>
    <x v="15"/>
    <x v="6"/>
    <x v="2"/>
    <x v="2"/>
    <s v="1718"/>
    <n v="-5400"/>
    <n v="-5400"/>
    <n v="0"/>
    <n v="0"/>
    <n v="0"/>
    <n v="0"/>
    <x v="15"/>
    <x v="6"/>
    <x v="1"/>
  </r>
  <r>
    <x v="15"/>
    <x v="6"/>
    <x v="3"/>
    <x v="3"/>
    <s v="1718"/>
    <n v="-5400"/>
    <n v="-5400"/>
    <n v="0"/>
    <n v="0"/>
    <n v="0"/>
    <n v="0"/>
    <x v="15"/>
    <x v="6"/>
    <x v="1"/>
  </r>
  <r>
    <x v="15"/>
    <x v="6"/>
    <x v="4"/>
    <x v="4"/>
    <s v="1718"/>
    <n v="-5400"/>
    <n v="-15909.93"/>
    <n v="0"/>
    <n v="0"/>
    <n v="0"/>
    <n v="0"/>
    <x v="15"/>
    <x v="6"/>
    <x v="1"/>
  </r>
  <r>
    <x v="16"/>
    <x v="8"/>
    <x v="0"/>
    <x v="0"/>
    <s v="1718"/>
    <n v="0"/>
    <n v="-20322.2"/>
    <n v="0"/>
    <n v="0"/>
    <n v="0"/>
    <n v="0"/>
    <x v="16"/>
    <x v="7"/>
    <x v="2"/>
  </r>
  <r>
    <x v="16"/>
    <x v="8"/>
    <x v="1"/>
    <x v="1"/>
    <s v="1718"/>
    <n v="0"/>
    <n v="3446.86"/>
    <n v="0"/>
    <n v="0"/>
    <n v="0"/>
    <n v="0"/>
    <x v="16"/>
    <x v="7"/>
    <x v="2"/>
  </r>
  <r>
    <x v="16"/>
    <x v="8"/>
    <x v="2"/>
    <x v="2"/>
    <s v="1718"/>
    <n v="0"/>
    <n v="-435.38"/>
    <n v="0"/>
    <n v="0"/>
    <n v="0"/>
    <n v="0"/>
    <x v="16"/>
    <x v="7"/>
    <x v="2"/>
  </r>
  <r>
    <x v="16"/>
    <x v="73"/>
    <x v="0"/>
    <x v="0"/>
    <s v="1718"/>
    <n v="2906"/>
    <n v="8718.5400000000009"/>
    <n v="0"/>
    <n v="1"/>
    <n v="1"/>
    <n v="1"/>
    <x v="16"/>
    <x v="72"/>
    <x v="0"/>
  </r>
  <r>
    <x v="16"/>
    <x v="71"/>
    <x v="0"/>
    <x v="0"/>
    <s v="1718"/>
    <n v="7088"/>
    <n v="21262.91"/>
    <n v="0"/>
    <n v="0"/>
    <n v="0"/>
    <n v="0"/>
    <x v="16"/>
    <x v="70"/>
    <x v="0"/>
  </r>
  <r>
    <x v="16"/>
    <x v="71"/>
    <x v="1"/>
    <x v="1"/>
    <s v="1718"/>
    <n v="0"/>
    <n v="-5170.3500000000004"/>
    <n v="0"/>
    <n v="0"/>
    <n v="0"/>
    <n v="0"/>
    <x v="16"/>
    <x v="70"/>
    <x v="0"/>
  </r>
  <r>
    <x v="16"/>
    <x v="71"/>
    <x v="2"/>
    <x v="2"/>
    <s v="1718"/>
    <n v="0"/>
    <n v="392.62"/>
    <n v="0"/>
    <n v="0"/>
    <n v="0"/>
    <n v="0"/>
    <x v="16"/>
    <x v="70"/>
    <x v="0"/>
  </r>
  <r>
    <x v="16"/>
    <x v="20"/>
    <x v="0"/>
    <x v="0"/>
    <s v="1718"/>
    <n v="0"/>
    <n v="0"/>
    <n v="0"/>
    <n v="0"/>
    <n v="2.1800000000000002"/>
    <n v="2.1800000000000002"/>
    <x v="16"/>
    <x v="19"/>
    <x v="0"/>
  </r>
  <r>
    <x v="16"/>
    <x v="20"/>
    <x v="2"/>
    <x v="2"/>
    <s v="1718"/>
    <n v="0"/>
    <n v="1570.51"/>
    <n v="0"/>
    <n v="0"/>
    <n v="0"/>
    <n v="0"/>
    <x v="16"/>
    <x v="19"/>
    <x v="0"/>
  </r>
  <r>
    <x v="16"/>
    <x v="5"/>
    <x v="0"/>
    <x v="0"/>
    <s v="1718"/>
    <n v="167"/>
    <n v="501.84"/>
    <n v="0"/>
    <n v="0"/>
    <n v="0"/>
    <n v="0"/>
    <x v="16"/>
    <x v="5"/>
    <x v="1"/>
  </r>
  <r>
    <x v="16"/>
    <x v="74"/>
    <x v="0"/>
    <x v="0"/>
    <s v="1718"/>
    <n v="0"/>
    <n v="-6500"/>
    <n v="0"/>
    <n v="0"/>
    <n v="0"/>
    <n v="0"/>
    <x v="16"/>
    <x v="73"/>
    <x v="1"/>
  </r>
  <r>
    <x v="16"/>
    <x v="74"/>
    <x v="1"/>
    <x v="1"/>
    <s v="1718"/>
    <n v="0"/>
    <n v="6500"/>
    <n v="0"/>
    <n v="0"/>
    <n v="0"/>
    <n v="0"/>
    <x v="16"/>
    <x v="73"/>
    <x v="1"/>
  </r>
  <r>
    <x v="16"/>
    <x v="75"/>
    <x v="0"/>
    <x v="0"/>
    <s v="1718"/>
    <n v="0"/>
    <n v="6500"/>
    <n v="0"/>
    <n v="0"/>
    <n v="0"/>
    <n v="0"/>
    <x v="16"/>
    <x v="74"/>
    <x v="1"/>
  </r>
  <r>
    <x v="16"/>
    <x v="75"/>
    <x v="1"/>
    <x v="1"/>
    <s v="1718"/>
    <n v="0"/>
    <n v="-6500"/>
    <n v="0"/>
    <n v="0"/>
    <n v="0"/>
    <n v="0"/>
    <x v="16"/>
    <x v="74"/>
    <x v="1"/>
  </r>
  <r>
    <x v="17"/>
    <x v="46"/>
    <x v="0"/>
    <x v="0"/>
    <s v="1718"/>
    <n v="3175"/>
    <n v="0"/>
    <n v="0"/>
    <n v="0"/>
    <n v="0"/>
    <n v="0"/>
    <x v="17"/>
    <x v="45"/>
    <x v="1"/>
  </r>
  <r>
    <x v="17"/>
    <x v="46"/>
    <x v="1"/>
    <x v="1"/>
    <s v="1718"/>
    <n v="6106"/>
    <n v="0"/>
    <n v="0"/>
    <n v="0"/>
    <n v="0"/>
    <n v="0"/>
    <x v="17"/>
    <x v="45"/>
    <x v="1"/>
  </r>
  <r>
    <x v="17"/>
    <x v="46"/>
    <x v="2"/>
    <x v="2"/>
    <s v="1718"/>
    <n v="4042"/>
    <n v="0"/>
    <n v="0"/>
    <n v="0"/>
    <n v="0"/>
    <n v="0"/>
    <x v="17"/>
    <x v="45"/>
    <x v="1"/>
  </r>
  <r>
    <x v="17"/>
    <x v="46"/>
    <x v="3"/>
    <x v="3"/>
    <s v="1718"/>
    <n v="7457"/>
    <n v="0"/>
    <n v="0"/>
    <n v="0"/>
    <n v="0"/>
    <n v="0"/>
    <x v="17"/>
    <x v="45"/>
    <x v="1"/>
  </r>
  <r>
    <x v="17"/>
    <x v="46"/>
    <x v="4"/>
    <x v="4"/>
    <s v="1718"/>
    <n v="2857"/>
    <n v="0"/>
    <n v="0"/>
    <n v="0"/>
    <n v="0"/>
    <n v="0"/>
    <x v="17"/>
    <x v="45"/>
    <x v="1"/>
  </r>
  <r>
    <x v="17"/>
    <x v="76"/>
    <x v="0"/>
    <x v="0"/>
    <s v="1718"/>
    <n v="-4240"/>
    <n v="0"/>
    <n v="0"/>
    <n v="0"/>
    <n v="0"/>
    <n v="0"/>
    <x v="17"/>
    <x v="75"/>
    <x v="1"/>
  </r>
  <r>
    <x v="17"/>
    <x v="76"/>
    <x v="1"/>
    <x v="1"/>
    <s v="1718"/>
    <n v="-4240"/>
    <n v="0"/>
    <n v="0"/>
    <n v="0"/>
    <n v="0"/>
    <n v="0"/>
    <x v="17"/>
    <x v="75"/>
    <x v="1"/>
  </r>
  <r>
    <x v="17"/>
    <x v="76"/>
    <x v="2"/>
    <x v="2"/>
    <s v="1718"/>
    <n v="-4240"/>
    <n v="0"/>
    <n v="0"/>
    <n v="0"/>
    <n v="0"/>
    <n v="0"/>
    <x v="17"/>
    <x v="75"/>
    <x v="1"/>
  </r>
  <r>
    <x v="17"/>
    <x v="76"/>
    <x v="3"/>
    <x v="3"/>
    <s v="1718"/>
    <n v="-4240"/>
    <n v="0"/>
    <n v="0"/>
    <n v="0"/>
    <n v="0"/>
    <n v="0"/>
    <x v="17"/>
    <x v="75"/>
    <x v="1"/>
  </r>
  <r>
    <x v="17"/>
    <x v="76"/>
    <x v="4"/>
    <x v="4"/>
    <s v="1718"/>
    <n v="-4240"/>
    <n v="0"/>
    <n v="0"/>
    <n v="0"/>
    <n v="0"/>
    <n v="0"/>
    <x v="17"/>
    <x v="75"/>
    <x v="1"/>
  </r>
  <r>
    <x v="18"/>
    <x v="77"/>
    <x v="0"/>
    <x v="0"/>
    <s v="1718"/>
    <n v="-388"/>
    <n v="0"/>
    <n v="0"/>
    <n v="0"/>
    <n v="0"/>
    <n v="0"/>
    <x v="18"/>
    <x v="76"/>
    <x v="1"/>
  </r>
  <r>
    <x v="18"/>
    <x v="77"/>
    <x v="1"/>
    <x v="1"/>
    <s v="1718"/>
    <n v="-388"/>
    <n v="0"/>
    <n v="0"/>
    <n v="0"/>
    <n v="0"/>
    <n v="0"/>
    <x v="18"/>
    <x v="76"/>
    <x v="1"/>
  </r>
  <r>
    <x v="18"/>
    <x v="77"/>
    <x v="2"/>
    <x v="2"/>
    <s v="1718"/>
    <n v="-388"/>
    <n v="0"/>
    <n v="0"/>
    <n v="0"/>
    <n v="0"/>
    <n v="0"/>
    <x v="18"/>
    <x v="76"/>
    <x v="1"/>
  </r>
  <r>
    <x v="18"/>
    <x v="77"/>
    <x v="3"/>
    <x v="3"/>
    <s v="1718"/>
    <n v="-490"/>
    <n v="0"/>
    <n v="0"/>
    <n v="0"/>
    <n v="0"/>
    <n v="0"/>
    <x v="18"/>
    <x v="76"/>
    <x v="1"/>
  </r>
  <r>
    <x v="18"/>
    <x v="77"/>
    <x v="4"/>
    <x v="4"/>
    <s v="1718"/>
    <n v="-491"/>
    <n v="0"/>
    <n v="0"/>
    <n v="0"/>
    <n v="0"/>
    <n v="0"/>
    <x v="18"/>
    <x v="76"/>
    <x v="1"/>
  </r>
  <r>
    <x v="18"/>
    <x v="78"/>
    <x v="0"/>
    <x v="0"/>
    <s v="1718"/>
    <n v="530"/>
    <n v="0"/>
    <n v="0"/>
    <n v="0"/>
    <n v="0"/>
    <n v="0"/>
    <x v="18"/>
    <x v="77"/>
    <x v="1"/>
  </r>
  <r>
    <x v="18"/>
    <x v="78"/>
    <x v="1"/>
    <x v="1"/>
    <s v="1718"/>
    <n v="530"/>
    <n v="0"/>
    <n v="0"/>
    <n v="0"/>
    <n v="0"/>
    <n v="0"/>
    <x v="18"/>
    <x v="77"/>
    <x v="1"/>
  </r>
  <r>
    <x v="18"/>
    <x v="78"/>
    <x v="2"/>
    <x v="2"/>
    <s v="1718"/>
    <n v="530"/>
    <n v="0"/>
    <n v="0"/>
    <n v="0"/>
    <n v="0"/>
    <n v="0"/>
    <x v="18"/>
    <x v="77"/>
    <x v="1"/>
  </r>
  <r>
    <x v="18"/>
    <x v="78"/>
    <x v="3"/>
    <x v="3"/>
    <s v="1718"/>
    <n v="530"/>
    <n v="0"/>
    <n v="0"/>
    <n v="0"/>
    <n v="0"/>
    <n v="0"/>
    <x v="18"/>
    <x v="77"/>
    <x v="1"/>
  </r>
  <r>
    <x v="18"/>
    <x v="78"/>
    <x v="4"/>
    <x v="4"/>
    <s v="1718"/>
    <n v="530"/>
    <n v="0"/>
    <n v="0"/>
    <n v="0"/>
    <n v="0"/>
    <n v="0"/>
    <x v="18"/>
    <x v="77"/>
    <x v="1"/>
  </r>
  <r>
    <x v="19"/>
    <x v="10"/>
    <x v="0"/>
    <x v="0"/>
    <s v="1718"/>
    <n v="2644"/>
    <n v="2642.85"/>
    <n v="0.61"/>
    <n v="0.61"/>
    <n v="0.61"/>
    <n v="0.61"/>
    <x v="19"/>
    <x v="9"/>
    <x v="0"/>
  </r>
  <r>
    <x v="19"/>
    <x v="10"/>
    <x v="1"/>
    <x v="1"/>
    <s v="1718"/>
    <n v="2644"/>
    <n v="2644.77"/>
    <n v="0.61"/>
    <n v="0.61"/>
    <n v="0.61"/>
    <n v="0.61"/>
    <x v="19"/>
    <x v="9"/>
    <x v="0"/>
  </r>
  <r>
    <x v="19"/>
    <x v="10"/>
    <x v="2"/>
    <x v="2"/>
    <s v="1718"/>
    <n v="2644"/>
    <n v="2645.13"/>
    <n v="0.61"/>
    <n v="0.61"/>
    <n v="0.61"/>
    <n v="0.61"/>
    <x v="19"/>
    <x v="9"/>
    <x v="0"/>
  </r>
  <r>
    <x v="19"/>
    <x v="10"/>
    <x v="3"/>
    <x v="3"/>
    <s v="1718"/>
    <n v="2644"/>
    <n v="0"/>
    <n v="0.61"/>
    <n v="0"/>
    <n v="0"/>
    <n v="0"/>
    <x v="19"/>
    <x v="9"/>
    <x v="0"/>
  </r>
  <r>
    <x v="19"/>
    <x v="10"/>
    <x v="4"/>
    <x v="4"/>
    <s v="1718"/>
    <n v="2644"/>
    <n v="0"/>
    <n v="0.61"/>
    <n v="0"/>
    <n v="0"/>
    <n v="0"/>
    <x v="19"/>
    <x v="9"/>
    <x v="0"/>
  </r>
  <r>
    <x v="19"/>
    <x v="43"/>
    <x v="3"/>
    <x v="3"/>
    <s v="1718"/>
    <n v="0"/>
    <n v="4893.8100000000004"/>
    <n v="0"/>
    <n v="1"/>
    <n v="1"/>
    <n v="1"/>
    <x v="19"/>
    <x v="42"/>
    <x v="0"/>
  </r>
  <r>
    <x v="19"/>
    <x v="43"/>
    <x v="4"/>
    <x v="4"/>
    <s v="1718"/>
    <n v="0"/>
    <n v="4978.93"/>
    <n v="0"/>
    <n v="0.61"/>
    <n v="1"/>
    <n v="1"/>
    <x v="19"/>
    <x v="42"/>
    <x v="0"/>
  </r>
  <r>
    <x v="19"/>
    <x v="1"/>
    <x v="0"/>
    <x v="0"/>
    <s v="1718"/>
    <n v="6638"/>
    <n v="6636.9"/>
    <n v="1"/>
    <n v="1"/>
    <n v="1"/>
    <n v="1"/>
    <x v="19"/>
    <x v="1"/>
    <x v="0"/>
  </r>
  <r>
    <x v="19"/>
    <x v="1"/>
    <x v="1"/>
    <x v="1"/>
    <s v="1718"/>
    <n v="6638"/>
    <n v="6638.8"/>
    <n v="1"/>
    <n v="1"/>
    <n v="1"/>
    <n v="1"/>
    <x v="19"/>
    <x v="1"/>
    <x v="0"/>
  </r>
  <r>
    <x v="19"/>
    <x v="1"/>
    <x v="2"/>
    <x v="2"/>
    <s v="1718"/>
    <n v="7089"/>
    <n v="6758.23"/>
    <n v="1"/>
    <n v="1"/>
    <n v="1"/>
    <n v="1"/>
    <x v="19"/>
    <x v="1"/>
    <x v="0"/>
  </r>
  <r>
    <x v="19"/>
    <x v="1"/>
    <x v="3"/>
    <x v="3"/>
    <s v="1718"/>
    <n v="7089"/>
    <n v="0"/>
    <n v="1"/>
    <n v="0"/>
    <n v="0"/>
    <n v="0"/>
    <x v="19"/>
    <x v="1"/>
    <x v="0"/>
  </r>
  <r>
    <x v="19"/>
    <x v="1"/>
    <x v="4"/>
    <x v="4"/>
    <s v="1718"/>
    <n v="7089"/>
    <n v="0"/>
    <n v="1"/>
    <n v="0"/>
    <n v="0"/>
    <n v="0"/>
    <x v="19"/>
    <x v="1"/>
    <x v="0"/>
  </r>
  <r>
    <x v="19"/>
    <x v="3"/>
    <x v="0"/>
    <x v="0"/>
    <s v="1718"/>
    <n v="2977"/>
    <n v="2975.83"/>
    <n v="1"/>
    <n v="1"/>
    <n v="1"/>
    <n v="1"/>
    <x v="19"/>
    <x v="3"/>
    <x v="0"/>
  </r>
  <r>
    <x v="19"/>
    <x v="3"/>
    <x v="1"/>
    <x v="1"/>
    <s v="1718"/>
    <n v="2977"/>
    <n v="2977.58"/>
    <n v="1"/>
    <n v="1"/>
    <n v="1"/>
    <n v="1"/>
    <x v="19"/>
    <x v="3"/>
    <x v="0"/>
  </r>
  <r>
    <x v="19"/>
    <x v="3"/>
    <x v="2"/>
    <x v="2"/>
    <s v="1718"/>
    <n v="2977"/>
    <n v="2976.71"/>
    <n v="1"/>
    <n v="1"/>
    <n v="1"/>
    <n v="1"/>
    <x v="19"/>
    <x v="3"/>
    <x v="0"/>
  </r>
  <r>
    <x v="19"/>
    <x v="3"/>
    <x v="3"/>
    <x v="3"/>
    <s v="1718"/>
    <n v="2977"/>
    <n v="2976.71"/>
    <n v="1"/>
    <n v="1"/>
    <n v="1"/>
    <n v="1"/>
    <x v="19"/>
    <x v="3"/>
    <x v="0"/>
  </r>
  <r>
    <x v="19"/>
    <x v="3"/>
    <x v="4"/>
    <x v="4"/>
    <s v="1718"/>
    <n v="2977"/>
    <n v="2976.71"/>
    <n v="1"/>
    <n v="1"/>
    <n v="1"/>
    <n v="1"/>
    <x v="19"/>
    <x v="3"/>
    <x v="0"/>
  </r>
  <r>
    <x v="19"/>
    <x v="5"/>
    <x v="0"/>
    <x v="0"/>
    <s v="1718"/>
    <n v="5"/>
    <n v="0"/>
    <n v="0"/>
    <n v="0"/>
    <n v="0"/>
    <n v="0"/>
    <x v="19"/>
    <x v="5"/>
    <x v="1"/>
  </r>
  <r>
    <x v="19"/>
    <x v="5"/>
    <x v="1"/>
    <x v="1"/>
    <s v="1718"/>
    <n v="6"/>
    <n v="0"/>
    <n v="0"/>
    <n v="0"/>
    <n v="0"/>
    <n v="0"/>
    <x v="19"/>
    <x v="5"/>
    <x v="1"/>
  </r>
  <r>
    <x v="19"/>
    <x v="5"/>
    <x v="2"/>
    <x v="2"/>
    <s v="1718"/>
    <n v="5"/>
    <n v="53.07"/>
    <n v="0"/>
    <n v="0"/>
    <n v="0"/>
    <n v="0"/>
    <x v="19"/>
    <x v="5"/>
    <x v="1"/>
  </r>
  <r>
    <x v="19"/>
    <x v="5"/>
    <x v="3"/>
    <x v="3"/>
    <s v="1718"/>
    <n v="5"/>
    <n v="0"/>
    <n v="0"/>
    <n v="0"/>
    <n v="0"/>
    <n v="0"/>
    <x v="19"/>
    <x v="5"/>
    <x v="1"/>
  </r>
  <r>
    <x v="19"/>
    <x v="5"/>
    <x v="4"/>
    <x v="4"/>
    <s v="1718"/>
    <n v="5"/>
    <n v="0"/>
    <n v="0"/>
    <n v="0"/>
    <n v="0"/>
    <n v="0"/>
    <x v="19"/>
    <x v="5"/>
    <x v="1"/>
  </r>
  <r>
    <x v="19"/>
    <x v="15"/>
    <x v="0"/>
    <x v="0"/>
    <s v="1718"/>
    <n v="500"/>
    <n v="500"/>
    <n v="0"/>
    <n v="0"/>
    <n v="0"/>
    <n v="0"/>
    <x v="19"/>
    <x v="14"/>
    <x v="1"/>
  </r>
  <r>
    <x v="19"/>
    <x v="15"/>
    <x v="1"/>
    <x v="1"/>
    <s v="1718"/>
    <n v="500"/>
    <n v="500"/>
    <n v="0"/>
    <n v="0"/>
    <n v="0"/>
    <n v="0"/>
    <x v="19"/>
    <x v="14"/>
    <x v="1"/>
  </r>
  <r>
    <x v="19"/>
    <x v="15"/>
    <x v="2"/>
    <x v="2"/>
    <s v="1718"/>
    <n v="500"/>
    <n v="500"/>
    <n v="0"/>
    <n v="0"/>
    <n v="0"/>
    <n v="0"/>
    <x v="19"/>
    <x v="14"/>
    <x v="1"/>
  </r>
  <r>
    <x v="19"/>
    <x v="15"/>
    <x v="3"/>
    <x v="3"/>
    <s v="1718"/>
    <n v="500"/>
    <n v="500"/>
    <n v="0"/>
    <n v="0"/>
    <n v="0"/>
    <n v="0"/>
    <x v="19"/>
    <x v="14"/>
    <x v="1"/>
  </r>
  <r>
    <x v="19"/>
    <x v="15"/>
    <x v="4"/>
    <x v="4"/>
    <s v="1718"/>
    <n v="500"/>
    <n v="500"/>
    <n v="0"/>
    <n v="0"/>
    <n v="0"/>
    <n v="0"/>
    <x v="19"/>
    <x v="14"/>
    <x v="1"/>
  </r>
  <r>
    <x v="20"/>
    <x v="30"/>
    <x v="0"/>
    <x v="0"/>
    <s v="1718"/>
    <n v="2767"/>
    <n v="0"/>
    <n v="0"/>
    <n v="0"/>
    <n v="0"/>
    <n v="0"/>
    <x v="20"/>
    <x v="29"/>
    <x v="1"/>
  </r>
  <r>
    <x v="20"/>
    <x v="30"/>
    <x v="1"/>
    <x v="1"/>
    <s v="1718"/>
    <n v="2766"/>
    <n v="0"/>
    <n v="0"/>
    <n v="0"/>
    <n v="0"/>
    <n v="0"/>
    <x v="20"/>
    <x v="29"/>
    <x v="1"/>
  </r>
  <r>
    <x v="20"/>
    <x v="30"/>
    <x v="2"/>
    <x v="2"/>
    <s v="1718"/>
    <n v="2767"/>
    <n v="0"/>
    <n v="0"/>
    <n v="0"/>
    <n v="0"/>
    <n v="0"/>
    <x v="20"/>
    <x v="29"/>
    <x v="1"/>
  </r>
  <r>
    <x v="20"/>
    <x v="30"/>
    <x v="3"/>
    <x v="3"/>
    <s v="1718"/>
    <n v="2767"/>
    <n v="0"/>
    <n v="0"/>
    <n v="0"/>
    <n v="0"/>
    <n v="0"/>
    <x v="20"/>
    <x v="29"/>
    <x v="1"/>
  </r>
  <r>
    <x v="20"/>
    <x v="30"/>
    <x v="4"/>
    <x v="4"/>
    <s v="1718"/>
    <n v="2766"/>
    <n v="0"/>
    <n v="0"/>
    <n v="0"/>
    <n v="0"/>
    <n v="0"/>
    <x v="20"/>
    <x v="29"/>
    <x v="1"/>
  </r>
  <r>
    <x v="21"/>
    <x v="67"/>
    <x v="0"/>
    <x v="0"/>
    <s v="1718"/>
    <n v="-4822"/>
    <n v="-11407.33"/>
    <n v="0"/>
    <n v="0"/>
    <n v="0"/>
    <n v="0"/>
    <x v="21"/>
    <x v="66"/>
    <x v="2"/>
  </r>
  <r>
    <x v="21"/>
    <x v="67"/>
    <x v="1"/>
    <x v="1"/>
    <s v="1718"/>
    <n v="-4821"/>
    <n v="-14183.68"/>
    <n v="0"/>
    <n v="0"/>
    <n v="0"/>
    <n v="0"/>
    <x v="21"/>
    <x v="66"/>
    <x v="2"/>
  </r>
  <r>
    <x v="21"/>
    <x v="67"/>
    <x v="2"/>
    <x v="2"/>
    <s v="1718"/>
    <n v="-4822"/>
    <n v="-14825.73"/>
    <n v="0"/>
    <n v="0"/>
    <n v="0"/>
    <n v="0"/>
    <x v="21"/>
    <x v="66"/>
    <x v="2"/>
  </r>
  <r>
    <x v="21"/>
    <x v="67"/>
    <x v="3"/>
    <x v="3"/>
    <s v="1718"/>
    <n v="-4821"/>
    <n v="-15597.09"/>
    <n v="0"/>
    <n v="0"/>
    <n v="0"/>
    <n v="0"/>
    <x v="21"/>
    <x v="66"/>
    <x v="2"/>
  </r>
  <r>
    <x v="21"/>
    <x v="67"/>
    <x v="4"/>
    <x v="4"/>
    <s v="1718"/>
    <n v="-4822"/>
    <n v="-17326.36"/>
    <n v="0"/>
    <n v="0"/>
    <n v="0"/>
    <n v="0"/>
    <x v="21"/>
    <x v="66"/>
    <x v="2"/>
  </r>
  <r>
    <x v="21"/>
    <x v="60"/>
    <x v="0"/>
    <x v="0"/>
    <s v="1718"/>
    <n v="6027"/>
    <n v="9322.42"/>
    <n v="0"/>
    <n v="0"/>
    <n v="0"/>
    <n v="0"/>
    <x v="21"/>
    <x v="59"/>
    <x v="1"/>
  </r>
  <r>
    <x v="21"/>
    <x v="60"/>
    <x v="1"/>
    <x v="1"/>
    <s v="1718"/>
    <n v="2167"/>
    <n v="12048.23"/>
    <n v="0"/>
    <n v="0"/>
    <n v="0"/>
    <n v="0"/>
    <x v="21"/>
    <x v="59"/>
    <x v="1"/>
  </r>
  <r>
    <x v="21"/>
    <x v="60"/>
    <x v="2"/>
    <x v="2"/>
    <s v="1718"/>
    <n v="4229"/>
    <n v="12882.89"/>
    <n v="0"/>
    <n v="0"/>
    <n v="0"/>
    <n v="0"/>
    <x v="21"/>
    <x v="59"/>
    <x v="1"/>
  </r>
  <r>
    <x v="21"/>
    <x v="60"/>
    <x v="3"/>
    <x v="3"/>
    <s v="1718"/>
    <n v="4446"/>
    <n v="13647.74"/>
    <n v="0"/>
    <n v="0"/>
    <n v="0"/>
    <n v="0"/>
    <x v="21"/>
    <x v="59"/>
    <x v="1"/>
  </r>
  <r>
    <x v="21"/>
    <x v="60"/>
    <x v="4"/>
    <x v="4"/>
    <s v="1718"/>
    <n v="3361"/>
    <n v="14244.79"/>
    <n v="0"/>
    <n v="0"/>
    <n v="0"/>
    <n v="0"/>
    <x v="21"/>
    <x v="59"/>
    <x v="1"/>
  </r>
  <r>
    <x v="21"/>
    <x v="69"/>
    <x v="0"/>
    <x v="0"/>
    <s v="1718"/>
    <n v="724"/>
    <n v="1595.18"/>
    <n v="0"/>
    <n v="0"/>
    <n v="0"/>
    <n v="0"/>
    <x v="21"/>
    <x v="68"/>
    <x v="1"/>
  </r>
  <r>
    <x v="21"/>
    <x v="69"/>
    <x v="1"/>
    <x v="1"/>
    <s v="1718"/>
    <n v="725"/>
    <n v="1965.2"/>
    <n v="0"/>
    <n v="0"/>
    <n v="0"/>
    <n v="0"/>
    <x v="21"/>
    <x v="68"/>
    <x v="1"/>
  </r>
  <r>
    <x v="21"/>
    <x v="69"/>
    <x v="2"/>
    <x v="2"/>
    <s v="1718"/>
    <n v="724"/>
    <n v="2073.9499999999998"/>
    <n v="0"/>
    <n v="0"/>
    <n v="0"/>
    <n v="0"/>
    <x v="21"/>
    <x v="68"/>
    <x v="1"/>
  </r>
  <r>
    <x v="21"/>
    <x v="69"/>
    <x v="3"/>
    <x v="3"/>
    <s v="1718"/>
    <n v="724"/>
    <n v="2298.4499999999998"/>
    <n v="0"/>
    <n v="0"/>
    <n v="0"/>
    <n v="0"/>
    <x v="21"/>
    <x v="68"/>
    <x v="1"/>
  </r>
  <r>
    <x v="21"/>
    <x v="69"/>
    <x v="4"/>
    <x v="4"/>
    <s v="1718"/>
    <n v="725"/>
    <n v="2345.67"/>
    <n v="0"/>
    <n v="0"/>
    <n v="0"/>
    <n v="0"/>
    <x v="21"/>
    <x v="68"/>
    <x v="1"/>
  </r>
  <r>
    <x v="22"/>
    <x v="19"/>
    <x v="0"/>
    <x v="0"/>
    <s v="1718"/>
    <n v="2329"/>
    <n v="2328.1"/>
    <n v="1"/>
    <n v="1"/>
    <n v="1"/>
    <n v="1"/>
    <x v="22"/>
    <x v="18"/>
    <x v="0"/>
  </r>
  <r>
    <x v="22"/>
    <x v="19"/>
    <x v="1"/>
    <x v="1"/>
    <s v="1718"/>
    <n v="2329"/>
    <n v="2330.0700000000002"/>
    <n v="1"/>
    <n v="1"/>
    <n v="1"/>
    <n v="1"/>
    <x v="22"/>
    <x v="18"/>
    <x v="0"/>
  </r>
  <r>
    <x v="22"/>
    <x v="19"/>
    <x v="2"/>
    <x v="2"/>
    <s v="1718"/>
    <n v="2329"/>
    <n v="2329.08"/>
    <n v="1"/>
    <n v="1"/>
    <n v="1"/>
    <n v="1"/>
    <x v="22"/>
    <x v="18"/>
    <x v="0"/>
  </r>
  <r>
    <x v="22"/>
    <x v="19"/>
    <x v="3"/>
    <x v="3"/>
    <s v="1718"/>
    <n v="2329"/>
    <n v="2329.08"/>
    <n v="1"/>
    <n v="1"/>
    <n v="1"/>
    <n v="1"/>
    <x v="22"/>
    <x v="18"/>
    <x v="0"/>
  </r>
  <r>
    <x v="22"/>
    <x v="19"/>
    <x v="4"/>
    <x v="4"/>
    <s v="1718"/>
    <n v="2329"/>
    <n v="2329.08"/>
    <n v="1"/>
    <n v="1"/>
    <n v="1"/>
    <n v="1"/>
    <x v="22"/>
    <x v="18"/>
    <x v="0"/>
  </r>
  <r>
    <x v="22"/>
    <x v="11"/>
    <x v="0"/>
    <x v="0"/>
    <s v="1718"/>
    <n v="3706"/>
    <n v="3705.47"/>
    <n v="1"/>
    <n v="1"/>
    <n v="1"/>
    <n v="1"/>
    <x v="22"/>
    <x v="10"/>
    <x v="0"/>
  </r>
  <r>
    <x v="22"/>
    <x v="11"/>
    <x v="1"/>
    <x v="1"/>
    <s v="1718"/>
    <n v="3706"/>
    <n v="3707.28"/>
    <n v="1"/>
    <n v="1"/>
    <n v="1"/>
    <n v="1"/>
    <x v="22"/>
    <x v="10"/>
    <x v="0"/>
  </r>
  <r>
    <x v="22"/>
    <x v="11"/>
    <x v="2"/>
    <x v="2"/>
    <s v="1718"/>
    <n v="3706"/>
    <n v="3706.37"/>
    <n v="1"/>
    <n v="1"/>
    <n v="1"/>
    <n v="1"/>
    <x v="22"/>
    <x v="10"/>
    <x v="0"/>
  </r>
  <r>
    <x v="22"/>
    <x v="11"/>
    <x v="3"/>
    <x v="3"/>
    <s v="1718"/>
    <n v="3706"/>
    <n v="3706.37"/>
    <n v="1"/>
    <n v="1"/>
    <n v="1"/>
    <n v="1"/>
    <x v="22"/>
    <x v="10"/>
    <x v="0"/>
  </r>
  <r>
    <x v="22"/>
    <x v="11"/>
    <x v="4"/>
    <x v="4"/>
    <s v="1718"/>
    <n v="3706"/>
    <n v="3706.37"/>
    <n v="1"/>
    <n v="1"/>
    <n v="1"/>
    <n v="1"/>
    <x v="22"/>
    <x v="10"/>
    <x v="0"/>
  </r>
  <r>
    <x v="23"/>
    <x v="0"/>
    <x v="2"/>
    <x v="2"/>
    <s v="1718"/>
    <n v="4222"/>
    <n v="2494.8200000000002"/>
    <n v="1"/>
    <n v="0"/>
    <n v="0.59"/>
    <n v="0.59"/>
    <x v="23"/>
    <x v="0"/>
    <x v="0"/>
  </r>
  <r>
    <x v="23"/>
    <x v="0"/>
    <x v="3"/>
    <x v="3"/>
    <s v="1718"/>
    <n v="4222"/>
    <n v="1390.76"/>
    <n v="1"/>
    <n v="1"/>
    <n v="0.33"/>
    <n v="0.33"/>
    <x v="23"/>
    <x v="0"/>
    <x v="0"/>
  </r>
  <r>
    <x v="23"/>
    <x v="0"/>
    <x v="4"/>
    <x v="4"/>
    <s v="1718"/>
    <n v="0"/>
    <n v="82.7"/>
    <n v="0"/>
    <n v="0"/>
    <n v="0"/>
    <n v="0"/>
    <x v="23"/>
    <x v="0"/>
    <x v="0"/>
  </r>
  <r>
    <x v="23"/>
    <x v="2"/>
    <x v="0"/>
    <x v="0"/>
    <s v="1718"/>
    <n v="7085"/>
    <n v="0"/>
    <n v="1"/>
    <n v="0"/>
    <n v="0"/>
    <n v="0"/>
    <x v="23"/>
    <x v="2"/>
    <x v="0"/>
  </r>
  <r>
    <x v="23"/>
    <x v="2"/>
    <x v="1"/>
    <x v="1"/>
    <s v="1718"/>
    <n v="7085"/>
    <n v="0"/>
    <n v="1"/>
    <n v="0"/>
    <n v="0"/>
    <n v="0"/>
    <x v="23"/>
    <x v="2"/>
    <x v="0"/>
  </r>
  <r>
    <x v="23"/>
    <x v="2"/>
    <x v="2"/>
    <x v="2"/>
    <s v="1718"/>
    <n v="2778"/>
    <n v="0"/>
    <n v="0.4"/>
    <n v="0"/>
    <n v="0"/>
    <n v="0"/>
    <x v="23"/>
    <x v="2"/>
    <x v="0"/>
  </r>
  <r>
    <x v="23"/>
    <x v="2"/>
    <x v="3"/>
    <x v="3"/>
    <s v="1718"/>
    <n v="2778"/>
    <n v="0"/>
    <n v="0.4"/>
    <n v="0"/>
    <n v="0"/>
    <n v="0"/>
    <x v="23"/>
    <x v="2"/>
    <x v="0"/>
  </r>
  <r>
    <x v="23"/>
    <x v="2"/>
    <x v="4"/>
    <x v="4"/>
    <s v="1718"/>
    <n v="-2778"/>
    <n v="0"/>
    <n v="-0.4"/>
    <n v="0"/>
    <n v="0"/>
    <n v="0"/>
    <x v="23"/>
    <x v="2"/>
    <x v="0"/>
  </r>
  <r>
    <x v="23"/>
    <x v="19"/>
    <x v="0"/>
    <x v="0"/>
    <s v="1718"/>
    <n v="1979"/>
    <n v="1978.44"/>
    <n v="1"/>
    <n v="1"/>
    <n v="1"/>
    <n v="1"/>
    <x v="23"/>
    <x v="18"/>
    <x v="0"/>
  </r>
  <r>
    <x v="23"/>
    <x v="19"/>
    <x v="1"/>
    <x v="1"/>
    <s v="1718"/>
    <n v="0"/>
    <n v="0.02"/>
    <n v="0"/>
    <n v="0"/>
    <n v="0"/>
    <n v="0"/>
    <x v="23"/>
    <x v="18"/>
    <x v="0"/>
  </r>
  <r>
    <x v="23"/>
    <x v="11"/>
    <x v="0"/>
    <x v="0"/>
    <s v="1718"/>
    <n v="2743"/>
    <n v="0"/>
    <n v="1"/>
    <n v="0"/>
    <n v="0"/>
    <n v="0"/>
    <x v="23"/>
    <x v="10"/>
    <x v="0"/>
  </r>
  <r>
    <x v="23"/>
    <x v="11"/>
    <x v="1"/>
    <x v="1"/>
    <s v="1718"/>
    <n v="2743"/>
    <n v="0"/>
    <n v="1"/>
    <n v="0"/>
    <n v="0"/>
    <n v="0"/>
    <x v="23"/>
    <x v="10"/>
    <x v="0"/>
  </r>
  <r>
    <x v="23"/>
    <x v="11"/>
    <x v="2"/>
    <x v="2"/>
    <s v="1718"/>
    <n v="2743"/>
    <n v="0"/>
    <n v="1"/>
    <n v="0"/>
    <n v="0"/>
    <n v="0"/>
    <x v="23"/>
    <x v="10"/>
    <x v="0"/>
  </r>
  <r>
    <x v="23"/>
    <x v="11"/>
    <x v="3"/>
    <x v="3"/>
    <s v="1718"/>
    <n v="2743"/>
    <n v="0"/>
    <n v="1"/>
    <n v="0"/>
    <n v="0"/>
    <n v="0"/>
    <x v="23"/>
    <x v="10"/>
    <x v="0"/>
  </r>
  <r>
    <x v="23"/>
    <x v="11"/>
    <x v="4"/>
    <x v="4"/>
    <s v="1718"/>
    <n v="-2743"/>
    <n v="0"/>
    <n v="-1"/>
    <n v="0"/>
    <n v="0"/>
    <n v="0"/>
    <x v="23"/>
    <x v="10"/>
    <x v="0"/>
  </r>
  <r>
    <x v="23"/>
    <x v="4"/>
    <x v="0"/>
    <x v="0"/>
    <s v="1718"/>
    <n v="42"/>
    <n v="0"/>
    <n v="0"/>
    <n v="0"/>
    <n v="0"/>
    <n v="0"/>
    <x v="23"/>
    <x v="4"/>
    <x v="1"/>
  </r>
  <r>
    <x v="23"/>
    <x v="4"/>
    <x v="1"/>
    <x v="1"/>
    <s v="1718"/>
    <n v="41"/>
    <n v="0"/>
    <n v="0"/>
    <n v="0"/>
    <n v="0"/>
    <n v="0"/>
    <x v="23"/>
    <x v="4"/>
    <x v="1"/>
  </r>
  <r>
    <x v="23"/>
    <x v="4"/>
    <x v="2"/>
    <x v="2"/>
    <s v="1718"/>
    <n v="42"/>
    <n v="0"/>
    <n v="0"/>
    <n v="0"/>
    <n v="0"/>
    <n v="0"/>
    <x v="23"/>
    <x v="4"/>
    <x v="1"/>
  </r>
  <r>
    <x v="23"/>
    <x v="4"/>
    <x v="3"/>
    <x v="3"/>
    <s v="1718"/>
    <n v="42"/>
    <n v="0"/>
    <n v="0"/>
    <n v="0"/>
    <n v="0"/>
    <n v="0"/>
    <x v="23"/>
    <x v="4"/>
    <x v="1"/>
  </r>
  <r>
    <x v="23"/>
    <x v="4"/>
    <x v="4"/>
    <x v="4"/>
    <s v="1718"/>
    <n v="-167"/>
    <n v="0"/>
    <n v="0"/>
    <n v="0"/>
    <n v="0"/>
    <n v="0"/>
    <x v="23"/>
    <x v="4"/>
    <x v="1"/>
  </r>
  <r>
    <x v="23"/>
    <x v="5"/>
    <x v="0"/>
    <x v="0"/>
    <s v="1718"/>
    <n v="42"/>
    <n v="0"/>
    <n v="0"/>
    <n v="0"/>
    <n v="0"/>
    <n v="0"/>
    <x v="23"/>
    <x v="5"/>
    <x v="1"/>
  </r>
  <r>
    <x v="23"/>
    <x v="5"/>
    <x v="1"/>
    <x v="1"/>
    <s v="1718"/>
    <n v="41"/>
    <n v="0"/>
    <n v="0"/>
    <n v="0"/>
    <n v="0"/>
    <n v="0"/>
    <x v="23"/>
    <x v="5"/>
    <x v="1"/>
  </r>
  <r>
    <x v="23"/>
    <x v="5"/>
    <x v="2"/>
    <x v="2"/>
    <s v="1718"/>
    <n v="42"/>
    <n v="0"/>
    <n v="0"/>
    <n v="0"/>
    <n v="0"/>
    <n v="0"/>
    <x v="23"/>
    <x v="5"/>
    <x v="1"/>
  </r>
  <r>
    <x v="23"/>
    <x v="5"/>
    <x v="3"/>
    <x v="3"/>
    <s v="1718"/>
    <n v="42"/>
    <n v="0"/>
    <n v="0"/>
    <n v="0"/>
    <n v="0"/>
    <n v="0"/>
    <x v="23"/>
    <x v="5"/>
    <x v="1"/>
  </r>
  <r>
    <x v="23"/>
    <x v="5"/>
    <x v="4"/>
    <x v="4"/>
    <s v="1718"/>
    <n v="-167"/>
    <n v="0"/>
    <n v="0"/>
    <n v="0"/>
    <n v="0"/>
    <n v="0"/>
    <x v="23"/>
    <x v="5"/>
    <x v="1"/>
  </r>
  <r>
    <x v="0"/>
    <x v="0"/>
    <x v="5"/>
    <x v="5"/>
    <s v="1718"/>
    <n v="9687"/>
    <n v="4513.3"/>
    <n v="2"/>
    <n v="0.85"/>
    <n v="0.85"/>
    <n v="0.85"/>
    <x v="0"/>
    <x v="0"/>
    <x v="0"/>
  </r>
  <r>
    <x v="0"/>
    <x v="1"/>
    <x v="5"/>
    <x v="5"/>
    <s v="1718"/>
    <n v="7294"/>
    <n v="7294.45"/>
    <n v="1"/>
    <n v="1"/>
    <n v="1"/>
    <n v="1"/>
    <x v="0"/>
    <x v="1"/>
    <x v="0"/>
  </r>
  <r>
    <x v="0"/>
    <x v="2"/>
    <x v="5"/>
    <x v="5"/>
    <s v="1718"/>
    <n v="8799"/>
    <n v="8799.51"/>
    <n v="1"/>
    <n v="1"/>
    <n v="1"/>
    <n v="1"/>
    <x v="0"/>
    <x v="2"/>
    <x v="0"/>
  </r>
  <r>
    <x v="0"/>
    <x v="3"/>
    <x v="5"/>
    <x v="5"/>
    <s v="1718"/>
    <n v="2329"/>
    <n v="2329.08"/>
    <n v="1"/>
    <n v="1"/>
    <n v="1"/>
    <n v="1"/>
    <x v="0"/>
    <x v="3"/>
    <x v="0"/>
  </r>
  <r>
    <x v="0"/>
    <x v="5"/>
    <x v="5"/>
    <x v="5"/>
    <s v="1718"/>
    <n v="10"/>
    <n v="0"/>
    <n v="0"/>
    <n v="0"/>
    <n v="0"/>
    <n v="0"/>
    <x v="0"/>
    <x v="5"/>
    <x v="1"/>
  </r>
  <r>
    <x v="0"/>
    <x v="6"/>
    <x v="5"/>
    <x v="5"/>
    <s v="1718"/>
    <n v="-4600"/>
    <n v="-4513.3"/>
    <n v="0"/>
    <n v="0"/>
    <n v="0"/>
    <n v="0"/>
    <x v="0"/>
    <x v="6"/>
    <x v="1"/>
  </r>
  <r>
    <x v="1"/>
    <x v="3"/>
    <x v="5"/>
    <x v="5"/>
    <s v="1718"/>
    <n v="2304"/>
    <n v="0"/>
    <n v="1"/>
    <n v="0"/>
    <n v="0"/>
    <n v="0"/>
    <x v="1"/>
    <x v="3"/>
    <x v="0"/>
  </r>
  <r>
    <x v="1"/>
    <x v="7"/>
    <x v="5"/>
    <x v="5"/>
    <s v="1718"/>
    <n v="-2245"/>
    <n v="0"/>
    <n v="-1"/>
    <n v="0"/>
    <n v="0"/>
    <n v="0"/>
    <x v="1"/>
    <x v="3"/>
    <x v="0"/>
  </r>
  <r>
    <x v="2"/>
    <x v="8"/>
    <x v="5"/>
    <x v="5"/>
    <s v="1718"/>
    <n v="0"/>
    <n v="-4447.5600000000004"/>
    <n v="0"/>
    <n v="0"/>
    <n v="0"/>
    <n v="0"/>
    <x v="2"/>
    <x v="7"/>
    <x v="2"/>
  </r>
  <r>
    <x v="2"/>
    <x v="9"/>
    <x v="5"/>
    <x v="5"/>
    <s v="1718"/>
    <n v="0"/>
    <n v="3674"/>
    <n v="0"/>
    <n v="1"/>
    <n v="1"/>
    <n v="1"/>
    <x v="2"/>
    <x v="8"/>
    <x v="0"/>
  </r>
  <r>
    <x v="2"/>
    <x v="10"/>
    <x v="5"/>
    <x v="5"/>
    <s v="1718"/>
    <n v="3527"/>
    <n v="0"/>
    <n v="1"/>
    <n v="0"/>
    <n v="0"/>
    <n v="0"/>
    <x v="2"/>
    <x v="9"/>
    <x v="0"/>
  </r>
  <r>
    <x v="2"/>
    <x v="0"/>
    <x v="5"/>
    <x v="5"/>
    <s v="1718"/>
    <n v="0"/>
    <n v="4447.5600000000004"/>
    <n v="0"/>
    <n v="1"/>
    <n v="1"/>
    <n v="1"/>
    <x v="2"/>
    <x v="0"/>
    <x v="0"/>
  </r>
  <r>
    <x v="2"/>
    <x v="1"/>
    <x v="5"/>
    <x v="5"/>
    <s v="1718"/>
    <n v="7294"/>
    <n v="7294.45"/>
    <n v="1"/>
    <n v="1"/>
    <n v="1"/>
    <n v="1"/>
    <x v="2"/>
    <x v="1"/>
    <x v="0"/>
  </r>
  <r>
    <x v="2"/>
    <x v="11"/>
    <x v="5"/>
    <x v="5"/>
    <s v="1718"/>
    <n v="1807"/>
    <n v="0"/>
    <n v="0.67"/>
    <n v="0"/>
    <n v="0"/>
    <n v="0"/>
    <x v="2"/>
    <x v="10"/>
    <x v="0"/>
  </r>
  <r>
    <x v="2"/>
    <x v="5"/>
    <x v="5"/>
    <x v="5"/>
    <s v="1718"/>
    <n v="33"/>
    <n v="0"/>
    <n v="0"/>
    <n v="0"/>
    <n v="0"/>
    <n v="0"/>
    <x v="2"/>
    <x v="5"/>
    <x v="1"/>
  </r>
  <r>
    <x v="2"/>
    <x v="14"/>
    <x v="5"/>
    <x v="5"/>
    <s v="1718"/>
    <n v="801"/>
    <n v="666.67"/>
    <n v="0"/>
    <n v="0"/>
    <n v="0"/>
    <n v="0"/>
    <x v="2"/>
    <x v="13"/>
    <x v="1"/>
  </r>
  <r>
    <x v="2"/>
    <x v="15"/>
    <x v="5"/>
    <x v="5"/>
    <s v="1718"/>
    <n v="982"/>
    <n v="983.33"/>
    <n v="0"/>
    <n v="0"/>
    <n v="0"/>
    <n v="0"/>
    <x v="2"/>
    <x v="14"/>
    <x v="1"/>
  </r>
  <r>
    <x v="3"/>
    <x v="16"/>
    <x v="5"/>
    <x v="5"/>
    <s v="1718"/>
    <n v="-2749"/>
    <n v="-2750"/>
    <n v="0"/>
    <n v="0"/>
    <n v="0"/>
    <n v="0"/>
    <x v="3"/>
    <x v="15"/>
    <x v="2"/>
  </r>
  <r>
    <x v="3"/>
    <x v="17"/>
    <x v="5"/>
    <x v="5"/>
    <s v="1718"/>
    <n v="-217"/>
    <n v="-189.3"/>
    <n v="0"/>
    <n v="0"/>
    <n v="0"/>
    <n v="0"/>
    <x v="3"/>
    <x v="16"/>
    <x v="2"/>
  </r>
  <r>
    <x v="3"/>
    <x v="18"/>
    <x v="5"/>
    <x v="5"/>
    <s v="1718"/>
    <n v="10634"/>
    <n v="10633.87"/>
    <n v="1"/>
    <n v="1"/>
    <n v="1"/>
    <n v="1"/>
    <x v="3"/>
    <x v="17"/>
    <x v="0"/>
  </r>
  <r>
    <x v="3"/>
    <x v="1"/>
    <x v="5"/>
    <x v="5"/>
    <s v="1718"/>
    <n v="5959"/>
    <n v="7089.26"/>
    <n v="1"/>
    <n v="1"/>
    <n v="1"/>
    <n v="1"/>
    <x v="3"/>
    <x v="1"/>
    <x v="0"/>
  </r>
  <r>
    <x v="3"/>
    <x v="19"/>
    <x v="5"/>
    <x v="5"/>
    <s v="1718"/>
    <n v="2026"/>
    <n v="2026.68"/>
    <n v="1"/>
    <n v="1"/>
    <n v="1"/>
    <n v="1"/>
    <x v="3"/>
    <x v="18"/>
    <x v="0"/>
  </r>
  <r>
    <x v="3"/>
    <x v="20"/>
    <x v="5"/>
    <x v="5"/>
    <s v="1718"/>
    <n v="9200"/>
    <n v="0"/>
    <n v="1"/>
    <n v="0"/>
    <n v="0"/>
    <n v="0"/>
    <x v="3"/>
    <x v="19"/>
    <x v="0"/>
  </r>
  <r>
    <x v="3"/>
    <x v="21"/>
    <x v="5"/>
    <x v="5"/>
    <s v="1718"/>
    <n v="0"/>
    <n v="42.1"/>
    <n v="0"/>
    <n v="0"/>
    <n v="0"/>
    <n v="0"/>
    <x v="3"/>
    <x v="20"/>
    <x v="1"/>
  </r>
  <r>
    <x v="3"/>
    <x v="22"/>
    <x v="5"/>
    <x v="5"/>
    <s v="1718"/>
    <n v="1083"/>
    <n v="1351.33"/>
    <n v="0"/>
    <n v="0"/>
    <n v="0"/>
    <n v="0"/>
    <x v="3"/>
    <x v="21"/>
    <x v="1"/>
  </r>
  <r>
    <x v="3"/>
    <x v="4"/>
    <x v="5"/>
    <x v="5"/>
    <s v="1718"/>
    <n v="764"/>
    <n v="387.85"/>
    <n v="0"/>
    <n v="0"/>
    <n v="0"/>
    <n v="0"/>
    <x v="3"/>
    <x v="4"/>
    <x v="1"/>
  </r>
  <r>
    <x v="3"/>
    <x v="24"/>
    <x v="5"/>
    <x v="5"/>
    <s v="1718"/>
    <n v="47"/>
    <n v="45.44"/>
    <n v="0"/>
    <n v="0"/>
    <n v="0"/>
    <n v="0"/>
    <x v="3"/>
    <x v="23"/>
    <x v="1"/>
  </r>
  <r>
    <x v="3"/>
    <x v="25"/>
    <x v="5"/>
    <x v="5"/>
    <s v="1718"/>
    <n v="0"/>
    <n v="7.0000000000000007E-2"/>
    <n v="0"/>
    <n v="0"/>
    <n v="0"/>
    <n v="0"/>
    <x v="3"/>
    <x v="24"/>
    <x v="1"/>
  </r>
  <r>
    <x v="3"/>
    <x v="26"/>
    <x v="5"/>
    <x v="5"/>
    <s v="1718"/>
    <n v="5"/>
    <n v="4.96"/>
    <n v="0"/>
    <n v="0"/>
    <n v="0"/>
    <n v="0"/>
    <x v="3"/>
    <x v="25"/>
    <x v="1"/>
  </r>
  <r>
    <x v="3"/>
    <x v="5"/>
    <x v="5"/>
    <x v="5"/>
    <s v="1718"/>
    <n v="84"/>
    <n v="0"/>
    <n v="0"/>
    <n v="0"/>
    <n v="0"/>
    <n v="0"/>
    <x v="3"/>
    <x v="5"/>
    <x v="1"/>
  </r>
  <r>
    <x v="3"/>
    <x v="28"/>
    <x v="5"/>
    <x v="5"/>
    <s v="1718"/>
    <n v="41"/>
    <n v="0"/>
    <n v="0"/>
    <n v="0"/>
    <n v="0"/>
    <n v="0"/>
    <x v="3"/>
    <x v="27"/>
    <x v="1"/>
  </r>
  <r>
    <x v="3"/>
    <x v="14"/>
    <x v="5"/>
    <x v="5"/>
    <s v="1718"/>
    <n v="1398"/>
    <n v="1352.18"/>
    <n v="0"/>
    <n v="0"/>
    <n v="0"/>
    <n v="0"/>
    <x v="3"/>
    <x v="13"/>
    <x v="1"/>
  </r>
  <r>
    <x v="3"/>
    <x v="29"/>
    <x v="5"/>
    <x v="5"/>
    <s v="1718"/>
    <n v="0"/>
    <n v="305"/>
    <n v="0"/>
    <n v="0"/>
    <n v="0"/>
    <n v="0"/>
    <x v="3"/>
    <x v="28"/>
    <x v="1"/>
  </r>
  <r>
    <x v="3"/>
    <x v="30"/>
    <x v="5"/>
    <x v="5"/>
    <s v="1718"/>
    <n v="515"/>
    <n v="250"/>
    <n v="0"/>
    <n v="0"/>
    <n v="0"/>
    <n v="0"/>
    <x v="3"/>
    <x v="29"/>
    <x v="1"/>
  </r>
  <r>
    <x v="3"/>
    <x v="32"/>
    <x v="5"/>
    <x v="5"/>
    <s v="1718"/>
    <n v="1834"/>
    <n v="2082.2199999999998"/>
    <n v="0"/>
    <n v="0"/>
    <n v="0"/>
    <n v="0"/>
    <x v="3"/>
    <x v="31"/>
    <x v="1"/>
  </r>
  <r>
    <x v="3"/>
    <x v="33"/>
    <x v="5"/>
    <x v="5"/>
    <s v="1718"/>
    <n v="775"/>
    <n v="731.98"/>
    <n v="0"/>
    <n v="0"/>
    <n v="0"/>
    <n v="0"/>
    <x v="3"/>
    <x v="32"/>
    <x v="1"/>
  </r>
  <r>
    <x v="3"/>
    <x v="6"/>
    <x v="5"/>
    <x v="5"/>
    <s v="1718"/>
    <n v="-9200"/>
    <n v="-7898.09"/>
    <n v="0"/>
    <n v="0"/>
    <n v="0"/>
    <n v="0"/>
    <x v="3"/>
    <x v="6"/>
    <x v="1"/>
  </r>
  <r>
    <x v="4"/>
    <x v="16"/>
    <x v="5"/>
    <x v="5"/>
    <s v="1718"/>
    <n v="-219"/>
    <n v="-219.47"/>
    <n v="0"/>
    <n v="0"/>
    <n v="0"/>
    <n v="0"/>
    <x v="4"/>
    <x v="15"/>
    <x v="2"/>
  </r>
  <r>
    <x v="4"/>
    <x v="34"/>
    <x v="5"/>
    <x v="5"/>
    <s v="1718"/>
    <n v="5043"/>
    <n v="4995"/>
    <n v="0"/>
    <n v="0"/>
    <n v="0"/>
    <n v="0"/>
    <x v="4"/>
    <x v="33"/>
    <x v="1"/>
  </r>
  <r>
    <x v="4"/>
    <x v="35"/>
    <x v="5"/>
    <x v="5"/>
    <s v="1718"/>
    <n v="417"/>
    <n v="0"/>
    <n v="0"/>
    <n v="0"/>
    <n v="0"/>
    <n v="0"/>
    <x v="4"/>
    <x v="34"/>
    <x v="1"/>
  </r>
  <r>
    <x v="4"/>
    <x v="36"/>
    <x v="5"/>
    <x v="5"/>
    <s v="1718"/>
    <n v="2501"/>
    <n v="3399"/>
    <n v="0"/>
    <n v="0"/>
    <n v="0"/>
    <n v="0"/>
    <x v="4"/>
    <x v="35"/>
    <x v="1"/>
  </r>
  <r>
    <x v="4"/>
    <x v="37"/>
    <x v="5"/>
    <x v="5"/>
    <s v="1718"/>
    <n v="5083"/>
    <n v="4880"/>
    <n v="0"/>
    <n v="0"/>
    <n v="0"/>
    <n v="0"/>
    <x v="4"/>
    <x v="36"/>
    <x v="1"/>
  </r>
  <r>
    <x v="5"/>
    <x v="10"/>
    <x v="5"/>
    <x v="5"/>
    <s v="1718"/>
    <n v="8594"/>
    <n v="8594.25"/>
    <n v="2"/>
    <n v="2"/>
    <n v="2"/>
    <n v="2"/>
    <x v="5"/>
    <x v="9"/>
    <x v="0"/>
  </r>
  <r>
    <x v="5"/>
    <x v="0"/>
    <x v="5"/>
    <x v="5"/>
    <s v="1718"/>
    <n v="4729"/>
    <n v="4728.93"/>
    <n v="1"/>
    <n v="1"/>
    <n v="1"/>
    <n v="1"/>
    <x v="5"/>
    <x v="0"/>
    <x v="0"/>
  </r>
  <r>
    <x v="5"/>
    <x v="1"/>
    <x v="5"/>
    <x v="5"/>
    <s v="1718"/>
    <n v="7294"/>
    <n v="7294.45"/>
    <n v="1"/>
    <n v="1"/>
    <n v="1"/>
    <n v="1"/>
    <x v="5"/>
    <x v="1"/>
    <x v="0"/>
  </r>
  <r>
    <x v="5"/>
    <x v="38"/>
    <x v="5"/>
    <x v="5"/>
    <s v="1718"/>
    <n v="2027"/>
    <n v="2026.68"/>
    <n v="1"/>
    <n v="1"/>
    <n v="1"/>
    <n v="1"/>
    <x v="5"/>
    <x v="37"/>
    <x v="0"/>
  </r>
  <r>
    <x v="5"/>
    <x v="19"/>
    <x v="5"/>
    <x v="5"/>
    <s v="1718"/>
    <n v="2027"/>
    <n v="2026.68"/>
    <n v="1"/>
    <n v="1"/>
    <n v="1"/>
    <n v="1"/>
    <x v="5"/>
    <x v="18"/>
    <x v="0"/>
  </r>
  <r>
    <x v="5"/>
    <x v="4"/>
    <x v="5"/>
    <x v="5"/>
    <s v="1718"/>
    <n v="6"/>
    <n v="0"/>
    <n v="0"/>
    <n v="0"/>
    <n v="0"/>
    <n v="0"/>
    <x v="5"/>
    <x v="4"/>
    <x v="1"/>
  </r>
  <r>
    <x v="5"/>
    <x v="79"/>
    <x v="5"/>
    <x v="5"/>
    <s v="1718"/>
    <n v="0"/>
    <n v="29.5"/>
    <n v="0"/>
    <n v="0"/>
    <n v="0"/>
    <n v="0"/>
    <x v="5"/>
    <x v="78"/>
    <x v="1"/>
  </r>
  <r>
    <x v="5"/>
    <x v="5"/>
    <x v="5"/>
    <x v="5"/>
    <s v="1718"/>
    <n v="63"/>
    <n v="23.52"/>
    <n v="0"/>
    <n v="0"/>
    <n v="0"/>
    <n v="0"/>
    <x v="5"/>
    <x v="5"/>
    <x v="1"/>
  </r>
  <r>
    <x v="5"/>
    <x v="27"/>
    <x v="5"/>
    <x v="5"/>
    <s v="1718"/>
    <n v="0"/>
    <n v="8"/>
    <n v="0"/>
    <n v="0"/>
    <n v="0"/>
    <n v="0"/>
    <x v="5"/>
    <x v="26"/>
    <x v="1"/>
  </r>
  <r>
    <x v="5"/>
    <x v="14"/>
    <x v="5"/>
    <x v="5"/>
    <s v="1718"/>
    <n v="1577"/>
    <n v="1698.87"/>
    <n v="0"/>
    <n v="0"/>
    <n v="0"/>
    <n v="0"/>
    <x v="5"/>
    <x v="13"/>
    <x v="1"/>
  </r>
  <r>
    <x v="5"/>
    <x v="15"/>
    <x v="5"/>
    <x v="5"/>
    <s v="1718"/>
    <n v="20"/>
    <n v="20.09"/>
    <n v="0"/>
    <n v="0"/>
    <n v="0"/>
    <n v="0"/>
    <x v="5"/>
    <x v="14"/>
    <x v="1"/>
  </r>
  <r>
    <x v="5"/>
    <x v="30"/>
    <x v="5"/>
    <x v="5"/>
    <s v="1718"/>
    <n v="417"/>
    <n v="-1248"/>
    <n v="0"/>
    <n v="0"/>
    <n v="0"/>
    <n v="0"/>
    <x v="5"/>
    <x v="29"/>
    <x v="1"/>
  </r>
  <r>
    <x v="6"/>
    <x v="38"/>
    <x v="5"/>
    <x v="5"/>
    <s v="1718"/>
    <n v="6002"/>
    <n v="6101.91"/>
    <n v="3.43"/>
    <n v="3.43"/>
    <n v="3.43"/>
    <n v="3.43"/>
    <x v="6"/>
    <x v="37"/>
    <x v="0"/>
  </r>
  <r>
    <x v="6"/>
    <x v="19"/>
    <x v="5"/>
    <x v="5"/>
    <s v="1718"/>
    <n v="3882"/>
    <n v="3834.44"/>
    <n v="2"/>
    <n v="2"/>
    <n v="2"/>
    <n v="2"/>
    <x v="6"/>
    <x v="18"/>
    <x v="0"/>
  </r>
  <r>
    <x v="6"/>
    <x v="3"/>
    <x v="5"/>
    <x v="5"/>
    <s v="1718"/>
    <n v="12795"/>
    <n v="9605.89"/>
    <n v="4.8"/>
    <n v="3.8"/>
    <n v="3.8"/>
    <n v="3.8"/>
    <x v="6"/>
    <x v="3"/>
    <x v="0"/>
  </r>
  <r>
    <x v="6"/>
    <x v="20"/>
    <x v="5"/>
    <x v="5"/>
    <s v="1718"/>
    <n v="0"/>
    <n v="3394.35"/>
    <n v="0"/>
    <n v="-0.45"/>
    <n v="1.06"/>
    <n v="1.06"/>
    <x v="6"/>
    <x v="19"/>
    <x v="0"/>
  </r>
  <r>
    <x v="6"/>
    <x v="5"/>
    <x v="5"/>
    <x v="5"/>
    <s v="1718"/>
    <n v="8"/>
    <n v="0"/>
    <n v="0"/>
    <n v="0"/>
    <n v="0"/>
    <n v="0"/>
    <x v="6"/>
    <x v="5"/>
    <x v="1"/>
  </r>
  <r>
    <x v="6"/>
    <x v="6"/>
    <x v="5"/>
    <x v="5"/>
    <s v="1718"/>
    <n v="-2600"/>
    <n v="-3394.35"/>
    <n v="0"/>
    <n v="0"/>
    <n v="0"/>
    <n v="0"/>
    <x v="6"/>
    <x v="6"/>
    <x v="1"/>
  </r>
  <r>
    <x v="7"/>
    <x v="17"/>
    <x v="5"/>
    <x v="5"/>
    <s v="1718"/>
    <n v="-81"/>
    <n v="-175"/>
    <n v="0"/>
    <n v="0"/>
    <n v="0"/>
    <n v="0"/>
    <x v="7"/>
    <x v="16"/>
    <x v="2"/>
  </r>
  <r>
    <x v="7"/>
    <x v="39"/>
    <x v="5"/>
    <x v="5"/>
    <s v="1718"/>
    <n v="734"/>
    <n v="0"/>
    <n v="0.5"/>
    <n v="0"/>
    <n v="0"/>
    <n v="0"/>
    <x v="7"/>
    <x v="38"/>
    <x v="0"/>
  </r>
  <r>
    <x v="7"/>
    <x v="40"/>
    <x v="5"/>
    <x v="5"/>
    <s v="1718"/>
    <n v="13203"/>
    <n v="10199.469999999999"/>
    <n v="8"/>
    <n v="7"/>
    <n v="6.13"/>
    <n v="6.13"/>
    <x v="7"/>
    <x v="39"/>
    <x v="0"/>
  </r>
  <r>
    <x v="7"/>
    <x v="38"/>
    <x v="5"/>
    <x v="5"/>
    <s v="1718"/>
    <n v="1719"/>
    <n v="1718.62"/>
    <n v="1"/>
    <n v="1"/>
    <n v="1"/>
    <n v="1"/>
    <x v="7"/>
    <x v="37"/>
    <x v="0"/>
  </r>
  <r>
    <x v="7"/>
    <x v="19"/>
    <x v="5"/>
    <x v="5"/>
    <s v="1718"/>
    <n v="4585"/>
    <n v="4474.03"/>
    <n v="2"/>
    <n v="2"/>
    <n v="2"/>
    <n v="2"/>
    <x v="7"/>
    <x v="18"/>
    <x v="0"/>
  </r>
  <r>
    <x v="7"/>
    <x v="11"/>
    <x v="5"/>
    <x v="5"/>
    <s v="1718"/>
    <n v="3706"/>
    <n v="3706.37"/>
    <n v="1"/>
    <n v="1"/>
    <n v="1"/>
    <n v="1"/>
    <x v="7"/>
    <x v="10"/>
    <x v="0"/>
  </r>
  <r>
    <x v="7"/>
    <x v="20"/>
    <x v="5"/>
    <x v="5"/>
    <s v="1718"/>
    <n v="0"/>
    <n v="2024.51"/>
    <n v="0"/>
    <n v="0"/>
    <n v="0.89"/>
    <n v="0.89"/>
    <x v="7"/>
    <x v="19"/>
    <x v="0"/>
  </r>
  <r>
    <x v="7"/>
    <x v="21"/>
    <x v="5"/>
    <x v="5"/>
    <s v="1718"/>
    <n v="30"/>
    <n v="67.2"/>
    <n v="0"/>
    <n v="0"/>
    <n v="0"/>
    <n v="0"/>
    <x v="7"/>
    <x v="20"/>
    <x v="1"/>
  </r>
  <r>
    <x v="7"/>
    <x v="4"/>
    <x v="5"/>
    <x v="5"/>
    <s v="1718"/>
    <n v="13"/>
    <n v="0"/>
    <n v="0"/>
    <n v="0"/>
    <n v="0"/>
    <n v="0"/>
    <x v="7"/>
    <x v="4"/>
    <x v="1"/>
  </r>
  <r>
    <x v="7"/>
    <x v="23"/>
    <x v="5"/>
    <x v="5"/>
    <s v="1718"/>
    <n v="2"/>
    <n v="0"/>
    <n v="0"/>
    <n v="0"/>
    <n v="0"/>
    <n v="0"/>
    <x v="7"/>
    <x v="22"/>
    <x v="1"/>
  </r>
  <r>
    <x v="7"/>
    <x v="24"/>
    <x v="5"/>
    <x v="5"/>
    <s v="1718"/>
    <n v="15"/>
    <n v="15.15"/>
    <n v="0"/>
    <n v="0"/>
    <n v="0"/>
    <n v="0"/>
    <x v="7"/>
    <x v="23"/>
    <x v="1"/>
  </r>
  <r>
    <x v="7"/>
    <x v="41"/>
    <x v="5"/>
    <x v="5"/>
    <s v="1718"/>
    <n v="40"/>
    <n v="37.909999999999997"/>
    <n v="0"/>
    <n v="0"/>
    <n v="0"/>
    <n v="0"/>
    <x v="7"/>
    <x v="40"/>
    <x v="1"/>
  </r>
  <r>
    <x v="7"/>
    <x v="30"/>
    <x v="5"/>
    <x v="5"/>
    <s v="1718"/>
    <n v="1050"/>
    <n v="790.24"/>
    <n v="0"/>
    <n v="0"/>
    <n v="0"/>
    <n v="0"/>
    <x v="7"/>
    <x v="29"/>
    <x v="1"/>
  </r>
  <r>
    <x v="7"/>
    <x v="42"/>
    <x v="5"/>
    <x v="5"/>
    <s v="1718"/>
    <n v="12"/>
    <n v="45"/>
    <n v="0"/>
    <n v="0"/>
    <n v="0"/>
    <n v="0"/>
    <x v="7"/>
    <x v="41"/>
    <x v="1"/>
  </r>
  <r>
    <x v="7"/>
    <x v="6"/>
    <x v="5"/>
    <x v="5"/>
    <s v="1718"/>
    <n v="-3300"/>
    <n v="-4601.91"/>
    <n v="0"/>
    <n v="0"/>
    <n v="0"/>
    <n v="0"/>
    <x v="7"/>
    <x v="6"/>
    <x v="1"/>
  </r>
  <r>
    <x v="7"/>
    <x v="80"/>
    <x v="5"/>
    <x v="5"/>
    <s v="1718"/>
    <n v="0"/>
    <n v="435.01"/>
    <n v="0"/>
    <n v="0"/>
    <n v="0"/>
    <n v="0"/>
    <x v="7"/>
    <x v="79"/>
    <x v="1"/>
  </r>
  <r>
    <x v="8"/>
    <x v="8"/>
    <x v="5"/>
    <x v="5"/>
    <s v="1718"/>
    <n v="-3817"/>
    <n v="-3757.5"/>
    <n v="0"/>
    <n v="0"/>
    <n v="0"/>
    <n v="0"/>
    <x v="8"/>
    <x v="7"/>
    <x v="2"/>
  </r>
  <r>
    <x v="8"/>
    <x v="0"/>
    <x v="5"/>
    <x v="5"/>
    <s v="1718"/>
    <n v="4462"/>
    <n v="3519.55"/>
    <n v="1"/>
    <n v="0.8"/>
    <n v="0.8"/>
    <n v="0.8"/>
    <x v="8"/>
    <x v="0"/>
    <x v="0"/>
  </r>
  <r>
    <x v="8"/>
    <x v="43"/>
    <x v="5"/>
    <x v="5"/>
    <s v="1718"/>
    <n v="12250"/>
    <n v="12249.4"/>
    <n v="2"/>
    <n v="2"/>
    <n v="2"/>
    <n v="2"/>
    <x v="8"/>
    <x v="42"/>
    <x v="0"/>
  </r>
  <r>
    <x v="8"/>
    <x v="40"/>
    <x v="5"/>
    <x v="5"/>
    <s v="1718"/>
    <n v="8979"/>
    <n v="8864.99"/>
    <n v="5.28"/>
    <n v="5.28"/>
    <n v="5.28"/>
    <n v="5.28"/>
    <x v="8"/>
    <x v="39"/>
    <x v="0"/>
  </r>
  <r>
    <x v="8"/>
    <x v="38"/>
    <x v="5"/>
    <x v="5"/>
    <s v="1718"/>
    <n v="2027"/>
    <n v="2026.68"/>
    <n v="1"/>
    <n v="1"/>
    <n v="1"/>
    <n v="1"/>
    <x v="8"/>
    <x v="37"/>
    <x v="0"/>
  </r>
  <r>
    <x v="8"/>
    <x v="19"/>
    <x v="5"/>
    <x v="5"/>
    <s v="1718"/>
    <n v="9159"/>
    <n v="7804.3"/>
    <n v="4.2699999999999996"/>
    <n v="3.6"/>
    <n v="3.6"/>
    <n v="3.6"/>
    <x v="8"/>
    <x v="18"/>
    <x v="0"/>
  </r>
  <r>
    <x v="8"/>
    <x v="3"/>
    <x v="5"/>
    <x v="5"/>
    <s v="1718"/>
    <n v="2977"/>
    <n v="2976.71"/>
    <n v="1"/>
    <n v="1"/>
    <n v="1"/>
    <n v="1"/>
    <x v="8"/>
    <x v="3"/>
    <x v="0"/>
  </r>
  <r>
    <x v="8"/>
    <x v="44"/>
    <x v="5"/>
    <x v="5"/>
    <s v="1718"/>
    <n v="4013"/>
    <n v="4012.63"/>
    <n v="0.92"/>
    <n v="0.92"/>
    <n v="0.92"/>
    <n v="0.92"/>
    <x v="8"/>
    <x v="43"/>
    <x v="0"/>
  </r>
  <r>
    <x v="8"/>
    <x v="20"/>
    <x v="5"/>
    <x v="5"/>
    <s v="1718"/>
    <n v="235"/>
    <n v="0"/>
    <n v="0.16"/>
    <n v="0.45"/>
    <n v="0"/>
    <n v="0"/>
    <x v="8"/>
    <x v="19"/>
    <x v="0"/>
  </r>
  <r>
    <x v="8"/>
    <x v="45"/>
    <x v="5"/>
    <x v="5"/>
    <s v="1718"/>
    <n v="0"/>
    <n v="634.11"/>
    <n v="0"/>
    <n v="0"/>
    <n v="0"/>
    <n v="0"/>
    <x v="8"/>
    <x v="44"/>
    <x v="1"/>
  </r>
  <r>
    <x v="8"/>
    <x v="46"/>
    <x v="5"/>
    <x v="5"/>
    <s v="1718"/>
    <n v="0"/>
    <n v="-1382.48"/>
    <n v="0"/>
    <n v="0"/>
    <n v="0"/>
    <n v="0"/>
    <x v="8"/>
    <x v="45"/>
    <x v="1"/>
  </r>
  <r>
    <x v="8"/>
    <x v="47"/>
    <x v="5"/>
    <x v="5"/>
    <s v="1718"/>
    <n v="0"/>
    <n v="155.63999999999999"/>
    <n v="0"/>
    <n v="0"/>
    <n v="0"/>
    <n v="0"/>
    <x v="8"/>
    <x v="46"/>
    <x v="1"/>
  </r>
  <r>
    <x v="8"/>
    <x v="50"/>
    <x v="5"/>
    <x v="5"/>
    <s v="1718"/>
    <n v="0"/>
    <n v="117.4"/>
    <n v="0"/>
    <n v="0"/>
    <n v="0"/>
    <n v="0"/>
    <x v="8"/>
    <x v="49"/>
    <x v="1"/>
  </r>
  <r>
    <x v="8"/>
    <x v="21"/>
    <x v="5"/>
    <x v="5"/>
    <s v="1718"/>
    <n v="4"/>
    <n v="8.85"/>
    <n v="0"/>
    <n v="0"/>
    <n v="0"/>
    <n v="0"/>
    <x v="8"/>
    <x v="20"/>
    <x v="1"/>
  </r>
  <r>
    <x v="8"/>
    <x v="52"/>
    <x v="5"/>
    <x v="5"/>
    <s v="1718"/>
    <n v="49"/>
    <n v="8.34"/>
    <n v="0"/>
    <n v="0"/>
    <n v="0"/>
    <n v="0"/>
    <x v="8"/>
    <x v="51"/>
    <x v="1"/>
  </r>
  <r>
    <x v="8"/>
    <x v="53"/>
    <x v="5"/>
    <x v="5"/>
    <s v="1718"/>
    <n v="69"/>
    <n v="89.84"/>
    <n v="0"/>
    <n v="0"/>
    <n v="0"/>
    <n v="0"/>
    <x v="8"/>
    <x v="52"/>
    <x v="1"/>
  </r>
  <r>
    <x v="8"/>
    <x v="55"/>
    <x v="5"/>
    <x v="5"/>
    <s v="1718"/>
    <n v="0"/>
    <n v="134.74"/>
    <n v="0"/>
    <n v="0"/>
    <n v="0"/>
    <n v="0"/>
    <x v="8"/>
    <x v="54"/>
    <x v="1"/>
  </r>
  <r>
    <x v="8"/>
    <x v="56"/>
    <x v="5"/>
    <x v="5"/>
    <s v="1718"/>
    <n v="0"/>
    <n v="176.98"/>
    <n v="0"/>
    <n v="0"/>
    <n v="0"/>
    <n v="0"/>
    <x v="8"/>
    <x v="55"/>
    <x v="1"/>
  </r>
  <r>
    <x v="8"/>
    <x v="4"/>
    <x v="5"/>
    <x v="5"/>
    <s v="1718"/>
    <n v="180"/>
    <n v="242.2"/>
    <n v="0"/>
    <n v="0"/>
    <n v="0"/>
    <n v="0"/>
    <x v="8"/>
    <x v="4"/>
    <x v="1"/>
  </r>
  <r>
    <x v="8"/>
    <x v="23"/>
    <x v="5"/>
    <x v="5"/>
    <s v="1718"/>
    <n v="52"/>
    <n v="30.27"/>
    <n v="0"/>
    <n v="0"/>
    <n v="0"/>
    <n v="0"/>
    <x v="8"/>
    <x v="22"/>
    <x v="1"/>
  </r>
  <r>
    <x v="8"/>
    <x v="57"/>
    <x v="5"/>
    <x v="5"/>
    <s v="1718"/>
    <n v="3"/>
    <n v="0"/>
    <n v="0"/>
    <n v="0"/>
    <n v="0"/>
    <n v="0"/>
    <x v="8"/>
    <x v="56"/>
    <x v="1"/>
  </r>
  <r>
    <x v="8"/>
    <x v="5"/>
    <x v="5"/>
    <x v="5"/>
    <s v="1718"/>
    <n v="177"/>
    <n v="126.8"/>
    <n v="0"/>
    <n v="0"/>
    <n v="0"/>
    <n v="0"/>
    <x v="8"/>
    <x v="5"/>
    <x v="1"/>
  </r>
  <r>
    <x v="8"/>
    <x v="58"/>
    <x v="5"/>
    <x v="5"/>
    <s v="1718"/>
    <n v="0"/>
    <n v="7.1"/>
    <n v="0"/>
    <n v="0"/>
    <n v="0"/>
    <n v="0"/>
    <x v="8"/>
    <x v="57"/>
    <x v="1"/>
  </r>
  <r>
    <x v="8"/>
    <x v="28"/>
    <x v="5"/>
    <x v="5"/>
    <s v="1718"/>
    <n v="35"/>
    <n v="0"/>
    <n v="0"/>
    <n v="0"/>
    <n v="0"/>
    <n v="0"/>
    <x v="8"/>
    <x v="27"/>
    <x v="1"/>
  </r>
  <r>
    <x v="8"/>
    <x v="41"/>
    <x v="5"/>
    <x v="5"/>
    <s v="1718"/>
    <n v="31"/>
    <n v="0"/>
    <n v="0"/>
    <n v="0"/>
    <n v="0"/>
    <n v="0"/>
    <x v="8"/>
    <x v="40"/>
    <x v="1"/>
  </r>
  <r>
    <x v="8"/>
    <x v="13"/>
    <x v="5"/>
    <x v="5"/>
    <s v="1718"/>
    <n v="128"/>
    <n v="0"/>
    <n v="0"/>
    <n v="0"/>
    <n v="0"/>
    <n v="0"/>
    <x v="8"/>
    <x v="12"/>
    <x v="1"/>
  </r>
  <r>
    <x v="8"/>
    <x v="14"/>
    <x v="5"/>
    <x v="5"/>
    <s v="1718"/>
    <n v="2097"/>
    <n v="1822.33"/>
    <n v="0"/>
    <n v="0"/>
    <n v="0"/>
    <n v="0"/>
    <x v="8"/>
    <x v="13"/>
    <x v="1"/>
  </r>
  <r>
    <x v="8"/>
    <x v="30"/>
    <x v="5"/>
    <x v="5"/>
    <s v="1718"/>
    <n v="0"/>
    <n v="1040"/>
    <n v="0"/>
    <n v="0"/>
    <n v="0"/>
    <n v="0"/>
    <x v="8"/>
    <x v="29"/>
    <x v="1"/>
  </r>
  <r>
    <x v="8"/>
    <x v="33"/>
    <x v="5"/>
    <x v="5"/>
    <s v="1718"/>
    <n v="4184"/>
    <n v="4184.67"/>
    <n v="0"/>
    <n v="0"/>
    <n v="0"/>
    <n v="0"/>
    <x v="8"/>
    <x v="32"/>
    <x v="1"/>
  </r>
  <r>
    <x v="9"/>
    <x v="60"/>
    <x v="5"/>
    <x v="5"/>
    <s v="1718"/>
    <n v="3796"/>
    <n v="0"/>
    <n v="0"/>
    <n v="0"/>
    <n v="0"/>
    <n v="0"/>
    <x v="9"/>
    <x v="59"/>
    <x v="1"/>
  </r>
  <r>
    <x v="9"/>
    <x v="61"/>
    <x v="5"/>
    <x v="5"/>
    <s v="1718"/>
    <n v="-4162"/>
    <n v="0"/>
    <n v="0"/>
    <n v="0"/>
    <n v="0"/>
    <n v="0"/>
    <x v="9"/>
    <x v="60"/>
    <x v="1"/>
  </r>
  <r>
    <x v="10"/>
    <x v="16"/>
    <x v="5"/>
    <x v="5"/>
    <s v="1718"/>
    <n v="-9084"/>
    <n v="-8667.7199999999993"/>
    <n v="0"/>
    <n v="0"/>
    <n v="0"/>
    <n v="0"/>
    <x v="10"/>
    <x v="15"/>
    <x v="2"/>
  </r>
  <r>
    <x v="10"/>
    <x v="0"/>
    <x v="5"/>
    <x v="5"/>
    <s v="1718"/>
    <n v="5088"/>
    <n v="5071.9399999999996"/>
    <n v="1"/>
    <n v="1"/>
    <n v="1"/>
    <n v="1"/>
    <x v="10"/>
    <x v="0"/>
    <x v="0"/>
  </r>
  <r>
    <x v="10"/>
    <x v="62"/>
    <x v="5"/>
    <x v="5"/>
    <s v="1718"/>
    <n v="470"/>
    <n v="0"/>
    <n v="0.4"/>
    <n v="0"/>
    <n v="0"/>
    <n v="0"/>
    <x v="10"/>
    <x v="61"/>
    <x v="0"/>
  </r>
  <r>
    <x v="10"/>
    <x v="40"/>
    <x v="5"/>
    <x v="5"/>
    <s v="1718"/>
    <n v="0"/>
    <n v="587.30999999999995"/>
    <n v="0"/>
    <n v="0.4"/>
    <n v="0.4"/>
    <n v="0.4"/>
    <x v="10"/>
    <x v="39"/>
    <x v="0"/>
  </r>
  <r>
    <x v="10"/>
    <x v="19"/>
    <x v="5"/>
    <x v="5"/>
    <s v="1718"/>
    <n v="1310"/>
    <n v="1310.31"/>
    <n v="0.6"/>
    <n v="0.6"/>
    <n v="0.6"/>
    <n v="0.6"/>
    <x v="10"/>
    <x v="18"/>
    <x v="0"/>
  </r>
  <r>
    <x v="10"/>
    <x v="11"/>
    <x v="5"/>
    <x v="5"/>
    <s v="1718"/>
    <n v="1609"/>
    <n v="1608.71"/>
    <n v="0.6"/>
    <n v="0.6"/>
    <n v="0.6"/>
    <n v="0.6"/>
    <x v="10"/>
    <x v="10"/>
    <x v="0"/>
  </r>
  <r>
    <x v="10"/>
    <x v="4"/>
    <x v="5"/>
    <x v="5"/>
    <s v="1718"/>
    <n v="44"/>
    <n v="0"/>
    <n v="0"/>
    <n v="0"/>
    <n v="0"/>
    <n v="0"/>
    <x v="10"/>
    <x v="4"/>
    <x v="1"/>
  </r>
  <r>
    <x v="10"/>
    <x v="63"/>
    <x v="5"/>
    <x v="5"/>
    <s v="1718"/>
    <n v="59"/>
    <n v="89.45"/>
    <n v="0"/>
    <n v="0"/>
    <n v="0"/>
    <n v="0"/>
    <x v="10"/>
    <x v="62"/>
    <x v="1"/>
  </r>
  <r>
    <x v="10"/>
    <x v="5"/>
    <x v="5"/>
    <x v="5"/>
    <s v="1718"/>
    <n v="20"/>
    <n v="0"/>
    <n v="0"/>
    <n v="0"/>
    <n v="0"/>
    <n v="0"/>
    <x v="10"/>
    <x v="5"/>
    <x v="1"/>
  </r>
  <r>
    <x v="11"/>
    <x v="14"/>
    <x v="5"/>
    <x v="5"/>
    <s v="1718"/>
    <n v="177"/>
    <n v="0"/>
    <n v="0"/>
    <n v="0"/>
    <n v="0"/>
    <n v="0"/>
    <x v="11"/>
    <x v="13"/>
    <x v="1"/>
  </r>
  <r>
    <x v="12"/>
    <x v="64"/>
    <x v="5"/>
    <x v="5"/>
    <s v="1718"/>
    <n v="1632"/>
    <n v="437.43"/>
    <n v="0"/>
    <n v="0"/>
    <n v="0"/>
    <n v="0"/>
    <x v="12"/>
    <x v="63"/>
    <x v="3"/>
  </r>
  <r>
    <x v="12"/>
    <x v="65"/>
    <x v="5"/>
    <x v="5"/>
    <s v="1718"/>
    <n v="259"/>
    <n v="259"/>
    <n v="0"/>
    <n v="0"/>
    <n v="0"/>
    <n v="0"/>
    <x v="12"/>
    <x v="64"/>
    <x v="3"/>
  </r>
  <r>
    <x v="12"/>
    <x v="66"/>
    <x v="5"/>
    <x v="5"/>
    <s v="1718"/>
    <n v="-532058"/>
    <n v="-532058"/>
    <n v="0"/>
    <n v="0"/>
    <n v="0"/>
    <n v="0"/>
    <x v="12"/>
    <x v="65"/>
    <x v="3"/>
  </r>
  <r>
    <x v="13"/>
    <x v="15"/>
    <x v="5"/>
    <x v="5"/>
    <s v="1718"/>
    <n v="24"/>
    <n v="0"/>
    <n v="0"/>
    <n v="0"/>
    <n v="0"/>
    <n v="0"/>
    <x v="13"/>
    <x v="14"/>
    <x v="1"/>
  </r>
  <r>
    <x v="14"/>
    <x v="67"/>
    <x v="5"/>
    <x v="5"/>
    <s v="1718"/>
    <n v="-32849"/>
    <n v="-15556.51"/>
    <n v="0"/>
    <n v="0"/>
    <n v="0"/>
    <n v="0"/>
    <x v="14"/>
    <x v="66"/>
    <x v="2"/>
  </r>
  <r>
    <x v="14"/>
    <x v="60"/>
    <x v="5"/>
    <x v="5"/>
    <s v="1718"/>
    <n v="26800"/>
    <n v="12208.88"/>
    <n v="0"/>
    <n v="0"/>
    <n v="0"/>
    <n v="0"/>
    <x v="14"/>
    <x v="59"/>
    <x v="1"/>
  </r>
  <r>
    <x v="14"/>
    <x v="69"/>
    <x v="5"/>
    <x v="5"/>
    <s v="1718"/>
    <n v="5243"/>
    <n v="2372.79"/>
    <n v="0"/>
    <n v="0"/>
    <n v="0"/>
    <n v="0"/>
    <x v="14"/>
    <x v="68"/>
    <x v="1"/>
  </r>
  <r>
    <x v="14"/>
    <x v="70"/>
    <x v="5"/>
    <x v="5"/>
    <s v="1718"/>
    <n v="0"/>
    <n v="-143.58000000000001"/>
    <n v="0"/>
    <n v="0"/>
    <n v="0"/>
    <n v="0"/>
    <x v="14"/>
    <x v="69"/>
    <x v="1"/>
  </r>
  <r>
    <x v="15"/>
    <x v="0"/>
    <x v="5"/>
    <x v="5"/>
    <s v="1718"/>
    <n v="5088"/>
    <n v="5088.26"/>
    <n v="1"/>
    <n v="1"/>
    <n v="1"/>
    <n v="1"/>
    <x v="15"/>
    <x v="0"/>
    <x v="0"/>
  </r>
  <r>
    <x v="15"/>
    <x v="43"/>
    <x v="5"/>
    <x v="5"/>
    <s v="1718"/>
    <n v="19219"/>
    <n v="10392.950000000001"/>
    <n v="4"/>
    <n v="1.73"/>
    <n v="1.73"/>
    <n v="1.73"/>
    <x v="15"/>
    <x v="42"/>
    <x v="0"/>
  </r>
  <r>
    <x v="15"/>
    <x v="1"/>
    <x v="5"/>
    <x v="5"/>
    <s v="1718"/>
    <n v="13631"/>
    <n v="13597.73"/>
    <n v="2"/>
    <n v="2"/>
    <n v="2"/>
    <n v="2"/>
    <x v="15"/>
    <x v="1"/>
    <x v="0"/>
  </r>
  <r>
    <x v="15"/>
    <x v="71"/>
    <x v="5"/>
    <x v="5"/>
    <s v="1718"/>
    <n v="0"/>
    <n v="4381.41"/>
    <n v="0"/>
    <n v="0"/>
    <n v="0.46"/>
    <n v="0.46"/>
    <x v="15"/>
    <x v="70"/>
    <x v="0"/>
  </r>
  <r>
    <x v="15"/>
    <x v="11"/>
    <x v="5"/>
    <x v="5"/>
    <s v="1718"/>
    <n v="0"/>
    <n v="9104.2999999999993"/>
    <n v="0"/>
    <n v="2.8"/>
    <n v="2.8"/>
    <n v="2.8"/>
    <x v="15"/>
    <x v="10"/>
    <x v="0"/>
  </r>
  <r>
    <x v="15"/>
    <x v="44"/>
    <x v="5"/>
    <x v="5"/>
    <s v="1718"/>
    <n v="19550"/>
    <n v="6026.97"/>
    <n v="5.67"/>
    <n v="2"/>
    <n v="1"/>
    <n v="1"/>
    <x v="15"/>
    <x v="43"/>
    <x v="0"/>
  </r>
  <r>
    <x v="15"/>
    <x v="5"/>
    <x v="5"/>
    <x v="5"/>
    <s v="1718"/>
    <n v="83"/>
    <n v="0"/>
    <n v="0"/>
    <n v="0"/>
    <n v="0"/>
    <n v="0"/>
    <x v="15"/>
    <x v="5"/>
    <x v="1"/>
  </r>
  <r>
    <x v="15"/>
    <x v="14"/>
    <x v="5"/>
    <x v="5"/>
    <s v="1718"/>
    <n v="300"/>
    <n v="300"/>
    <n v="0"/>
    <n v="0"/>
    <n v="0"/>
    <n v="0"/>
    <x v="15"/>
    <x v="13"/>
    <x v="1"/>
  </r>
  <r>
    <x v="15"/>
    <x v="6"/>
    <x v="5"/>
    <x v="5"/>
    <s v="1718"/>
    <n v="-5400"/>
    <n v="-6559.26"/>
    <n v="0"/>
    <n v="0"/>
    <n v="0"/>
    <n v="0"/>
    <x v="15"/>
    <x v="6"/>
    <x v="1"/>
  </r>
  <r>
    <x v="17"/>
    <x v="46"/>
    <x v="5"/>
    <x v="5"/>
    <s v="1718"/>
    <n v="4111"/>
    <n v="0"/>
    <n v="0"/>
    <n v="0"/>
    <n v="0"/>
    <n v="0"/>
    <x v="17"/>
    <x v="45"/>
    <x v="1"/>
  </r>
  <r>
    <x v="17"/>
    <x v="76"/>
    <x v="5"/>
    <x v="5"/>
    <s v="1718"/>
    <n v="-4241"/>
    <n v="0"/>
    <n v="0"/>
    <n v="0"/>
    <n v="0"/>
    <n v="0"/>
    <x v="17"/>
    <x v="75"/>
    <x v="1"/>
  </r>
  <r>
    <x v="18"/>
    <x v="77"/>
    <x v="5"/>
    <x v="5"/>
    <s v="1718"/>
    <n v="-491"/>
    <n v="0"/>
    <n v="0"/>
    <n v="0"/>
    <n v="0"/>
    <n v="0"/>
    <x v="18"/>
    <x v="76"/>
    <x v="1"/>
  </r>
  <r>
    <x v="18"/>
    <x v="78"/>
    <x v="5"/>
    <x v="5"/>
    <s v="1718"/>
    <n v="530"/>
    <n v="0"/>
    <n v="0"/>
    <n v="0"/>
    <n v="0"/>
    <n v="0"/>
    <x v="18"/>
    <x v="77"/>
    <x v="1"/>
  </r>
  <r>
    <x v="19"/>
    <x v="10"/>
    <x v="5"/>
    <x v="5"/>
    <s v="1718"/>
    <n v="2644"/>
    <n v="0"/>
    <n v="0.61"/>
    <n v="0"/>
    <n v="0"/>
    <n v="0"/>
    <x v="19"/>
    <x v="9"/>
    <x v="0"/>
  </r>
  <r>
    <x v="19"/>
    <x v="43"/>
    <x v="5"/>
    <x v="5"/>
    <s v="1718"/>
    <n v="0"/>
    <n v="4859.95"/>
    <n v="0"/>
    <n v="1"/>
    <n v="1"/>
    <n v="1"/>
    <x v="19"/>
    <x v="42"/>
    <x v="0"/>
  </r>
  <r>
    <x v="19"/>
    <x v="1"/>
    <x v="5"/>
    <x v="5"/>
    <s v="1718"/>
    <n v="7089"/>
    <n v="0"/>
    <n v="1"/>
    <n v="0"/>
    <n v="0"/>
    <n v="0"/>
    <x v="19"/>
    <x v="1"/>
    <x v="0"/>
  </r>
  <r>
    <x v="19"/>
    <x v="3"/>
    <x v="5"/>
    <x v="5"/>
    <s v="1718"/>
    <n v="2977"/>
    <n v="2976.71"/>
    <n v="1"/>
    <n v="1"/>
    <n v="1"/>
    <n v="1"/>
    <x v="19"/>
    <x v="3"/>
    <x v="0"/>
  </r>
  <r>
    <x v="19"/>
    <x v="5"/>
    <x v="5"/>
    <x v="5"/>
    <s v="1718"/>
    <n v="6"/>
    <n v="0"/>
    <n v="0"/>
    <n v="0"/>
    <n v="0"/>
    <n v="0"/>
    <x v="19"/>
    <x v="5"/>
    <x v="1"/>
  </r>
  <r>
    <x v="19"/>
    <x v="15"/>
    <x v="5"/>
    <x v="5"/>
    <s v="1718"/>
    <n v="500"/>
    <n v="500"/>
    <n v="0"/>
    <n v="0"/>
    <n v="0"/>
    <n v="0"/>
    <x v="19"/>
    <x v="14"/>
    <x v="1"/>
  </r>
  <r>
    <x v="20"/>
    <x v="30"/>
    <x v="5"/>
    <x v="5"/>
    <s v="1718"/>
    <n v="2767"/>
    <n v="0"/>
    <n v="0"/>
    <n v="0"/>
    <n v="0"/>
    <n v="0"/>
    <x v="20"/>
    <x v="29"/>
    <x v="1"/>
  </r>
  <r>
    <x v="21"/>
    <x v="67"/>
    <x v="5"/>
    <x v="5"/>
    <s v="1718"/>
    <n v="-4821"/>
    <n v="-18235.349999999999"/>
    <n v="0"/>
    <n v="0"/>
    <n v="0"/>
    <n v="0"/>
    <x v="21"/>
    <x v="66"/>
    <x v="2"/>
  </r>
  <r>
    <x v="21"/>
    <x v="60"/>
    <x v="5"/>
    <x v="5"/>
    <s v="1718"/>
    <n v="6528"/>
    <n v="15415.19"/>
    <n v="0"/>
    <n v="0"/>
    <n v="0"/>
    <n v="0"/>
    <x v="21"/>
    <x v="59"/>
    <x v="1"/>
  </r>
  <r>
    <x v="21"/>
    <x v="68"/>
    <x v="5"/>
    <x v="5"/>
    <s v="1718"/>
    <n v="0"/>
    <n v="2670.76"/>
    <n v="0"/>
    <n v="0"/>
    <n v="0"/>
    <n v="0"/>
    <x v="21"/>
    <x v="67"/>
    <x v="1"/>
  </r>
  <r>
    <x v="21"/>
    <x v="69"/>
    <x v="5"/>
    <x v="5"/>
    <s v="1718"/>
    <n v="724"/>
    <n v="2580.15"/>
    <n v="0"/>
    <n v="0"/>
    <n v="0"/>
    <n v="0"/>
    <x v="21"/>
    <x v="68"/>
    <x v="1"/>
  </r>
  <r>
    <x v="22"/>
    <x v="19"/>
    <x v="5"/>
    <x v="5"/>
    <s v="1718"/>
    <n v="2329"/>
    <n v="2329.08"/>
    <n v="1"/>
    <n v="1"/>
    <n v="1"/>
    <n v="1"/>
    <x v="22"/>
    <x v="18"/>
    <x v="0"/>
  </r>
  <r>
    <x v="22"/>
    <x v="11"/>
    <x v="5"/>
    <x v="5"/>
    <s v="1718"/>
    <n v="3706"/>
    <n v="3706.37"/>
    <n v="1"/>
    <n v="1"/>
    <n v="1"/>
    <n v="1"/>
    <x v="22"/>
    <x v="10"/>
    <x v="0"/>
  </r>
  <r>
    <x v="24"/>
    <x v="81"/>
    <x v="5"/>
    <x v="5"/>
    <s v="1718"/>
    <n v="136566"/>
    <n v="136565.71"/>
    <n v="0"/>
    <n v="0"/>
    <n v="0"/>
    <n v="0"/>
    <x v="24"/>
    <x v="80"/>
    <x v="1"/>
  </r>
  <r>
    <x v="0"/>
    <x v="0"/>
    <x v="6"/>
    <x v="6"/>
    <s v="1718"/>
    <n v="9687"/>
    <n v="4513.3"/>
    <n v="2"/>
    <n v="0.85"/>
    <n v="0.85"/>
    <n v="0.85"/>
    <x v="0"/>
    <x v="0"/>
    <x v="0"/>
  </r>
  <r>
    <x v="0"/>
    <x v="1"/>
    <x v="6"/>
    <x v="6"/>
    <s v="1718"/>
    <n v="7294"/>
    <n v="7294.45"/>
    <n v="1"/>
    <n v="1"/>
    <n v="1"/>
    <n v="1"/>
    <x v="0"/>
    <x v="1"/>
    <x v="0"/>
  </r>
  <r>
    <x v="0"/>
    <x v="2"/>
    <x v="6"/>
    <x v="6"/>
    <s v="1718"/>
    <n v="8799"/>
    <n v="8799.51"/>
    <n v="1"/>
    <n v="1"/>
    <n v="1"/>
    <n v="1"/>
    <x v="0"/>
    <x v="2"/>
    <x v="0"/>
  </r>
  <r>
    <x v="0"/>
    <x v="3"/>
    <x v="6"/>
    <x v="6"/>
    <s v="1718"/>
    <n v="2329"/>
    <n v="2329.08"/>
    <n v="1"/>
    <n v="1"/>
    <n v="1"/>
    <n v="1"/>
    <x v="0"/>
    <x v="3"/>
    <x v="0"/>
  </r>
  <r>
    <x v="0"/>
    <x v="5"/>
    <x v="6"/>
    <x v="6"/>
    <s v="1718"/>
    <n v="9"/>
    <n v="0"/>
    <n v="0"/>
    <n v="0"/>
    <n v="0"/>
    <n v="0"/>
    <x v="0"/>
    <x v="5"/>
    <x v="1"/>
  </r>
  <r>
    <x v="0"/>
    <x v="13"/>
    <x v="6"/>
    <x v="6"/>
    <s v="1718"/>
    <n v="0"/>
    <n v="791.28"/>
    <n v="0"/>
    <n v="0"/>
    <n v="0"/>
    <n v="0"/>
    <x v="0"/>
    <x v="12"/>
    <x v="1"/>
  </r>
  <r>
    <x v="0"/>
    <x v="6"/>
    <x v="6"/>
    <x v="6"/>
    <s v="1718"/>
    <n v="-4600"/>
    <n v="-4510.38"/>
    <n v="0"/>
    <n v="0"/>
    <n v="0"/>
    <n v="0"/>
    <x v="0"/>
    <x v="6"/>
    <x v="1"/>
  </r>
  <r>
    <x v="1"/>
    <x v="3"/>
    <x v="6"/>
    <x v="6"/>
    <s v="1718"/>
    <n v="2304"/>
    <n v="0"/>
    <n v="1"/>
    <n v="0"/>
    <n v="0"/>
    <n v="0"/>
    <x v="1"/>
    <x v="3"/>
    <x v="0"/>
  </r>
  <r>
    <x v="1"/>
    <x v="7"/>
    <x v="6"/>
    <x v="6"/>
    <s v="1718"/>
    <n v="-2246"/>
    <n v="0"/>
    <n v="-1"/>
    <n v="0"/>
    <n v="0"/>
    <n v="0"/>
    <x v="1"/>
    <x v="3"/>
    <x v="0"/>
  </r>
  <r>
    <x v="2"/>
    <x v="8"/>
    <x v="6"/>
    <x v="6"/>
    <s v="1718"/>
    <n v="0"/>
    <n v="-4549.37"/>
    <n v="0"/>
    <n v="0"/>
    <n v="0"/>
    <n v="0"/>
    <x v="2"/>
    <x v="7"/>
    <x v="2"/>
  </r>
  <r>
    <x v="2"/>
    <x v="9"/>
    <x v="6"/>
    <x v="6"/>
    <s v="1718"/>
    <n v="0"/>
    <n v="3674"/>
    <n v="0"/>
    <n v="1"/>
    <n v="1"/>
    <n v="1"/>
    <x v="2"/>
    <x v="8"/>
    <x v="0"/>
  </r>
  <r>
    <x v="2"/>
    <x v="10"/>
    <x v="6"/>
    <x v="6"/>
    <s v="1718"/>
    <n v="3706"/>
    <n v="0"/>
    <n v="1"/>
    <n v="0"/>
    <n v="0"/>
    <n v="0"/>
    <x v="2"/>
    <x v="9"/>
    <x v="0"/>
  </r>
  <r>
    <x v="2"/>
    <x v="0"/>
    <x v="6"/>
    <x v="6"/>
    <s v="1718"/>
    <n v="0"/>
    <n v="4549.37"/>
    <n v="0"/>
    <n v="1"/>
    <n v="1"/>
    <n v="1"/>
    <x v="2"/>
    <x v="0"/>
    <x v="0"/>
  </r>
  <r>
    <x v="2"/>
    <x v="1"/>
    <x v="6"/>
    <x v="6"/>
    <s v="1718"/>
    <n v="7294"/>
    <n v="7294.45"/>
    <n v="1"/>
    <n v="1"/>
    <n v="1"/>
    <n v="1"/>
    <x v="2"/>
    <x v="1"/>
    <x v="0"/>
  </r>
  <r>
    <x v="2"/>
    <x v="11"/>
    <x v="6"/>
    <x v="6"/>
    <s v="1718"/>
    <n v="1807"/>
    <n v="0"/>
    <n v="0.67"/>
    <n v="0"/>
    <n v="0"/>
    <n v="0"/>
    <x v="2"/>
    <x v="10"/>
    <x v="0"/>
  </r>
  <r>
    <x v="2"/>
    <x v="5"/>
    <x v="6"/>
    <x v="6"/>
    <s v="1718"/>
    <n v="32"/>
    <n v="0"/>
    <n v="0"/>
    <n v="0"/>
    <n v="0"/>
    <n v="0"/>
    <x v="2"/>
    <x v="5"/>
    <x v="1"/>
  </r>
  <r>
    <x v="2"/>
    <x v="14"/>
    <x v="6"/>
    <x v="6"/>
    <s v="1718"/>
    <n v="799"/>
    <n v="666.67"/>
    <n v="0"/>
    <n v="0"/>
    <n v="0"/>
    <n v="0"/>
    <x v="2"/>
    <x v="13"/>
    <x v="1"/>
  </r>
  <r>
    <x v="2"/>
    <x v="15"/>
    <x v="6"/>
    <x v="6"/>
    <s v="1718"/>
    <n v="984"/>
    <n v="983.33"/>
    <n v="0"/>
    <n v="0"/>
    <n v="0"/>
    <n v="0"/>
    <x v="2"/>
    <x v="14"/>
    <x v="1"/>
  </r>
  <r>
    <x v="3"/>
    <x v="16"/>
    <x v="6"/>
    <x v="6"/>
    <s v="1718"/>
    <n v="-2750"/>
    <n v="-2750"/>
    <n v="0"/>
    <n v="0"/>
    <n v="0"/>
    <n v="0"/>
    <x v="3"/>
    <x v="15"/>
    <x v="2"/>
  </r>
  <r>
    <x v="3"/>
    <x v="17"/>
    <x v="6"/>
    <x v="6"/>
    <s v="1718"/>
    <n v="-217"/>
    <n v="-29"/>
    <n v="0"/>
    <n v="0"/>
    <n v="0"/>
    <n v="0"/>
    <x v="3"/>
    <x v="16"/>
    <x v="2"/>
  </r>
  <r>
    <x v="3"/>
    <x v="18"/>
    <x v="6"/>
    <x v="6"/>
    <s v="1718"/>
    <n v="10634"/>
    <n v="10633.87"/>
    <n v="1"/>
    <n v="1"/>
    <n v="1"/>
    <n v="1"/>
    <x v="3"/>
    <x v="17"/>
    <x v="0"/>
  </r>
  <r>
    <x v="3"/>
    <x v="1"/>
    <x v="6"/>
    <x v="6"/>
    <s v="1718"/>
    <n v="5959"/>
    <n v="7090.41"/>
    <n v="1"/>
    <n v="1"/>
    <n v="1"/>
    <n v="1"/>
    <x v="3"/>
    <x v="1"/>
    <x v="0"/>
  </r>
  <r>
    <x v="3"/>
    <x v="19"/>
    <x v="6"/>
    <x v="6"/>
    <s v="1718"/>
    <n v="2026"/>
    <n v="2026.68"/>
    <n v="1"/>
    <n v="1"/>
    <n v="1"/>
    <n v="1"/>
    <x v="3"/>
    <x v="18"/>
    <x v="0"/>
  </r>
  <r>
    <x v="3"/>
    <x v="20"/>
    <x v="6"/>
    <x v="6"/>
    <s v="1718"/>
    <n v="9200"/>
    <n v="0"/>
    <n v="1"/>
    <n v="0"/>
    <n v="0"/>
    <n v="0"/>
    <x v="3"/>
    <x v="19"/>
    <x v="0"/>
  </r>
  <r>
    <x v="3"/>
    <x v="22"/>
    <x v="6"/>
    <x v="6"/>
    <s v="1718"/>
    <n v="1081"/>
    <n v="455.33"/>
    <n v="0"/>
    <n v="0"/>
    <n v="0"/>
    <n v="0"/>
    <x v="3"/>
    <x v="21"/>
    <x v="1"/>
  </r>
  <r>
    <x v="3"/>
    <x v="4"/>
    <x v="6"/>
    <x v="6"/>
    <s v="1718"/>
    <n v="764"/>
    <n v="165.12"/>
    <n v="0"/>
    <n v="0"/>
    <n v="0"/>
    <n v="0"/>
    <x v="3"/>
    <x v="4"/>
    <x v="1"/>
  </r>
  <r>
    <x v="3"/>
    <x v="24"/>
    <x v="6"/>
    <x v="6"/>
    <s v="1718"/>
    <n v="45"/>
    <n v="45.48"/>
    <n v="0"/>
    <n v="0"/>
    <n v="0"/>
    <n v="0"/>
    <x v="3"/>
    <x v="23"/>
    <x v="1"/>
  </r>
  <r>
    <x v="3"/>
    <x v="25"/>
    <x v="6"/>
    <x v="6"/>
    <s v="1718"/>
    <n v="0"/>
    <n v="0.04"/>
    <n v="0"/>
    <n v="0"/>
    <n v="0"/>
    <n v="0"/>
    <x v="3"/>
    <x v="24"/>
    <x v="1"/>
  </r>
  <r>
    <x v="3"/>
    <x v="26"/>
    <x v="6"/>
    <x v="6"/>
    <s v="1718"/>
    <n v="4"/>
    <n v="4.96"/>
    <n v="0"/>
    <n v="0"/>
    <n v="0"/>
    <n v="0"/>
    <x v="3"/>
    <x v="25"/>
    <x v="1"/>
  </r>
  <r>
    <x v="3"/>
    <x v="5"/>
    <x v="6"/>
    <x v="6"/>
    <s v="1718"/>
    <n v="83"/>
    <n v="68.3"/>
    <n v="0"/>
    <n v="0"/>
    <n v="0"/>
    <n v="0"/>
    <x v="3"/>
    <x v="5"/>
    <x v="1"/>
  </r>
  <r>
    <x v="3"/>
    <x v="27"/>
    <x v="6"/>
    <x v="6"/>
    <s v="1718"/>
    <n v="-1"/>
    <n v="0"/>
    <n v="0"/>
    <n v="0"/>
    <n v="0"/>
    <n v="0"/>
    <x v="3"/>
    <x v="26"/>
    <x v="1"/>
  </r>
  <r>
    <x v="3"/>
    <x v="28"/>
    <x v="6"/>
    <x v="6"/>
    <s v="1718"/>
    <n v="42"/>
    <n v="0"/>
    <n v="0"/>
    <n v="0"/>
    <n v="0"/>
    <n v="0"/>
    <x v="3"/>
    <x v="27"/>
    <x v="1"/>
  </r>
  <r>
    <x v="3"/>
    <x v="14"/>
    <x v="6"/>
    <x v="6"/>
    <s v="1718"/>
    <n v="1398"/>
    <n v="1351.88"/>
    <n v="0"/>
    <n v="0"/>
    <n v="0"/>
    <n v="0"/>
    <x v="3"/>
    <x v="13"/>
    <x v="1"/>
  </r>
  <r>
    <x v="3"/>
    <x v="29"/>
    <x v="6"/>
    <x v="6"/>
    <s v="1718"/>
    <n v="0"/>
    <n v="157"/>
    <n v="0"/>
    <n v="0"/>
    <n v="0"/>
    <n v="0"/>
    <x v="3"/>
    <x v="28"/>
    <x v="1"/>
  </r>
  <r>
    <x v="3"/>
    <x v="30"/>
    <x v="6"/>
    <x v="6"/>
    <s v="1718"/>
    <n v="514"/>
    <n v="250"/>
    <n v="0"/>
    <n v="0"/>
    <n v="0"/>
    <n v="0"/>
    <x v="3"/>
    <x v="29"/>
    <x v="1"/>
  </r>
  <r>
    <x v="3"/>
    <x v="32"/>
    <x v="6"/>
    <x v="6"/>
    <s v="1718"/>
    <n v="1833"/>
    <n v="1513.33"/>
    <n v="0"/>
    <n v="0"/>
    <n v="0"/>
    <n v="0"/>
    <x v="3"/>
    <x v="31"/>
    <x v="1"/>
  </r>
  <r>
    <x v="3"/>
    <x v="33"/>
    <x v="6"/>
    <x v="6"/>
    <s v="1718"/>
    <n v="752"/>
    <n v="716.38"/>
    <n v="0"/>
    <n v="0"/>
    <n v="0"/>
    <n v="0"/>
    <x v="3"/>
    <x v="32"/>
    <x v="1"/>
  </r>
  <r>
    <x v="3"/>
    <x v="6"/>
    <x v="6"/>
    <x v="6"/>
    <s v="1718"/>
    <n v="-9200"/>
    <n v="-7183.49"/>
    <n v="0"/>
    <n v="0"/>
    <n v="0"/>
    <n v="0"/>
    <x v="3"/>
    <x v="6"/>
    <x v="1"/>
  </r>
  <r>
    <x v="4"/>
    <x v="16"/>
    <x v="6"/>
    <x v="6"/>
    <s v="1718"/>
    <n v="-220"/>
    <n v="-219.47"/>
    <n v="0"/>
    <n v="0"/>
    <n v="0"/>
    <n v="0"/>
    <x v="4"/>
    <x v="15"/>
    <x v="2"/>
  </r>
  <r>
    <x v="4"/>
    <x v="34"/>
    <x v="6"/>
    <x v="6"/>
    <s v="1718"/>
    <n v="5043"/>
    <n v="5083.5"/>
    <n v="0"/>
    <n v="0"/>
    <n v="0"/>
    <n v="0"/>
    <x v="4"/>
    <x v="33"/>
    <x v="1"/>
  </r>
  <r>
    <x v="4"/>
    <x v="35"/>
    <x v="6"/>
    <x v="6"/>
    <s v="1718"/>
    <n v="417"/>
    <n v="0"/>
    <n v="0"/>
    <n v="0"/>
    <n v="0"/>
    <n v="0"/>
    <x v="4"/>
    <x v="34"/>
    <x v="1"/>
  </r>
  <r>
    <x v="4"/>
    <x v="36"/>
    <x v="6"/>
    <x v="6"/>
    <s v="1718"/>
    <n v="2500"/>
    <n v="3397"/>
    <n v="0"/>
    <n v="0"/>
    <n v="0"/>
    <n v="0"/>
    <x v="4"/>
    <x v="35"/>
    <x v="1"/>
  </r>
  <r>
    <x v="4"/>
    <x v="37"/>
    <x v="6"/>
    <x v="6"/>
    <s v="1718"/>
    <n v="5084"/>
    <n v="4880"/>
    <n v="0"/>
    <n v="0"/>
    <n v="0"/>
    <n v="0"/>
    <x v="4"/>
    <x v="36"/>
    <x v="1"/>
  </r>
  <r>
    <x v="5"/>
    <x v="10"/>
    <x v="6"/>
    <x v="6"/>
    <s v="1718"/>
    <n v="8594"/>
    <n v="8596.32"/>
    <n v="2"/>
    <n v="2"/>
    <n v="2"/>
    <n v="2"/>
    <x v="5"/>
    <x v="9"/>
    <x v="0"/>
  </r>
  <r>
    <x v="5"/>
    <x v="0"/>
    <x v="6"/>
    <x v="6"/>
    <s v="1718"/>
    <n v="4936"/>
    <n v="4842.68"/>
    <n v="1"/>
    <n v="1"/>
    <n v="1"/>
    <n v="1"/>
    <x v="5"/>
    <x v="0"/>
    <x v="0"/>
  </r>
  <r>
    <x v="5"/>
    <x v="1"/>
    <x v="6"/>
    <x v="6"/>
    <s v="1718"/>
    <n v="7294"/>
    <n v="7294.45"/>
    <n v="1"/>
    <n v="1"/>
    <n v="1"/>
    <n v="1"/>
    <x v="5"/>
    <x v="1"/>
    <x v="0"/>
  </r>
  <r>
    <x v="5"/>
    <x v="38"/>
    <x v="6"/>
    <x v="6"/>
    <s v="1718"/>
    <n v="2027"/>
    <n v="2026.68"/>
    <n v="1"/>
    <n v="1"/>
    <n v="1"/>
    <n v="1"/>
    <x v="5"/>
    <x v="37"/>
    <x v="0"/>
  </r>
  <r>
    <x v="5"/>
    <x v="19"/>
    <x v="6"/>
    <x v="6"/>
    <s v="1718"/>
    <n v="2027"/>
    <n v="2026.68"/>
    <n v="1"/>
    <n v="1"/>
    <n v="1"/>
    <n v="1"/>
    <x v="5"/>
    <x v="18"/>
    <x v="0"/>
  </r>
  <r>
    <x v="5"/>
    <x v="4"/>
    <x v="6"/>
    <x v="6"/>
    <s v="1718"/>
    <n v="7"/>
    <n v="0"/>
    <n v="0"/>
    <n v="0"/>
    <n v="0"/>
    <n v="0"/>
    <x v="5"/>
    <x v="4"/>
    <x v="1"/>
  </r>
  <r>
    <x v="5"/>
    <x v="5"/>
    <x v="6"/>
    <x v="6"/>
    <s v="1718"/>
    <n v="62"/>
    <n v="76.16"/>
    <n v="0"/>
    <n v="0"/>
    <n v="0"/>
    <n v="0"/>
    <x v="5"/>
    <x v="5"/>
    <x v="1"/>
  </r>
  <r>
    <x v="5"/>
    <x v="27"/>
    <x v="6"/>
    <x v="6"/>
    <s v="1718"/>
    <n v="1"/>
    <n v="0"/>
    <n v="0"/>
    <n v="0"/>
    <n v="0"/>
    <n v="0"/>
    <x v="5"/>
    <x v="26"/>
    <x v="1"/>
  </r>
  <r>
    <x v="5"/>
    <x v="14"/>
    <x v="6"/>
    <x v="6"/>
    <s v="1718"/>
    <n v="1574"/>
    <n v="2286.87"/>
    <n v="0"/>
    <n v="0"/>
    <n v="0"/>
    <n v="0"/>
    <x v="5"/>
    <x v="13"/>
    <x v="1"/>
  </r>
  <r>
    <x v="5"/>
    <x v="15"/>
    <x v="6"/>
    <x v="6"/>
    <s v="1718"/>
    <n v="20"/>
    <n v="20.09"/>
    <n v="0"/>
    <n v="0"/>
    <n v="0"/>
    <n v="0"/>
    <x v="5"/>
    <x v="14"/>
    <x v="1"/>
  </r>
  <r>
    <x v="5"/>
    <x v="30"/>
    <x v="6"/>
    <x v="6"/>
    <s v="1718"/>
    <n v="416"/>
    <n v="0"/>
    <n v="0"/>
    <n v="0"/>
    <n v="0"/>
    <n v="0"/>
    <x v="5"/>
    <x v="29"/>
    <x v="1"/>
  </r>
  <r>
    <x v="5"/>
    <x v="42"/>
    <x v="6"/>
    <x v="6"/>
    <s v="1718"/>
    <n v="0"/>
    <n v="45"/>
    <n v="0"/>
    <n v="0"/>
    <n v="0"/>
    <n v="0"/>
    <x v="5"/>
    <x v="41"/>
    <x v="1"/>
  </r>
  <r>
    <x v="6"/>
    <x v="38"/>
    <x v="6"/>
    <x v="6"/>
    <s v="1718"/>
    <n v="6020"/>
    <n v="5969.58"/>
    <n v="3.43"/>
    <n v="3.43"/>
    <n v="3.43"/>
    <n v="3.43"/>
    <x v="6"/>
    <x v="37"/>
    <x v="0"/>
  </r>
  <r>
    <x v="6"/>
    <x v="19"/>
    <x v="6"/>
    <x v="6"/>
    <s v="1718"/>
    <n v="3882"/>
    <n v="4080.71"/>
    <n v="2"/>
    <n v="2"/>
    <n v="2"/>
    <n v="2"/>
    <x v="6"/>
    <x v="18"/>
    <x v="0"/>
  </r>
  <r>
    <x v="6"/>
    <x v="3"/>
    <x v="6"/>
    <x v="6"/>
    <s v="1718"/>
    <n v="12795"/>
    <n v="9605.89"/>
    <n v="4.8"/>
    <n v="3.8"/>
    <n v="3.8"/>
    <n v="3.8"/>
    <x v="6"/>
    <x v="3"/>
    <x v="0"/>
  </r>
  <r>
    <x v="6"/>
    <x v="20"/>
    <x v="6"/>
    <x v="6"/>
    <s v="1718"/>
    <n v="0"/>
    <n v="262.08"/>
    <n v="0"/>
    <n v="0"/>
    <n v="0.15"/>
    <n v="0.15"/>
    <x v="6"/>
    <x v="19"/>
    <x v="0"/>
  </r>
  <r>
    <x v="6"/>
    <x v="5"/>
    <x v="6"/>
    <x v="6"/>
    <s v="1718"/>
    <n v="8"/>
    <n v="0"/>
    <n v="0"/>
    <n v="0"/>
    <n v="0"/>
    <n v="0"/>
    <x v="6"/>
    <x v="5"/>
    <x v="1"/>
  </r>
  <r>
    <x v="6"/>
    <x v="6"/>
    <x v="6"/>
    <x v="6"/>
    <s v="1718"/>
    <n v="-2600"/>
    <n v="-2554.17"/>
    <n v="0"/>
    <n v="0"/>
    <n v="0"/>
    <n v="0"/>
    <x v="6"/>
    <x v="6"/>
    <x v="1"/>
  </r>
  <r>
    <x v="7"/>
    <x v="17"/>
    <x v="6"/>
    <x v="6"/>
    <s v="1718"/>
    <n v="-81"/>
    <n v="-227"/>
    <n v="0"/>
    <n v="0"/>
    <n v="0"/>
    <n v="0"/>
    <x v="7"/>
    <x v="16"/>
    <x v="2"/>
  </r>
  <r>
    <x v="7"/>
    <x v="39"/>
    <x v="6"/>
    <x v="6"/>
    <s v="1718"/>
    <n v="734"/>
    <n v="0"/>
    <n v="0.5"/>
    <n v="0"/>
    <n v="0"/>
    <n v="0"/>
    <x v="7"/>
    <x v="38"/>
    <x v="0"/>
  </r>
  <r>
    <x v="7"/>
    <x v="40"/>
    <x v="6"/>
    <x v="6"/>
    <s v="1718"/>
    <n v="12909"/>
    <n v="7078.79"/>
    <n v="8"/>
    <n v="6"/>
    <n v="4.71"/>
    <n v="4.71"/>
    <x v="7"/>
    <x v="39"/>
    <x v="0"/>
  </r>
  <r>
    <x v="7"/>
    <x v="38"/>
    <x v="6"/>
    <x v="6"/>
    <s v="1718"/>
    <n v="1719"/>
    <n v="1718.62"/>
    <n v="1"/>
    <n v="1"/>
    <n v="1"/>
    <n v="1"/>
    <x v="7"/>
    <x v="37"/>
    <x v="0"/>
  </r>
  <r>
    <x v="7"/>
    <x v="19"/>
    <x v="6"/>
    <x v="6"/>
    <s v="1718"/>
    <n v="4585"/>
    <n v="4474.03"/>
    <n v="2"/>
    <n v="2"/>
    <n v="2"/>
    <n v="2"/>
    <x v="7"/>
    <x v="18"/>
    <x v="0"/>
  </r>
  <r>
    <x v="7"/>
    <x v="11"/>
    <x v="6"/>
    <x v="6"/>
    <s v="1718"/>
    <n v="3706"/>
    <n v="3707.38"/>
    <n v="1"/>
    <n v="1"/>
    <n v="1"/>
    <n v="1"/>
    <x v="7"/>
    <x v="10"/>
    <x v="0"/>
  </r>
  <r>
    <x v="7"/>
    <x v="20"/>
    <x v="6"/>
    <x v="6"/>
    <s v="1718"/>
    <n v="0"/>
    <n v="3690.17"/>
    <n v="0"/>
    <n v="0"/>
    <n v="1.63"/>
    <n v="1.63"/>
    <x v="7"/>
    <x v="19"/>
    <x v="0"/>
  </r>
  <r>
    <x v="7"/>
    <x v="21"/>
    <x v="6"/>
    <x v="6"/>
    <s v="1718"/>
    <n v="31"/>
    <n v="28"/>
    <n v="0"/>
    <n v="0"/>
    <n v="0"/>
    <n v="0"/>
    <x v="7"/>
    <x v="20"/>
    <x v="1"/>
  </r>
  <r>
    <x v="7"/>
    <x v="4"/>
    <x v="6"/>
    <x v="6"/>
    <s v="1718"/>
    <n v="12"/>
    <n v="63.07"/>
    <n v="0"/>
    <n v="0"/>
    <n v="0"/>
    <n v="0"/>
    <x v="7"/>
    <x v="4"/>
    <x v="1"/>
  </r>
  <r>
    <x v="7"/>
    <x v="23"/>
    <x v="6"/>
    <x v="6"/>
    <s v="1718"/>
    <n v="2"/>
    <n v="0"/>
    <n v="0"/>
    <n v="0"/>
    <n v="0"/>
    <n v="0"/>
    <x v="7"/>
    <x v="22"/>
    <x v="1"/>
  </r>
  <r>
    <x v="7"/>
    <x v="24"/>
    <x v="6"/>
    <x v="6"/>
    <s v="1718"/>
    <n v="15"/>
    <n v="15.16"/>
    <n v="0"/>
    <n v="0"/>
    <n v="0"/>
    <n v="0"/>
    <x v="7"/>
    <x v="23"/>
    <x v="1"/>
  </r>
  <r>
    <x v="7"/>
    <x v="5"/>
    <x v="6"/>
    <x v="6"/>
    <s v="1718"/>
    <n v="0"/>
    <n v="44.01"/>
    <n v="0"/>
    <n v="0"/>
    <n v="0"/>
    <n v="0"/>
    <x v="7"/>
    <x v="5"/>
    <x v="1"/>
  </r>
  <r>
    <x v="7"/>
    <x v="27"/>
    <x v="6"/>
    <x v="6"/>
    <s v="1718"/>
    <n v="0"/>
    <n v="3"/>
    <n v="0"/>
    <n v="0"/>
    <n v="0"/>
    <n v="0"/>
    <x v="7"/>
    <x v="26"/>
    <x v="1"/>
  </r>
  <r>
    <x v="7"/>
    <x v="41"/>
    <x v="6"/>
    <x v="6"/>
    <s v="1718"/>
    <n v="37"/>
    <n v="52.92"/>
    <n v="0"/>
    <n v="0"/>
    <n v="0"/>
    <n v="0"/>
    <x v="7"/>
    <x v="40"/>
    <x v="1"/>
  </r>
  <r>
    <x v="7"/>
    <x v="30"/>
    <x v="6"/>
    <x v="6"/>
    <s v="1718"/>
    <n v="1051"/>
    <n v="500.99"/>
    <n v="0"/>
    <n v="0"/>
    <n v="0"/>
    <n v="0"/>
    <x v="7"/>
    <x v="29"/>
    <x v="1"/>
  </r>
  <r>
    <x v="7"/>
    <x v="42"/>
    <x v="6"/>
    <x v="6"/>
    <s v="1718"/>
    <n v="13"/>
    <n v="39.950000000000003"/>
    <n v="0"/>
    <n v="0"/>
    <n v="0"/>
    <n v="0"/>
    <x v="7"/>
    <x v="41"/>
    <x v="1"/>
  </r>
  <r>
    <x v="7"/>
    <x v="6"/>
    <x v="6"/>
    <x v="6"/>
    <s v="1718"/>
    <n v="-3300"/>
    <n v="-5316.51"/>
    <n v="0"/>
    <n v="0"/>
    <n v="0"/>
    <n v="0"/>
    <x v="7"/>
    <x v="6"/>
    <x v="1"/>
  </r>
  <r>
    <x v="8"/>
    <x v="8"/>
    <x v="6"/>
    <x v="6"/>
    <s v="1718"/>
    <n v="-3816"/>
    <n v="-2639.5"/>
    <n v="0"/>
    <n v="0"/>
    <n v="0"/>
    <n v="0"/>
    <x v="8"/>
    <x v="7"/>
    <x v="2"/>
  </r>
  <r>
    <x v="8"/>
    <x v="0"/>
    <x v="6"/>
    <x v="6"/>
    <s v="1718"/>
    <n v="4462"/>
    <n v="3519.54"/>
    <n v="1"/>
    <n v="0.8"/>
    <n v="0.8"/>
    <n v="0.8"/>
    <x v="8"/>
    <x v="0"/>
    <x v="0"/>
  </r>
  <r>
    <x v="8"/>
    <x v="43"/>
    <x v="6"/>
    <x v="6"/>
    <s v="1718"/>
    <n v="12250"/>
    <n v="12253.69"/>
    <n v="2"/>
    <n v="2"/>
    <n v="2"/>
    <n v="2"/>
    <x v="8"/>
    <x v="42"/>
    <x v="0"/>
  </r>
  <r>
    <x v="8"/>
    <x v="40"/>
    <x v="6"/>
    <x v="6"/>
    <s v="1718"/>
    <n v="9110"/>
    <n v="9081.92"/>
    <n v="5.28"/>
    <n v="5.28"/>
    <n v="5.28"/>
    <n v="5.28"/>
    <x v="8"/>
    <x v="39"/>
    <x v="0"/>
  </r>
  <r>
    <x v="8"/>
    <x v="38"/>
    <x v="6"/>
    <x v="6"/>
    <s v="1718"/>
    <n v="2027"/>
    <n v="2026.68"/>
    <n v="1"/>
    <n v="1"/>
    <n v="1"/>
    <n v="1"/>
    <x v="8"/>
    <x v="37"/>
    <x v="0"/>
  </r>
  <r>
    <x v="8"/>
    <x v="19"/>
    <x v="6"/>
    <x v="6"/>
    <s v="1718"/>
    <n v="9421"/>
    <n v="8066.84"/>
    <n v="4.2699999999999996"/>
    <n v="3.6"/>
    <n v="3.6"/>
    <n v="3.6"/>
    <x v="8"/>
    <x v="18"/>
    <x v="0"/>
  </r>
  <r>
    <x v="8"/>
    <x v="3"/>
    <x v="6"/>
    <x v="6"/>
    <s v="1718"/>
    <n v="2977"/>
    <n v="2973.32"/>
    <n v="1"/>
    <n v="1"/>
    <n v="1"/>
    <n v="1"/>
    <x v="8"/>
    <x v="3"/>
    <x v="0"/>
  </r>
  <r>
    <x v="8"/>
    <x v="44"/>
    <x v="6"/>
    <x v="6"/>
    <s v="1718"/>
    <n v="4013"/>
    <n v="4012.63"/>
    <n v="0.92"/>
    <n v="0.92"/>
    <n v="0.92"/>
    <n v="0.92"/>
    <x v="8"/>
    <x v="43"/>
    <x v="0"/>
  </r>
  <r>
    <x v="8"/>
    <x v="20"/>
    <x v="6"/>
    <x v="6"/>
    <s v="1718"/>
    <n v="235"/>
    <n v="0"/>
    <n v="0.16"/>
    <n v="0"/>
    <n v="0"/>
    <n v="0"/>
    <x v="8"/>
    <x v="19"/>
    <x v="0"/>
  </r>
  <r>
    <x v="8"/>
    <x v="45"/>
    <x v="6"/>
    <x v="6"/>
    <s v="1718"/>
    <n v="0"/>
    <n v="225.24"/>
    <n v="0"/>
    <n v="0"/>
    <n v="0"/>
    <n v="0"/>
    <x v="8"/>
    <x v="44"/>
    <x v="1"/>
  </r>
  <r>
    <x v="8"/>
    <x v="46"/>
    <x v="6"/>
    <x v="6"/>
    <s v="1718"/>
    <n v="0"/>
    <n v="2107.44"/>
    <n v="0"/>
    <n v="0"/>
    <n v="0"/>
    <n v="0"/>
    <x v="8"/>
    <x v="45"/>
    <x v="1"/>
  </r>
  <r>
    <x v="8"/>
    <x v="47"/>
    <x v="6"/>
    <x v="6"/>
    <s v="1718"/>
    <n v="0"/>
    <n v="123.21"/>
    <n v="0"/>
    <n v="0"/>
    <n v="0"/>
    <n v="0"/>
    <x v="8"/>
    <x v="46"/>
    <x v="1"/>
  </r>
  <r>
    <x v="8"/>
    <x v="48"/>
    <x v="6"/>
    <x v="6"/>
    <s v="1718"/>
    <n v="0"/>
    <n v="577.79999999999995"/>
    <n v="0"/>
    <n v="0"/>
    <n v="0"/>
    <n v="0"/>
    <x v="8"/>
    <x v="47"/>
    <x v="1"/>
  </r>
  <r>
    <x v="8"/>
    <x v="21"/>
    <x v="6"/>
    <x v="6"/>
    <s v="1718"/>
    <n v="5"/>
    <n v="0"/>
    <n v="0"/>
    <n v="0"/>
    <n v="0"/>
    <n v="0"/>
    <x v="8"/>
    <x v="20"/>
    <x v="1"/>
  </r>
  <r>
    <x v="8"/>
    <x v="52"/>
    <x v="6"/>
    <x v="6"/>
    <s v="1718"/>
    <n v="48"/>
    <n v="26.38"/>
    <n v="0"/>
    <n v="0"/>
    <n v="0"/>
    <n v="0"/>
    <x v="8"/>
    <x v="51"/>
    <x v="1"/>
  </r>
  <r>
    <x v="8"/>
    <x v="53"/>
    <x v="6"/>
    <x v="6"/>
    <s v="1718"/>
    <n v="66"/>
    <n v="56.8"/>
    <n v="0"/>
    <n v="0"/>
    <n v="0"/>
    <n v="0"/>
    <x v="8"/>
    <x v="52"/>
    <x v="1"/>
  </r>
  <r>
    <x v="8"/>
    <x v="55"/>
    <x v="6"/>
    <x v="6"/>
    <s v="1718"/>
    <n v="0"/>
    <n v="671.05"/>
    <n v="0"/>
    <n v="0"/>
    <n v="0"/>
    <n v="0"/>
    <x v="8"/>
    <x v="54"/>
    <x v="1"/>
  </r>
  <r>
    <x v="8"/>
    <x v="4"/>
    <x v="6"/>
    <x v="6"/>
    <s v="1718"/>
    <n v="185"/>
    <n v="125.14"/>
    <n v="0"/>
    <n v="0"/>
    <n v="0"/>
    <n v="0"/>
    <x v="8"/>
    <x v="4"/>
    <x v="1"/>
  </r>
  <r>
    <x v="8"/>
    <x v="23"/>
    <x v="6"/>
    <x v="6"/>
    <s v="1718"/>
    <n v="53"/>
    <n v="0"/>
    <n v="0"/>
    <n v="0"/>
    <n v="0"/>
    <n v="0"/>
    <x v="8"/>
    <x v="22"/>
    <x v="1"/>
  </r>
  <r>
    <x v="8"/>
    <x v="57"/>
    <x v="6"/>
    <x v="6"/>
    <s v="1718"/>
    <n v="3"/>
    <n v="0"/>
    <n v="0"/>
    <n v="0"/>
    <n v="0"/>
    <n v="0"/>
    <x v="8"/>
    <x v="56"/>
    <x v="1"/>
  </r>
  <r>
    <x v="8"/>
    <x v="5"/>
    <x v="6"/>
    <x v="6"/>
    <s v="1718"/>
    <n v="175"/>
    <n v="221.32"/>
    <n v="0"/>
    <n v="0"/>
    <n v="0"/>
    <n v="0"/>
    <x v="8"/>
    <x v="5"/>
    <x v="1"/>
  </r>
  <r>
    <x v="8"/>
    <x v="27"/>
    <x v="6"/>
    <x v="6"/>
    <s v="1718"/>
    <n v="0"/>
    <n v="12"/>
    <n v="0"/>
    <n v="0"/>
    <n v="0"/>
    <n v="0"/>
    <x v="8"/>
    <x v="26"/>
    <x v="1"/>
  </r>
  <r>
    <x v="8"/>
    <x v="58"/>
    <x v="6"/>
    <x v="6"/>
    <s v="1718"/>
    <n v="0"/>
    <n v="4.99"/>
    <n v="0"/>
    <n v="0"/>
    <n v="0"/>
    <n v="0"/>
    <x v="8"/>
    <x v="57"/>
    <x v="1"/>
  </r>
  <r>
    <x v="8"/>
    <x v="28"/>
    <x v="6"/>
    <x v="6"/>
    <s v="1718"/>
    <n v="34"/>
    <n v="0"/>
    <n v="0"/>
    <n v="0"/>
    <n v="0"/>
    <n v="0"/>
    <x v="8"/>
    <x v="27"/>
    <x v="1"/>
  </r>
  <r>
    <x v="8"/>
    <x v="41"/>
    <x v="6"/>
    <x v="6"/>
    <s v="1718"/>
    <n v="30"/>
    <n v="0"/>
    <n v="0"/>
    <n v="0"/>
    <n v="0"/>
    <n v="0"/>
    <x v="8"/>
    <x v="40"/>
    <x v="1"/>
  </r>
  <r>
    <x v="8"/>
    <x v="13"/>
    <x v="6"/>
    <x v="6"/>
    <s v="1718"/>
    <n v="127"/>
    <n v="0"/>
    <n v="0"/>
    <n v="0"/>
    <n v="0"/>
    <n v="0"/>
    <x v="8"/>
    <x v="12"/>
    <x v="1"/>
  </r>
  <r>
    <x v="8"/>
    <x v="14"/>
    <x v="6"/>
    <x v="6"/>
    <s v="1718"/>
    <n v="2099"/>
    <n v="1742"/>
    <n v="0"/>
    <n v="0"/>
    <n v="0"/>
    <n v="0"/>
    <x v="8"/>
    <x v="13"/>
    <x v="1"/>
  </r>
  <r>
    <x v="8"/>
    <x v="33"/>
    <x v="6"/>
    <x v="6"/>
    <s v="1718"/>
    <n v="4183"/>
    <n v="7484.67"/>
    <n v="0"/>
    <n v="0"/>
    <n v="0"/>
    <n v="0"/>
    <x v="8"/>
    <x v="32"/>
    <x v="1"/>
  </r>
  <r>
    <x v="9"/>
    <x v="60"/>
    <x v="6"/>
    <x v="6"/>
    <s v="1718"/>
    <n v="5161"/>
    <n v="0"/>
    <n v="0"/>
    <n v="0"/>
    <n v="0"/>
    <n v="0"/>
    <x v="9"/>
    <x v="59"/>
    <x v="1"/>
  </r>
  <r>
    <x v="9"/>
    <x v="61"/>
    <x v="6"/>
    <x v="6"/>
    <s v="1718"/>
    <n v="-4163"/>
    <n v="0"/>
    <n v="0"/>
    <n v="0"/>
    <n v="0"/>
    <n v="0"/>
    <x v="9"/>
    <x v="60"/>
    <x v="1"/>
  </r>
  <r>
    <x v="10"/>
    <x v="16"/>
    <x v="6"/>
    <x v="6"/>
    <s v="1718"/>
    <n v="-9084"/>
    <n v="-9100.76"/>
    <n v="0"/>
    <n v="0"/>
    <n v="0"/>
    <n v="0"/>
    <x v="10"/>
    <x v="15"/>
    <x v="2"/>
  </r>
  <r>
    <x v="10"/>
    <x v="0"/>
    <x v="6"/>
    <x v="6"/>
    <s v="1718"/>
    <n v="5088"/>
    <n v="5071.9399999999996"/>
    <n v="1"/>
    <n v="1"/>
    <n v="1"/>
    <n v="1"/>
    <x v="10"/>
    <x v="0"/>
    <x v="0"/>
  </r>
  <r>
    <x v="10"/>
    <x v="62"/>
    <x v="6"/>
    <x v="6"/>
    <s v="1718"/>
    <n v="470"/>
    <n v="0"/>
    <n v="0.4"/>
    <n v="0"/>
    <n v="0"/>
    <n v="0"/>
    <x v="10"/>
    <x v="61"/>
    <x v="0"/>
  </r>
  <r>
    <x v="10"/>
    <x v="40"/>
    <x v="6"/>
    <x v="6"/>
    <s v="1718"/>
    <n v="0"/>
    <n v="587.30999999999995"/>
    <n v="0"/>
    <n v="0.4"/>
    <n v="0.4"/>
    <n v="0.4"/>
    <x v="10"/>
    <x v="39"/>
    <x v="0"/>
  </r>
  <r>
    <x v="10"/>
    <x v="19"/>
    <x v="6"/>
    <x v="6"/>
    <s v="1718"/>
    <n v="1324"/>
    <n v="1315.72"/>
    <n v="0.6"/>
    <n v="0.6"/>
    <n v="0.6"/>
    <n v="0.6"/>
    <x v="10"/>
    <x v="18"/>
    <x v="0"/>
  </r>
  <r>
    <x v="10"/>
    <x v="11"/>
    <x v="6"/>
    <x v="6"/>
    <s v="1718"/>
    <n v="1609"/>
    <n v="1608.71"/>
    <n v="0.6"/>
    <n v="0.6"/>
    <n v="0.6"/>
    <n v="0.6"/>
    <x v="10"/>
    <x v="10"/>
    <x v="0"/>
  </r>
  <r>
    <x v="10"/>
    <x v="4"/>
    <x v="6"/>
    <x v="6"/>
    <s v="1718"/>
    <n v="43"/>
    <n v="0"/>
    <n v="0"/>
    <n v="0"/>
    <n v="0"/>
    <n v="0"/>
    <x v="10"/>
    <x v="4"/>
    <x v="1"/>
  </r>
  <r>
    <x v="10"/>
    <x v="63"/>
    <x v="6"/>
    <x v="6"/>
    <s v="1718"/>
    <n v="61"/>
    <n v="517.08000000000004"/>
    <n v="0"/>
    <n v="0"/>
    <n v="0"/>
    <n v="0"/>
    <x v="10"/>
    <x v="62"/>
    <x v="1"/>
  </r>
  <r>
    <x v="10"/>
    <x v="5"/>
    <x v="6"/>
    <x v="6"/>
    <s v="1718"/>
    <n v="20"/>
    <n v="0"/>
    <n v="0"/>
    <n v="0"/>
    <n v="0"/>
    <n v="0"/>
    <x v="10"/>
    <x v="5"/>
    <x v="1"/>
  </r>
  <r>
    <x v="11"/>
    <x v="14"/>
    <x v="6"/>
    <x v="6"/>
    <s v="1718"/>
    <n v="176"/>
    <n v="0"/>
    <n v="0"/>
    <n v="0"/>
    <n v="0"/>
    <n v="0"/>
    <x v="11"/>
    <x v="13"/>
    <x v="1"/>
  </r>
  <r>
    <x v="12"/>
    <x v="64"/>
    <x v="6"/>
    <x v="6"/>
    <s v="1718"/>
    <n v="1632"/>
    <n v="437.42"/>
    <n v="0"/>
    <n v="0"/>
    <n v="0"/>
    <n v="0"/>
    <x v="12"/>
    <x v="63"/>
    <x v="3"/>
  </r>
  <r>
    <x v="12"/>
    <x v="65"/>
    <x v="6"/>
    <x v="6"/>
    <s v="1718"/>
    <n v="259"/>
    <n v="259"/>
    <n v="0"/>
    <n v="0"/>
    <n v="0"/>
    <n v="0"/>
    <x v="12"/>
    <x v="64"/>
    <x v="3"/>
  </r>
  <r>
    <x v="12"/>
    <x v="66"/>
    <x v="6"/>
    <x v="6"/>
    <s v="1718"/>
    <n v="-532058"/>
    <n v="-532058"/>
    <n v="0"/>
    <n v="0"/>
    <n v="0"/>
    <n v="0"/>
    <x v="12"/>
    <x v="65"/>
    <x v="3"/>
  </r>
  <r>
    <x v="13"/>
    <x v="15"/>
    <x v="6"/>
    <x v="6"/>
    <s v="1718"/>
    <n v="25"/>
    <n v="0"/>
    <n v="0"/>
    <n v="0"/>
    <n v="0"/>
    <n v="0"/>
    <x v="13"/>
    <x v="14"/>
    <x v="1"/>
  </r>
  <r>
    <x v="14"/>
    <x v="67"/>
    <x v="6"/>
    <x v="6"/>
    <s v="1718"/>
    <n v="-32849"/>
    <n v="-13106.4"/>
    <n v="0"/>
    <n v="0"/>
    <n v="0"/>
    <n v="0"/>
    <x v="14"/>
    <x v="66"/>
    <x v="2"/>
  </r>
  <r>
    <x v="14"/>
    <x v="60"/>
    <x v="6"/>
    <x v="6"/>
    <s v="1718"/>
    <n v="27343"/>
    <n v="10705.1"/>
    <n v="0"/>
    <n v="0"/>
    <n v="0"/>
    <n v="0"/>
    <x v="14"/>
    <x v="59"/>
    <x v="1"/>
  </r>
  <r>
    <x v="14"/>
    <x v="69"/>
    <x v="6"/>
    <x v="6"/>
    <s v="1718"/>
    <n v="5242"/>
    <n v="2136.4899999999998"/>
    <n v="0"/>
    <n v="0"/>
    <n v="0"/>
    <n v="0"/>
    <x v="14"/>
    <x v="68"/>
    <x v="1"/>
  </r>
  <r>
    <x v="14"/>
    <x v="70"/>
    <x v="6"/>
    <x v="6"/>
    <s v="1718"/>
    <n v="0"/>
    <n v="-45.57"/>
    <n v="0"/>
    <n v="0"/>
    <n v="0"/>
    <n v="0"/>
    <x v="14"/>
    <x v="69"/>
    <x v="1"/>
  </r>
  <r>
    <x v="15"/>
    <x v="0"/>
    <x v="6"/>
    <x v="6"/>
    <s v="1718"/>
    <n v="5088"/>
    <n v="5088.26"/>
    <n v="1"/>
    <n v="1"/>
    <n v="1"/>
    <n v="1"/>
    <x v="15"/>
    <x v="0"/>
    <x v="0"/>
  </r>
  <r>
    <x v="15"/>
    <x v="43"/>
    <x v="6"/>
    <x v="6"/>
    <s v="1718"/>
    <n v="19219"/>
    <n v="12866.37"/>
    <n v="4"/>
    <n v="2.5299999999999998"/>
    <n v="2.14"/>
    <n v="2.14"/>
    <x v="15"/>
    <x v="42"/>
    <x v="0"/>
  </r>
  <r>
    <x v="15"/>
    <x v="1"/>
    <x v="6"/>
    <x v="6"/>
    <s v="1718"/>
    <n v="13631"/>
    <n v="13599.52"/>
    <n v="2"/>
    <n v="2"/>
    <n v="2"/>
    <n v="2"/>
    <x v="15"/>
    <x v="1"/>
    <x v="0"/>
  </r>
  <r>
    <x v="15"/>
    <x v="11"/>
    <x v="6"/>
    <x v="6"/>
    <s v="1718"/>
    <n v="0"/>
    <n v="9104.2999999999993"/>
    <n v="0"/>
    <n v="2.8"/>
    <n v="2.8"/>
    <n v="2.8"/>
    <x v="15"/>
    <x v="10"/>
    <x v="0"/>
  </r>
  <r>
    <x v="15"/>
    <x v="44"/>
    <x v="6"/>
    <x v="6"/>
    <s v="1718"/>
    <n v="19550"/>
    <n v="4804.5600000000004"/>
    <n v="5.67"/>
    <n v="2"/>
    <n v="1"/>
    <n v="1"/>
    <x v="15"/>
    <x v="43"/>
    <x v="0"/>
  </r>
  <r>
    <x v="15"/>
    <x v="5"/>
    <x v="6"/>
    <x v="6"/>
    <s v="1718"/>
    <n v="85"/>
    <n v="126.38"/>
    <n v="0"/>
    <n v="0"/>
    <n v="0"/>
    <n v="0"/>
    <x v="15"/>
    <x v="5"/>
    <x v="1"/>
  </r>
  <r>
    <x v="15"/>
    <x v="27"/>
    <x v="6"/>
    <x v="6"/>
    <s v="1718"/>
    <n v="0"/>
    <n v="7.5"/>
    <n v="0"/>
    <n v="0"/>
    <n v="0"/>
    <n v="0"/>
    <x v="15"/>
    <x v="26"/>
    <x v="1"/>
  </r>
  <r>
    <x v="15"/>
    <x v="14"/>
    <x v="6"/>
    <x v="6"/>
    <s v="1718"/>
    <n v="300"/>
    <n v="300"/>
    <n v="0"/>
    <n v="0"/>
    <n v="0"/>
    <n v="0"/>
    <x v="15"/>
    <x v="13"/>
    <x v="1"/>
  </r>
  <r>
    <x v="15"/>
    <x v="6"/>
    <x v="6"/>
    <x v="6"/>
    <s v="1718"/>
    <n v="-5400"/>
    <n v="-4289.16"/>
    <n v="0"/>
    <n v="0"/>
    <n v="0"/>
    <n v="0"/>
    <x v="15"/>
    <x v="6"/>
    <x v="1"/>
  </r>
  <r>
    <x v="17"/>
    <x v="46"/>
    <x v="6"/>
    <x v="6"/>
    <s v="1718"/>
    <n v="5851"/>
    <n v="0"/>
    <n v="0"/>
    <n v="0"/>
    <n v="0"/>
    <n v="0"/>
    <x v="17"/>
    <x v="45"/>
    <x v="1"/>
  </r>
  <r>
    <x v="17"/>
    <x v="76"/>
    <x v="6"/>
    <x v="6"/>
    <s v="1718"/>
    <n v="-4240"/>
    <n v="0"/>
    <n v="0"/>
    <n v="0"/>
    <n v="0"/>
    <n v="0"/>
    <x v="17"/>
    <x v="75"/>
    <x v="1"/>
  </r>
  <r>
    <x v="18"/>
    <x v="77"/>
    <x v="6"/>
    <x v="6"/>
    <s v="1718"/>
    <n v="-465"/>
    <n v="0"/>
    <n v="0"/>
    <n v="0"/>
    <n v="0"/>
    <n v="0"/>
    <x v="18"/>
    <x v="76"/>
    <x v="1"/>
  </r>
  <r>
    <x v="18"/>
    <x v="78"/>
    <x v="6"/>
    <x v="6"/>
    <s v="1718"/>
    <n v="530"/>
    <n v="0"/>
    <n v="0"/>
    <n v="0"/>
    <n v="0"/>
    <n v="0"/>
    <x v="18"/>
    <x v="77"/>
    <x v="1"/>
  </r>
  <r>
    <x v="19"/>
    <x v="10"/>
    <x v="6"/>
    <x v="6"/>
    <s v="1718"/>
    <n v="2644"/>
    <n v="0"/>
    <n v="0.61"/>
    <n v="0"/>
    <n v="0"/>
    <n v="0"/>
    <x v="19"/>
    <x v="9"/>
    <x v="0"/>
  </r>
  <r>
    <x v="19"/>
    <x v="43"/>
    <x v="6"/>
    <x v="6"/>
    <s v="1718"/>
    <n v="0"/>
    <n v="5012.78"/>
    <n v="0"/>
    <n v="1"/>
    <n v="1.01"/>
    <n v="1.01"/>
    <x v="19"/>
    <x v="42"/>
    <x v="0"/>
  </r>
  <r>
    <x v="19"/>
    <x v="1"/>
    <x v="6"/>
    <x v="6"/>
    <s v="1718"/>
    <n v="7089"/>
    <n v="0"/>
    <n v="1"/>
    <n v="0"/>
    <n v="0"/>
    <n v="0"/>
    <x v="19"/>
    <x v="1"/>
    <x v="0"/>
  </r>
  <r>
    <x v="19"/>
    <x v="3"/>
    <x v="6"/>
    <x v="6"/>
    <s v="1718"/>
    <n v="2977"/>
    <n v="2976.71"/>
    <n v="1"/>
    <n v="1"/>
    <n v="1"/>
    <n v="1"/>
    <x v="19"/>
    <x v="3"/>
    <x v="0"/>
  </r>
  <r>
    <x v="19"/>
    <x v="5"/>
    <x v="6"/>
    <x v="6"/>
    <s v="1718"/>
    <n v="5"/>
    <n v="42.56"/>
    <n v="0"/>
    <n v="0"/>
    <n v="0"/>
    <n v="0"/>
    <x v="19"/>
    <x v="5"/>
    <x v="1"/>
  </r>
  <r>
    <x v="19"/>
    <x v="15"/>
    <x v="6"/>
    <x v="6"/>
    <s v="1718"/>
    <n v="500"/>
    <n v="500"/>
    <n v="0"/>
    <n v="0"/>
    <n v="0"/>
    <n v="0"/>
    <x v="19"/>
    <x v="14"/>
    <x v="1"/>
  </r>
  <r>
    <x v="20"/>
    <x v="30"/>
    <x v="6"/>
    <x v="6"/>
    <s v="1718"/>
    <n v="2767"/>
    <n v="0"/>
    <n v="0"/>
    <n v="0"/>
    <n v="0"/>
    <n v="0"/>
    <x v="20"/>
    <x v="29"/>
    <x v="1"/>
  </r>
  <r>
    <x v="21"/>
    <x v="67"/>
    <x v="6"/>
    <x v="6"/>
    <s v="1718"/>
    <n v="-4822"/>
    <n v="-18478.330000000002"/>
    <n v="0"/>
    <n v="0"/>
    <n v="0"/>
    <n v="0"/>
    <x v="21"/>
    <x v="66"/>
    <x v="2"/>
  </r>
  <r>
    <x v="21"/>
    <x v="60"/>
    <x v="6"/>
    <x v="6"/>
    <s v="1718"/>
    <n v="4389"/>
    <n v="16057.83"/>
    <n v="0"/>
    <n v="0"/>
    <n v="0"/>
    <n v="0"/>
    <x v="21"/>
    <x v="59"/>
    <x v="1"/>
  </r>
  <r>
    <x v="21"/>
    <x v="69"/>
    <x v="6"/>
    <x v="6"/>
    <s v="1718"/>
    <n v="724"/>
    <n v="2711.98"/>
    <n v="0"/>
    <n v="0"/>
    <n v="0"/>
    <n v="0"/>
    <x v="21"/>
    <x v="68"/>
    <x v="1"/>
  </r>
  <r>
    <x v="22"/>
    <x v="19"/>
    <x v="6"/>
    <x v="6"/>
    <s v="1718"/>
    <n v="2329"/>
    <n v="2329.08"/>
    <n v="1"/>
    <n v="1"/>
    <n v="1"/>
    <n v="1"/>
    <x v="22"/>
    <x v="18"/>
    <x v="0"/>
  </r>
  <r>
    <x v="22"/>
    <x v="11"/>
    <x v="6"/>
    <x v="6"/>
    <s v="1718"/>
    <n v="3706"/>
    <n v="3706.37"/>
    <n v="1"/>
    <n v="1"/>
    <n v="1"/>
    <n v="1"/>
    <x v="22"/>
    <x v="10"/>
    <x v="0"/>
  </r>
  <r>
    <x v="24"/>
    <x v="81"/>
    <x v="6"/>
    <x v="6"/>
    <s v="1718"/>
    <n v="136566"/>
    <n v="136566"/>
    <n v="0"/>
    <n v="0"/>
    <n v="0"/>
    <n v="0"/>
    <x v="24"/>
    <x v="80"/>
    <x v="1"/>
  </r>
  <r>
    <x v="0"/>
    <x v="0"/>
    <x v="7"/>
    <x v="7"/>
    <s v="1718"/>
    <n v="9687"/>
    <n v="4513.3"/>
    <n v="2"/>
    <n v="0.85"/>
    <n v="0.85"/>
    <n v="0.85"/>
    <x v="0"/>
    <x v="0"/>
    <x v="0"/>
  </r>
  <r>
    <x v="0"/>
    <x v="1"/>
    <x v="7"/>
    <x v="7"/>
    <s v="1718"/>
    <n v="7294"/>
    <n v="7294.45"/>
    <n v="1"/>
    <n v="1"/>
    <n v="1"/>
    <n v="1"/>
    <x v="0"/>
    <x v="1"/>
    <x v="0"/>
  </r>
  <r>
    <x v="0"/>
    <x v="2"/>
    <x v="7"/>
    <x v="7"/>
    <s v="1718"/>
    <n v="8799"/>
    <n v="8799.51"/>
    <n v="1"/>
    <n v="1"/>
    <n v="1"/>
    <n v="1"/>
    <x v="0"/>
    <x v="2"/>
    <x v="0"/>
  </r>
  <r>
    <x v="0"/>
    <x v="3"/>
    <x v="7"/>
    <x v="7"/>
    <s v="1718"/>
    <n v="2329"/>
    <n v="2329.08"/>
    <n v="1"/>
    <n v="1"/>
    <n v="1"/>
    <n v="1"/>
    <x v="0"/>
    <x v="3"/>
    <x v="0"/>
  </r>
  <r>
    <x v="0"/>
    <x v="5"/>
    <x v="7"/>
    <x v="7"/>
    <s v="1718"/>
    <n v="10"/>
    <n v="0"/>
    <n v="0"/>
    <n v="0"/>
    <n v="0"/>
    <n v="0"/>
    <x v="0"/>
    <x v="5"/>
    <x v="1"/>
  </r>
  <r>
    <x v="0"/>
    <x v="6"/>
    <x v="7"/>
    <x v="7"/>
    <s v="1718"/>
    <n v="-4600"/>
    <n v="-4513.3"/>
    <n v="0"/>
    <n v="0"/>
    <n v="0"/>
    <n v="0"/>
    <x v="0"/>
    <x v="6"/>
    <x v="1"/>
  </r>
  <r>
    <x v="1"/>
    <x v="3"/>
    <x v="7"/>
    <x v="7"/>
    <s v="1718"/>
    <n v="2304"/>
    <n v="0"/>
    <n v="1"/>
    <n v="0"/>
    <n v="0"/>
    <n v="0"/>
    <x v="1"/>
    <x v="3"/>
    <x v="0"/>
  </r>
  <r>
    <x v="1"/>
    <x v="7"/>
    <x v="7"/>
    <x v="7"/>
    <s v="1718"/>
    <n v="-2245"/>
    <n v="0"/>
    <n v="-1"/>
    <n v="0"/>
    <n v="0"/>
    <n v="0"/>
    <x v="1"/>
    <x v="3"/>
    <x v="0"/>
  </r>
  <r>
    <x v="2"/>
    <x v="8"/>
    <x v="7"/>
    <x v="7"/>
    <s v="1718"/>
    <n v="0"/>
    <n v="-4549.37"/>
    <n v="0"/>
    <n v="0"/>
    <n v="0"/>
    <n v="0"/>
    <x v="2"/>
    <x v="7"/>
    <x v="2"/>
  </r>
  <r>
    <x v="2"/>
    <x v="9"/>
    <x v="7"/>
    <x v="7"/>
    <s v="1718"/>
    <n v="0"/>
    <n v="3692.88"/>
    <n v="0"/>
    <n v="1"/>
    <n v="1"/>
    <n v="1"/>
    <x v="2"/>
    <x v="8"/>
    <x v="0"/>
  </r>
  <r>
    <x v="2"/>
    <x v="10"/>
    <x v="7"/>
    <x v="7"/>
    <s v="1718"/>
    <n v="3706"/>
    <n v="0"/>
    <n v="1"/>
    <n v="0"/>
    <n v="0"/>
    <n v="0"/>
    <x v="2"/>
    <x v="9"/>
    <x v="0"/>
  </r>
  <r>
    <x v="2"/>
    <x v="0"/>
    <x v="7"/>
    <x v="7"/>
    <s v="1718"/>
    <n v="0"/>
    <n v="4549.37"/>
    <n v="0"/>
    <n v="1"/>
    <n v="1"/>
    <n v="1"/>
    <x v="2"/>
    <x v="0"/>
    <x v="0"/>
  </r>
  <r>
    <x v="2"/>
    <x v="1"/>
    <x v="7"/>
    <x v="7"/>
    <s v="1718"/>
    <n v="7294"/>
    <n v="7294.45"/>
    <n v="1"/>
    <n v="1"/>
    <n v="1"/>
    <n v="1"/>
    <x v="2"/>
    <x v="1"/>
    <x v="0"/>
  </r>
  <r>
    <x v="2"/>
    <x v="11"/>
    <x v="7"/>
    <x v="7"/>
    <s v="1718"/>
    <n v="1807"/>
    <n v="0"/>
    <n v="0.67"/>
    <n v="0"/>
    <n v="0"/>
    <n v="0"/>
    <x v="2"/>
    <x v="10"/>
    <x v="0"/>
  </r>
  <r>
    <x v="2"/>
    <x v="5"/>
    <x v="7"/>
    <x v="7"/>
    <s v="1718"/>
    <n v="32"/>
    <n v="0"/>
    <n v="0"/>
    <n v="0"/>
    <n v="0"/>
    <n v="0"/>
    <x v="2"/>
    <x v="5"/>
    <x v="1"/>
  </r>
  <r>
    <x v="2"/>
    <x v="14"/>
    <x v="7"/>
    <x v="7"/>
    <s v="1718"/>
    <n v="801"/>
    <n v="666.66"/>
    <n v="0"/>
    <n v="0"/>
    <n v="0"/>
    <n v="0"/>
    <x v="2"/>
    <x v="13"/>
    <x v="1"/>
  </r>
  <r>
    <x v="2"/>
    <x v="15"/>
    <x v="7"/>
    <x v="7"/>
    <s v="1718"/>
    <n v="983"/>
    <n v="983.34"/>
    <n v="0"/>
    <n v="0"/>
    <n v="0"/>
    <n v="0"/>
    <x v="2"/>
    <x v="14"/>
    <x v="1"/>
  </r>
  <r>
    <x v="3"/>
    <x v="16"/>
    <x v="7"/>
    <x v="7"/>
    <s v="1718"/>
    <n v="-2750"/>
    <n v="-2750"/>
    <n v="0"/>
    <n v="0"/>
    <n v="0"/>
    <n v="0"/>
    <x v="3"/>
    <x v="15"/>
    <x v="2"/>
  </r>
  <r>
    <x v="3"/>
    <x v="17"/>
    <x v="7"/>
    <x v="7"/>
    <s v="1718"/>
    <n v="-220"/>
    <n v="-345.23"/>
    <n v="0"/>
    <n v="0"/>
    <n v="0"/>
    <n v="0"/>
    <x v="3"/>
    <x v="16"/>
    <x v="2"/>
  </r>
  <r>
    <x v="3"/>
    <x v="18"/>
    <x v="7"/>
    <x v="7"/>
    <s v="1718"/>
    <n v="10634"/>
    <n v="10633.87"/>
    <n v="1"/>
    <n v="1"/>
    <n v="1"/>
    <n v="1"/>
    <x v="3"/>
    <x v="17"/>
    <x v="0"/>
  </r>
  <r>
    <x v="3"/>
    <x v="1"/>
    <x v="7"/>
    <x v="7"/>
    <s v="1718"/>
    <n v="5959"/>
    <n v="7091.57"/>
    <n v="1"/>
    <n v="1"/>
    <n v="1"/>
    <n v="1"/>
    <x v="3"/>
    <x v="1"/>
    <x v="0"/>
  </r>
  <r>
    <x v="3"/>
    <x v="71"/>
    <x v="7"/>
    <x v="7"/>
    <s v="1718"/>
    <n v="0"/>
    <n v="15811.93"/>
    <n v="0"/>
    <n v="0"/>
    <n v="0.87"/>
    <n v="0.87"/>
    <x v="3"/>
    <x v="70"/>
    <x v="0"/>
  </r>
  <r>
    <x v="3"/>
    <x v="19"/>
    <x v="7"/>
    <x v="7"/>
    <s v="1718"/>
    <n v="2034"/>
    <n v="2026.68"/>
    <n v="1"/>
    <n v="1"/>
    <n v="1"/>
    <n v="1"/>
    <x v="3"/>
    <x v="18"/>
    <x v="0"/>
  </r>
  <r>
    <x v="3"/>
    <x v="20"/>
    <x v="7"/>
    <x v="7"/>
    <s v="1718"/>
    <n v="9200"/>
    <n v="0"/>
    <n v="1"/>
    <n v="0"/>
    <n v="0"/>
    <n v="0"/>
    <x v="3"/>
    <x v="19"/>
    <x v="0"/>
  </r>
  <r>
    <x v="3"/>
    <x v="22"/>
    <x v="7"/>
    <x v="7"/>
    <s v="1718"/>
    <n v="1081"/>
    <n v="583.34"/>
    <n v="0"/>
    <n v="0"/>
    <n v="0"/>
    <n v="0"/>
    <x v="3"/>
    <x v="21"/>
    <x v="1"/>
  </r>
  <r>
    <x v="3"/>
    <x v="4"/>
    <x v="7"/>
    <x v="7"/>
    <s v="1718"/>
    <n v="765"/>
    <n v="113.58"/>
    <n v="0"/>
    <n v="0"/>
    <n v="0"/>
    <n v="0"/>
    <x v="3"/>
    <x v="4"/>
    <x v="1"/>
  </r>
  <r>
    <x v="3"/>
    <x v="24"/>
    <x v="7"/>
    <x v="7"/>
    <s v="1718"/>
    <n v="46"/>
    <n v="45.48"/>
    <n v="0"/>
    <n v="0"/>
    <n v="0"/>
    <n v="0"/>
    <x v="3"/>
    <x v="23"/>
    <x v="1"/>
  </r>
  <r>
    <x v="3"/>
    <x v="25"/>
    <x v="7"/>
    <x v="7"/>
    <s v="1718"/>
    <n v="0"/>
    <n v="0.02"/>
    <n v="0"/>
    <n v="0"/>
    <n v="0"/>
    <n v="0"/>
    <x v="3"/>
    <x v="24"/>
    <x v="1"/>
  </r>
  <r>
    <x v="3"/>
    <x v="26"/>
    <x v="7"/>
    <x v="7"/>
    <s v="1718"/>
    <n v="4"/>
    <n v="4.96"/>
    <n v="0"/>
    <n v="0"/>
    <n v="0"/>
    <n v="0"/>
    <x v="3"/>
    <x v="25"/>
    <x v="1"/>
  </r>
  <r>
    <x v="3"/>
    <x v="5"/>
    <x v="7"/>
    <x v="7"/>
    <s v="1718"/>
    <n v="84"/>
    <n v="92.12"/>
    <n v="0"/>
    <n v="0"/>
    <n v="0"/>
    <n v="0"/>
    <x v="3"/>
    <x v="5"/>
    <x v="1"/>
  </r>
  <r>
    <x v="3"/>
    <x v="27"/>
    <x v="7"/>
    <x v="7"/>
    <s v="1718"/>
    <n v="1"/>
    <n v="15"/>
    <n v="0"/>
    <n v="0"/>
    <n v="0"/>
    <n v="0"/>
    <x v="3"/>
    <x v="26"/>
    <x v="1"/>
  </r>
  <r>
    <x v="3"/>
    <x v="28"/>
    <x v="7"/>
    <x v="7"/>
    <s v="1718"/>
    <n v="40"/>
    <n v="0"/>
    <n v="0"/>
    <n v="0"/>
    <n v="0"/>
    <n v="0"/>
    <x v="3"/>
    <x v="27"/>
    <x v="1"/>
  </r>
  <r>
    <x v="3"/>
    <x v="14"/>
    <x v="7"/>
    <x v="7"/>
    <s v="1718"/>
    <n v="1399"/>
    <n v="1351.89"/>
    <n v="0"/>
    <n v="0"/>
    <n v="0"/>
    <n v="0"/>
    <x v="3"/>
    <x v="13"/>
    <x v="1"/>
  </r>
  <r>
    <x v="3"/>
    <x v="30"/>
    <x v="7"/>
    <x v="7"/>
    <s v="1718"/>
    <n v="514"/>
    <n v="250"/>
    <n v="0"/>
    <n v="0"/>
    <n v="0"/>
    <n v="0"/>
    <x v="3"/>
    <x v="29"/>
    <x v="1"/>
  </r>
  <r>
    <x v="3"/>
    <x v="32"/>
    <x v="7"/>
    <x v="7"/>
    <s v="1718"/>
    <n v="1833"/>
    <n v="1534.68"/>
    <n v="0"/>
    <n v="0"/>
    <n v="0"/>
    <n v="0"/>
    <x v="3"/>
    <x v="31"/>
    <x v="1"/>
  </r>
  <r>
    <x v="3"/>
    <x v="33"/>
    <x v="7"/>
    <x v="7"/>
    <s v="1718"/>
    <n v="752"/>
    <n v="708.59"/>
    <n v="0"/>
    <n v="0"/>
    <n v="0"/>
    <n v="0"/>
    <x v="3"/>
    <x v="32"/>
    <x v="1"/>
  </r>
  <r>
    <x v="3"/>
    <x v="6"/>
    <x v="7"/>
    <x v="7"/>
    <s v="1718"/>
    <n v="-9200"/>
    <n v="-8981.91"/>
    <n v="0"/>
    <n v="0"/>
    <n v="0"/>
    <n v="0"/>
    <x v="3"/>
    <x v="6"/>
    <x v="1"/>
  </r>
  <r>
    <x v="4"/>
    <x v="16"/>
    <x v="7"/>
    <x v="7"/>
    <s v="1718"/>
    <n v="-219"/>
    <n v="-219.47"/>
    <n v="0"/>
    <n v="0"/>
    <n v="0"/>
    <n v="0"/>
    <x v="4"/>
    <x v="15"/>
    <x v="2"/>
  </r>
  <r>
    <x v="4"/>
    <x v="34"/>
    <x v="7"/>
    <x v="7"/>
    <s v="1718"/>
    <n v="5044"/>
    <n v="4994"/>
    <n v="0"/>
    <n v="0"/>
    <n v="0"/>
    <n v="0"/>
    <x v="4"/>
    <x v="33"/>
    <x v="1"/>
  </r>
  <r>
    <x v="4"/>
    <x v="35"/>
    <x v="7"/>
    <x v="7"/>
    <s v="1718"/>
    <n v="417"/>
    <n v="0"/>
    <n v="0"/>
    <n v="0"/>
    <n v="0"/>
    <n v="0"/>
    <x v="4"/>
    <x v="34"/>
    <x v="1"/>
  </r>
  <r>
    <x v="4"/>
    <x v="36"/>
    <x v="7"/>
    <x v="7"/>
    <s v="1718"/>
    <n v="2500"/>
    <n v="3399.67"/>
    <n v="0"/>
    <n v="0"/>
    <n v="0"/>
    <n v="0"/>
    <x v="4"/>
    <x v="35"/>
    <x v="1"/>
  </r>
  <r>
    <x v="4"/>
    <x v="37"/>
    <x v="7"/>
    <x v="7"/>
    <s v="1718"/>
    <n v="5083"/>
    <n v="4880"/>
    <n v="0"/>
    <n v="0"/>
    <n v="0"/>
    <n v="0"/>
    <x v="4"/>
    <x v="36"/>
    <x v="1"/>
  </r>
  <r>
    <x v="5"/>
    <x v="10"/>
    <x v="7"/>
    <x v="7"/>
    <s v="1718"/>
    <n v="8594"/>
    <n v="8594.25"/>
    <n v="2"/>
    <n v="2"/>
    <n v="2"/>
    <n v="2"/>
    <x v="5"/>
    <x v="9"/>
    <x v="0"/>
  </r>
  <r>
    <x v="5"/>
    <x v="0"/>
    <x v="7"/>
    <x v="7"/>
    <s v="1718"/>
    <n v="4936"/>
    <n v="4936.37"/>
    <n v="1"/>
    <n v="1"/>
    <n v="1"/>
    <n v="1"/>
    <x v="5"/>
    <x v="0"/>
    <x v="0"/>
  </r>
  <r>
    <x v="5"/>
    <x v="1"/>
    <x v="7"/>
    <x v="7"/>
    <s v="1718"/>
    <n v="7294"/>
    <n v="7297.08"/>
    <n v="1"/>
    <n v="1"/>
    <n v="1"/>
    <n v="1"/>
    <x v="5"/>
    <x v="1"/>
    <x v="0"/>
  </r>
  <r>
    <x v="5"/>
    <x v="38"/>
    <x v="7"/>
    <x v="7"/>
    <s v="1718"/>
    <n v="2027"/>
    <n v="2026.68"/>
    <n v="1"/>
    <n v="1"/>
    <n v="1"/>
    <n v="1"/>
    <x v="5"/>
    <x v="37"/>
    <x v="0"/>
  </r>
  <r>
    <x v="5"/>
    <x v="19"/>
    <x v="7"/>
    <x v="7"/>
    <s v="1718"/>
    <n v="2027"/>
    <n v="2026.68"/>
    <n v="1"/>
    <n v="1"/>
    <n v="1"/>
    <n v="1"/>
    <x v="5"/>
    <x v="18"/>
    <x v="0"/>
  </r>
  <r>
    <x v="5"/>
    <x v="4"/>
    <x v="7"/>
    <x v="7"/>
    <s v="1718"/>
    <n v="7"/>
    <n v="0"/>
    <n v="0"/>
    <n v="0"/>
    <n v="0"/>
    <n v="0"/>
    <x v="5"/>
    <x v="4"/>
    <x v="1"/>
  </r>
  <r>
    <x v="5"/>
    <x v="5"/>
    <x v="7"/>
    <x v="7"/>
    <s v="1718"/>
    <n v="62"/>
    <n v="104.43"/>
    <n v="0"/>
    <n v="0"/>
    <n v="0"/>
    <n v="0"/>
    <x v="5"/>
    <x v="5"/>
    <x v="1"/>
  </r>
  <r>
    <x v="5"/>
    <x v="27"/>
    <x v="7"/>
    <x v="7"/>
    <s v="1718"/>
    <n v="1"/>
    <n v="8"/>
    <n v="0"/>
    <n v="0"/>
    <n v="0"/>
    <n v="0"/>
    <x v="5"/>
    <x v="26"/>
    <x v="1"/>
  </r>
  <r>
    <x v="5"/>
    <x v="14"/>
    <x v="7"/>
    <x v="7"/>
    <s v="1718"/>
    <n v="1574"/>
    <n v="1710.88"/>
    <n v="0"/>
    <n v="0"/>
    <n v="0"/>
    <n v="0"/>
    <x v="5"/>
    <x v="13"/>
    <x v="1"/>
  </r>
  <r>
    <x v="5"/>
    <x v="15"/>
    <x v="7"/>
    <x v="7"/>
    <s v="1718"/>
    <n v="20"/>
    <n v="20.100000000000001"/>
    <n v="0"/>
    <n v="0"/>
    <n v="0"/>
    <n v="0"/>
    <x v="5"/>
    <x v="14"/>
    <x v="1"/>
  </r>
  <r>
    <x v="5"/>
    <x v="30"/>
    <x v="7"/>
    <x v="7"/>
    <s v="1718"/>
    <n v="418"/>
    <n v="588"/>
    <n v="0"/>
    <n v="0"/>
    <n v="0"/>
    <n v="0"/>
    <x v="5"/>
    <x v="29"/>
    <x v="1"/>
  </r>
  <r>
    <x v="6"/>
    <x v="38"/>
    <x v="7"/>
    <x v="7"/>
    <s v="1718"/>
    <n v="6046"/>
    <n v="5992.22"/>
    <n v="3.43"/>
    <n v="3.43"/>
    <n v="3.43"/>
    <n v="3.43"/>
    <x v="6"/>
    <x v="37"/>
    <x v="0"/>
  </r>
  <r>
    <x v="6"/>
    <x v="19"/>
    <x v="7"/>
    <x v="7"/>
    <s v="1718"/>
    <n v="3882"/>
    <n v="2101.35"/>
    <n v="2"/>
    <n v="1"/>
    <n v="1"/>
    <n v="1"/>
    <x v="6"/>
    <x v="18"/>
    <x v="0"/>
  </r>
  <r>
    <x v="6"/>
    <x v="3"/>
    <x v="7"/>
    <x v="7"/>
    <s v="1718"/>
    <n v="12795"/>
    <n v="11922.53"/>
    <n v="4.8"/>
    <n v="4.8"/>
    <n v="4.8"/>
    <n v="4.8"/>
    <x v="6"/>
    <x v="3"/>
    <x v="0"/>
  </r>
  <r>
    <x v="6"/>
    <x v="20"/>
    <x v="7"/>
    <x v="7"/>
    <s v="1718"/>
    <n v="0"/>
    <n v="2151.2399999999998"/>
    <n v="0"/>
    <n v="0"/>
    <n v="1.1100000000000001"/>
    <n v="1.1100000000000001"/>
    <x v="6"/>
    <x v="19"/>
    <x v="0"/>
  </r>
  <r>
    <x v="6"/>
    <x v="5"/>
    <x v="7"/>
    <x v="7"/>
    <s v="1718"/>
    <n v="9"/>
    <n v="0"/>
    <n v="0"/>
    <n v="0"/>
    <n v="0"/>
    <n v="0"/>
    <x v="6"/>
    <x v="5"/>
    <x v="1"/>
  </r>
  <r>
    <x v="6"/>
    <x v="6"/>
    <x v="7"/>
    <x v="7"/>
    <s v="1718"/>
    <n v="-2600"/>
    <n v="-2233.94"/>
    <n v="0"/>
    <n v="0"/>
    <n v="0"/>
    <n v="0"/>
    <x v="6"/>
    <x v="6"/>
    <x v="1"/>
  </r>
  <r>
    <x v="7"/>
    <x v="17"/>
    <x v="7"/>
    <x v="7"/>
    <s v="1718"/>
    <n v="-82"/>
    <n v="-292.60000000000002"/>
    <n v="0"/>
    <n v="0"/>
    <n v="0"/>
    <n v="0"/>
    <x v="7"/>
    <x v="16"/>
    <x v="2"/>
  </r>
  <r>
    <x v="7"/>
    <x v="39"/>
    <x v="7"/>
    <x v="7"/>
    <s v="1718"/>
    <n v="734"/>
    <n v="0"/>
    <n v="0.5"/>
    <n v="0"/>
    <n v="0"/>
    <n v="0"/>
    <x v="7"/>
    <x v="38"/>
    <x v="0"/>
  </r>
  <r>
    <x v="7"/>
    <x v="40"/>
    <x v="7"/>
    <x v="7"/>
    <s v="1718"/>
    <n v="12807"/>
    <n v="6645.2"/>
    <n v="8"/>
    <n v="5"/>
    <n v="4.26"/>
    <n v="4.34"/>
    <x v="7"/>
    <x v="39"/>
    <x v="0"/>
  </r>
  <r>
    <x v="7"/>
    <x v="38"/>
    <x v="7"/>
    <x v="7"/>
    <s v="1718"/>
    <n v="1778"/>
    <n v="1778.01"/>
    <n v="1"/>
    <n v="1"/>
    <n v="1"/>
    <n v="1"/>
    <x v="7"/>
    <x v="37"/>
    <x v="0"/>
  </r>
  <r>
    <x v="7"/>
    <x v="19"/>
    <x v="7"/>
    <x v="7"/>
    <s v="1718"/>
    <n v="4585"/>
    <n v="4474.03"/>
    <n v="2"/>
    <n v="2"/>
    <n v="2"/>
    <n v="2"/>
    <x v="7"/>
    <x v="18"/>
    <x v="0"/>
  </r>
  <r>
    <x v="7"/>
    <x v="11"/>
    <x v="7"/>
    <x v="7"/>
    <s v="1718"/>
    <n v="3706"/>
    <n v="3706.37"/>
    <n v="1"/>
    <n v="1"/>
    <n v="1"/>
    <n v="1"/>
    <x v="7"/>
    <x v="10"/>
    <x v="0"/>
  </r>
  <r>
    <x v="7"/>
    <x v="20"/>
    <x v="7"/>
    <x v="7"/>
    <s v="1718"/>
    <n v="0"/>
    <n v="4674.88"/>
    <n v="0"/>
    <n v="0"/>
    <n v="2.04"/>
    <n v="2.04"/>
    <x v="7"/>
    <x v="19"/>
    <x v="0"/>
  </r>
  <r>
    <x v="7"/>
    <x v="21"/>
    <x v="7"/>
    <x v="7"/>
    <s v="1718"/>
    <n v="31"/>
    <n v="39.200000000000003"/>
    <n v="0"/>
    <n v="0"/>
    <n v="0"/>
    <n v="0"/>
    <x v="7"/>
    <x v="20"/>
    <x v="1"/>
  </r>
  <r>
    <x v="7"/>
    <x v="53"/>
    <x v="7"/>
    <x v="7"/>
    <s v="1718"/>
    <n v="0"/>
    <n v="248.85"/>
    <n v="0"/>
    <n v="0"/>
    <n v="0"/>
    <n v="0"/>
    <x v="7"/>
    <x v="52"/>
    <x v="1"/>
  </r>
  <r>
    <x v="7"/>
    <x v="4"/>
    <x v="7"/>
    <x v="7"/>
    <s v="1718"/>
    <n v="12"/>
    <n v="110.4"/>
    <n v="0"/>
    <n v="0"/>
    <n v="0"/>
    <n v="0"/>
    <x v="7"/>
    <x v="4"/>
    <x v="1"/>
  </r>
  <r>
    <x v="7"/>
    <x v="23"/>
    <x v="7"/>
    <x v="7"/>
    <s v="1718"/>
    <n v="1"/>
    <n v="0"/>
    <n v="0"/>
    <n v="0"/>
    <n v="0"/>
    <n v="0"/>
    <x v="7"/>
    <x v="22"/>
    <x v="1"/>
  </r>
  <r>
    <x v="7"/>
    <x v="24"/>
    <x v="7"/>
    <x v="7"/>
    <s v="1718"/>
    <n v="16"/>
    <n v="15.16"/>
    <n v="0"/>
    <n v="0"/>
    <n v="0"/>
    <n v="0"/>
    <x v="7"/>
    <x v="23"/>
    <x v="1"/>
  </r>
  <r>
    <x v="7"/>
    <x v="41"/>
    <x v="7"/>
    <x v="7"/>
    <s v="1718"/>
    <n v="39"/>
    <n v="38.33"/>
    <n v="0"/>
    <n v="0"/>
    <n v="0"/>
    <n v="0"/>
    <x v="7"/>
    <x v="40"/>
    <x v="1"/>
  </r>
  <r>
    <x v="7"/>
    <x v="72"/>
    <x v="7"/>
    <x v="7"/>
    <s v="1718"/>
    <n v="0"/>
    <n v="195"/>
    <n v="0"/>
    <n v="0"/>
    <n v="0"/>
    <n v="0"/>
    <x v="7"/>
    <x v="71"/>
    <x v="1"/>
  </r>
  <r>
    <x v="7"/>
    <x v="30"/>
    <x v="7"/>
    <x v="7"/>
    <s v="1718"/>
    <n v="1050"/>
    <n v="904.78"/>
    <n v="0"/>
    <n v="0"/>
    <n v="0"/>
    <n v="0"/>
    <x v="7"/>
    <x v="29"/>
    <x v="1"/>
  </r>
  <r>
    <x v="7"/>
    <x v="42"/>
    <x v="7"/>
    <x v="7"/>
    <s v="1718"/>
    <n v="12"/>
    <n v="0"/>
    <n v="0"/>
    <n v="0"/>
    <n v="0"/>
    <n v="0"/>
    <x v="7"/>
    <x v="41"/>
    <x v="1"/>
  </r>
  <r>
    <x v="7"/>
    <x v="6"/>
    <x v="7"/>
    <x v="7"/>
    <s v="1718"/>
    <n v="-3300"/>
    <n v="-3518.09"/>
    <n v="0"/>
    <n v="0"/>
    <n v="0"/>
    <n v="0"/>
    <x v="7"/>
    <x v="6"/>
    <x v="1"/>
  </r>
  <r>
    <x v="8"/>
    <x v="8"/>
    <x v="7"/>
    <x v="7"/>
    <s v="1718"/>
    <n v="-3817"/>
    <n v="-6097.5"/>
    <n v="0"/>
    <n v="0"/>
    <n v="0"/>
    <n v="0"/>
    <x v="8"/>
    <x v="7"/>
    <x v="2"/>
  </r>
  <r>
    <x v="8"/>
    <x v="0"/>
    <x v="7"/>
    <x v="7"/>
    <s v="1718"/>
    <n v="4628"/>
    <n v="3756.35"/>
    <n v="1"/>
    <n v="0.8"/>
    <n v="0.8"/>
    <n v="0.8"/>
    <x v="8"/>
    <x v="0"/>
    <x v="0"/>
  </r>
  <r>
    <x v="8"/>
    <x v="43"/>
    <x v="7"/>
    <x v="7"/>
    <s v="1718"/>
    <n v="12250"/>
    <n v="12249.4"/>
    <n v="2"/>
    <n v="2"/>
    <n v="2"/>
    <n v="2"/>
    <x v="8"/>
    <x v="42"/>
    <x v="0"/>
  </r>
  <r>
    <x v="8"/>
    <x v="40"/>
    <x v="7"/>
    <x v="7"/>
    <s v="1718"/>
    <n v="9026"/>
    <n v="9094.8700000000008"/>
    <n v="5.28"/>
    <n v="5.28"/>
    <n v="5.28"/>
    <n v="5.28"/>
    <x v="8"/>
    <x v="39"/>
    <x v="0"/>
  </r>
  <r>
    <x v="8"/>
    <x v="38"/>
    <x v="7"/>
    <x v="7"/>
    <s v="1718"/>
    <n v="2027"/>
    <n v="2026.68"/>
    <n v="1"/>
    <n v="1"/>
    <n v="1"/>
    <n v="1"/>
    <x v="8"/>
    <x v="37"/>
    <x v="0"/>
  </r>
  <r>
    <x v="8"/>
    <x v="19"/>
    <x v="7"/>
    <x v="7"/>
    <s v="1718"/>
    <n v="9421"/>
    <n v="8066.84"/>
    <n v="4.2699999999999996"/>
    <n v="3.6"/>
    <n v="3.6"/>
    <n v="3.6"/>
    <x v="8"/>
    <x v="18"/>
    <x v="0"/>
  </r>
  <r>
    <x v="8"/>
    <x v="3"/>
    <x v="7"/>
    <x v="7"/>
    <s v="1718"/>
    <n v="2977"/>
    <n v="2980.1"/>
    <n v="1"/>
    <n v="1"/>
    <n v="1"/>
    <n v="1"/>
    <x v="8"/>
    <x v="3"/>
    <x v="0"/>
  </r>
  <r>
    <x v="8"/>
    <x v="44"/>
    <x v="7"/>
    <x v="7"/>
    <s v="1718"/>
    <n v="4013"/>
    <n v="4012.63"/>
    <n v="0.92"/>
    <n v="0.92"/>
    <n v="0.92"/>
    <n v="0.92"/>
    <x v="8"/>
    <x v="43"/>
    <x v="0"/>
  </r>
  <r>
    <x v="8"/>
    <x v="20"/>
    <x v="7"/>
    <x v="7"/>
    <s v="1718"/>
    <n v="235"/>
    <n v="0"/>
    <n v="0.16"/>
    <n v="0"/>
    <n v="0"/>
    <n v="0"/>
    <x v="8"/>
    <x v="19"/>
    <x v="0"/>
  </r>
  <r>
    <x v="8"/>
    <x v="45"/>
    <x v="7"/>
    <x v="7"/>
    <s v="1718"/>
    <n v="0"/>
    <n v="82.19"/>
    <n v="0"/>
    <n v="0"/>
    <n v="0"/>
    <n v="0"/>
    <x v="8"/>
    <x v="44"/>
    <x v="1"/>
  </r>
  <r>
    <x v="8"/>
    <x v="46"/>
    <x v="7"/>
    <x v="7"/>
    <s v="1718"/>
    <n v="0"/>
    <n v="-4861.1400000000003"/>
    <n v="0"/>
    <n v="0"/>
    <n v="0"/>
    <n v="0"/>
    <x v="8"/>
    <x v="45"/>
    <x v="1"/>
  </r>
  <r>
    <x v="8"/>
    <x v="47"/>
    <x v="7"/>
    <x v="7"/>
    <s v="1718"/>
    <n v="0"/>
    <n v="127.5"/>
    <n v="0"/>
    <n v="0"/>
    <n v="0"/>
    <n v="0"/>
    <x v="8"/>
    <x v="46"/>
    <x v="1"/>
  </r>
  <r>
    <x v="8"/>
    <x v="50"/>
    <x v="7"/>
    <x v="7"/>
    <s v="1718"/>
    <n v="0"/>
    <n v="117.4"/>
    <n v="0"/>
    <n v="0"/>
    <n v="0"/>
    <n v="0"/>
    <x v="8"/>
    <x v="49"/>
    <x v="1"/>
  </r>
  <r>
    <x v="8"/>
    <x v="21"/>
    <x v="7"/>
    <x v="7"/>
    <s v="1718"/>
    <n v="5"/>
    <n v="0"/>
    <n v="0"/>
    <n v="0"/>
    <n v="0"/>
    <n v="0"/>
    <x v="8"/>
    <x v="20"/>
    <x v="1"/>
  </r>
  <r>
    <x v="8"/>
    <x v="52"/>
    <x v="7"/>
    <x v="7"/>
    <s v="1718"/>
    <n v="48"/>
    <n v="0"/>
    <n v="0"/>
    <n v="0"/>
    <n v="0"/>
    <n v="0"/>
    <x v="8"/>
    <x v="51"/>
    <x v="1"/>
  </r>
  <r>
    <x v="8"/>
    <x v="53"/>
    <x v="7"/>
    <x v="7"/>
    <s v="1718"/>
    <n v="70"/>
    <n v="0"/>
    <n v="0"/>
    <n v="0"/>
    <n v="0"/>
    <n v="0"/>
    <x v="8"/>
    <x v="52"/>
    <x v="1"/>
  </r>
  <r>
    <x v="8"/>
    <x v="55"/>
    <x v="7"/>
    <x v="7"/>
    <s v="1718"/>
    <n v="0"/>
    <n v="593.62"/>
    <n v="0"/>
    <n v="0"/>
    <n v="0"/>
    <n v="0"/>
    <x v="8"/>
    <x v="54"/>
    <x v="1"/>
  </r>
  <r>
    <x v="8"/>
    <x v="56"/>
    <x v="7"/>
    <x v="7"/>
    <s v="1718"/>
    <n v="0"/>
    <n v="256.97000000000003"/>
    <n v="0"/>
    <n v="0"/>
    <n v="0"/>
    <n v="0"/>
    <x v="8"/>
    <x v="55"/>
    <x v="1"/>
  </r>
  <r>
    <x v="8"/>
    <x v="4"/>
    <x v="7"/>
    <x v="7"/>
    <s v="1718"/>
    <n v="187"/>
    <n v="-1703.49"/>
    <n v="0"/>
    <n v="0"/>
    <n v="0"/>
    <n v="0"/>
    <x v="8"/>
    <x v="4"/>
    <x v="1"/>
  </r>
  <r>
    <x v="8"/>
    <x v="23"/>
    <x v="7"/>
    <x v="7"/>
    <s v="1718"/>
    <n v="54"/>
    <n v="0"/>
    <n v="0"/>
    <n v="0"/>
    <n v="0"/>
    <n v="0"/>
    <x v="8"/>
    <x v="22"/>
    <x v="1"/>
  </r>
  <r>
    <x v="8"/>
    <x v="57"/>
    <x v="7"/>
    <x v="7"/>
    <s v="1718"/>
    <n v="4"/>
    <n v="0"/>
    <n v="0"/>
    <n v="0"/>
    <n v="0"/>
    <n v="0"/>
    <x v="8"/>
    <x v="56"/>
    <x v="1"/>
  </r>
  <r>
    <x v="8"/>
    <x v="5"/>
    <x v="7"/>
    <x v="7"/>
    <s v="1718"/>
    <n v="176"/>
    <n v="169.5"/>
    <n v="0"/>
    <n v="0"/>
    <n v="0"/>
    <n v="0"/>
    <x v="8"/>
    <x v="5"/>
    <x v="1"/>
  </r>
  <r>
    <x v="8"/>
    <x v="27"/>
    <x v="7"/>
    <x v="7"/>
    <s v="1718"/>
    <n v="0"/>
    <n v="7.1"/>
    <n v="0"/>
    <n v="0"/>
    <n v="0"/>
    <n v="0"/>
    <x v="8"/>
    <x v="26"/>
    <x v="1"/>
  </r>
  <r>
    <x v="8"/>
    <x v="58"/>
    <x v="7"/>
    <x v="7"/>
    <s v="1718"/>
    <n v="0"/>
    <n v="4.2"/>
    <n v="0"/>
    <n v="0"/>
    <n v="0"/>
    <n v="0"/>
    <x v="8"/>
    <x v="57"/>
    <x v="1"/>
  </r>
  <r>
    <x v="8"/>
    <x v="28"/>
    <x v="7"/>
    <x v="7"/>
    <s v="1718"/>
    <n v="33"/>
    <n v="0"/>
    <n v="0"/>
    <n v="0"/>
    <n v="0"/>
    <n v="0"/>
    <x v="8"/>
    <x v="27"/>
    <x v="1"/>
  </r>
  <r>
    <x v="8"/>
    <x v="41"/>
    <x v="7"/>
    <x v="7"/>
    <s v="1718"/>
    <n v="30"/>
    <n v="0"/>
    <n v="0"/>
    <n v="0"/>
    <n v="0"/>
    <n v="0"/>
    <x v="8"/>
    <x v="40"/>
    <x v="1"/>
  </r>
  <r>
    <x v="8"/>
    <x v="13"/>
    <x v="7"/>
    <x v="7"/>
    <s v="1718"/>
    <n v="127"/>
    <n v="0"/>
    <n v="0"/>
    <n v="0"/>
    <n v="0"/>
    <n v="0"/>
    <x v="8"/>
    <x v="12"/>
    <x v="1"/>
  </r>
  <r>
    <x v="8"/>
    <x v="14"/>
    <x v="7"/>
    <x v="7"/>
    <s v="1718"/>
    <n v="2095"/>
    <n v="1822.67"/>
    <n v="0"/>
    <n v="0"/>
    <n v="0"/>
    <n v="0"/>
    <x v="8"/>
    <x v="13"/>
    <x v="1"/>
  </r>
  <r>
    <x v="8"/>
    <x v="33"/>
    <x v="7"/>
    <x v="7"/>
    <s v="1718"/>
    <n v="4183"/>
    <n v="4184.66"/>
    <n v="0"/>
    <n v="0"/>
    <n v="0"/>
    <n v="0"/>
    <x v="8"/>
    <x v="32"/>
    <x v="1"/>
  </r>
  <r>
    <x v="9"/>
    <x v="60"/>
    <x v="7"/>
    <x v="7"/>
    <s v="1718"/>
    <n v="5003"/>
    <n v="0"/>
    <n v="0"/>
    <n v="0"/>
    <n v="0"/>
    <n v="0"/>
    <x v="9"/>
    <x v="59"/>
    <x v="1"/>
  </r>
  <r>
    <x v="9"/>
    <x v="61"/>
    <x v="7"/>
    <x v="7"/>
    <s v="1718"/>
    <n v="-4162"/>
    <n v="0"/>
    <n v="0"/>
    <n v="0"/>
    <n v="0"/>
    <n v="0"/>
    <x v="9"/>
    <x v="60"/>
    <x v="1"/>
  </r>
  <r>
    <x v="10"/>
    <x v="16"/>
    <x v="7"/>
    <x v="7"/>
    <s v="1718"/>
    <n v="-9086"/>
    <n v="-8743.85"/>
    <n v="0"/>
    <n v="0"/>
    <n v="0"/>
    <n v="0"/>
    <x v="10"/>
    <x v="15"/>
    <x v="2"/>
  </r>
  <r>
    <x v="10"/>
    <x v="0"/>
    <x v="7"/>
    <x v="7"/>
    <s v="1718"/>
    <n v="5088"/>
    <n v="5071.9399999999996"/>
    <n v="1"/>
    <n v="1"/>
    <n v="1"/>
    <n v="1"/>
    <x v="10"/>
    <x v="0"/>
    <x v="0"/>
  </r>
  <r>
    <x v="10"/>
    <x v="62"/>
    <x v="7"/>
    <x v="7"/>
    <s v="1718"/>
    <n v="470"/>
    <n v="0"/>
    <n v="0.4"/>
    <n v="0"/>
    <n v="0"/>
    <n v="0"/>
    <x v="10"/>
    <x v="61"/>
    <x v="0"/>
  </r>
  <r>
    <x v="10"/>
    <x v="40"/>
    <x v="7"/>
    <x v="7"/>
    <s v="1718"/>
    <n v="0"/>
    <n v="587.30999999999995"/>
    <n v="0"/>
    <n v="0.4"/>
    <n v="0.4"/>
    <n v="0.4"/>
    <x v="10"/>
    <x v="39"/>
    <x v="0"/>
  </r>
  <r>
    <x v="10"/>
    <x v="19"/>
    <x v="7"/>
    <x v="7"/>
    <s v="1718"/>
    <n v="1324"/>
    <n v="1324.34"/>
    <n v="0.6"/>
    <n v="0.6"/>
    <n v="0.6"/>
    <n v="0.6"/>
    <x v="10"/>
    <x v="18"/>
    <x v="0"/>
  </r>
  <r>
    <x v="10"/>
    <x v="11"/>
    <x v="7"/>
    <x v="7"/>
    <s v="1718"/>
    <n v="1677"/>
    <n v="1658.99"/>
    <n v="0.6"/>
    <n v="0.6"/>
    <n v="0.6"/>
    <n v="0.6"/>
    <x v="10"/>
    <x v="10"/>
    <x v="0"/>
  </r>
  <r>
    <x v="10"/>
    <x v="4"/>
    <x v="7"/>
    <x v="7"/>
    <s v="1718"/>
    <n v="43"/>
    <n v="0"/>
    <n v="0"/>
    <n v="0"/>
    <n v="0"/>
    <n v="0"/>
    <x v="10"/>
    <x v="4"/>
    <x v="1"/>
  </r>
  <r>
    <x v="10"/>
    <x v="63"/>
    <x v="7"/>
    <x v="7"/>
    <s v="1718"/>
    <n v="60"/>
    <n v="101.27"/>
    <n v="0"/>
    <n v="0"/>
    <n v="0"/>
    <n v="0"/>
    <x v="10"/>
    <x v="62"/>
    <x v="1"/>
  </r>
  <r>
    <x v="10"/>
    <x v="5"/>
    <x v="7"/>
    <x v="7"/>
    <s v="1718"/>
    <n v="18"/>
    <n v="0"/>
    <n v="0"/>
    <n v="0"/>
    <n v="0"/>
    <n v="0"/>
    <x v="10"/>
    <x v="5"/>
    <x v="1"/>
  </r>
  <r>
    <x v="11"/>
    <x v="14"/>
    <x v="7"/>
    <x v="7"/>
    <s v="1718"/>
    <n v="176"/>
    <n v="0"/>
    <n v="0"/>
    <n v="0"/>
    <n v="0"/>
    <n v="0"/>
    <x v="11"/>
    <x v="13"/>
    <x v="1"/>
  </r>
  <r>
    <x v="12"/>
    <x v="64"/>
    <x v="7"/>
    <x v="7"/>
    <s v="1718"/>
    <n v="1632"/>
    <n v="437.43"/>
    <n v="0"/>
    <n v="0"/>
    <n v="0"/>
    <n v="0"/>
    <x v="12"/>
    <x v="63"/>
    <x v="3"/>
  </r>
  <r>
    <x v="12"/>
    <x v="65"/>
    <x v="7"/>
    <x v="7"/>
    <s v="1718"/>
    <n v="259"/>
    <n v="259"/>
    <n v="0"/>
    <n v="0"/>
    <n v="0"/>
    <n v="0"/>
    <x v="12"/>
    <x v="64"/>
    <x v="3"/>
  </r>
  <r>
    <x v="12"/>
    <x v="66"/>
    <x v="7"/>
    <x v="7"/>
    <s v="1718"/>
    <n v="-532058"/>
    <n v="-532058"/>
    <n v="0"/>
    <n v="0"/>
    <n v="0"/>
    <n v="0"/>
    <x v="12"/>
    <x v="65"/>
    <x v="3"/>
  </r>
  <r>
    <x v="13"/>
    <x v="15"/>
    <x v="7"/>
    <x v="7"/>
    <s v="1718"/>
    <n v="25"/>
    <n v="0"/>
    <n v="0"/>
    <n v="0"/>
    <n v="0"/>
    <n v="0"/>
    <x v="13"/>
    <x v="14"/>
    <x v="1"/>
  </r>
  <r>
    <x v="14"/>
    <x v="67"/>
    <x v="7"/>
    <x v="7"/>
    <s v="1718"/>
    <n v="-32849"/>
    <n v="-14019.85"/>
    <n v="0"/>
    <n v="0"/>
    <n v="0"/>
    <n v="0"/>
    <x v="14"/>
    <x v="66"/>
    <x v="2"/>
  </r>
  <r>
    <x v="14"/>
    <x v="60"/>
    <x v="7"/>
    <x v="7"/>
    <s v="1718"/>
    <n v="25430"/>
    <n v="10028.549999999999"/>
    <n v="0"/>
    <n v="0"/>
    <n v="0"/>
    <n v="0"/>
    <x v="14"/>
    <x v="59"/>
    <x v="1"/>
  </r>
  <r>
    <x v="14"/>
    <x v="69"/>
    <x v="7"/>
    <x v="7"/>
    <s v="1718"/>
    <n v="5243"/>
    <n v="1984.93"/>
    <n v="0"/>
    <n v="0"/>
    <n v="0"/>
    <n v="0"/>
    <x v="14"/>
    <x v="68"/>
    <x v="1"/>
  </r>
  <r>
    <x v="14"/>
    <x v="70"/>
    <x v="7"/>
    <x v="7"/>
    <s v="1718"/>
    <n v="0"/>
    <n v="-93.58"/>
    <n v="0"/>
    <n v="0"/>
    <n v="0"/>
    <n v="0"/>
    <x v="14"/>
    <x v="69"/>
    <x v="1"/>
  </r>
  <r>
    <x v="15"/>
    <x v="0"/>
    <x v="7"/>
    <x v="7"/>
    <s v="1718"/>
    <n v="5088"/>
    <n v="5088.26"/>
    <n v="1"/>
    <n v="1"/>
    <n v="1"/>
    <n v="1"/>
    <x v="15"/>
    <x v="0"/>
    <x v="0"/>
  </r>
  <r>
    <x v="15"/>
    <x v="43"/>
    <x v="7"/>
    <x v="7"/>
    <s v="1718"/>
    <n v="19352"/>
    <n v="15406.55"/>
    <n v="4"/>
    <n v="2.5299999999999998"/>
    <n v="2.5299999999999998"/>
    <n v="2.5299999999999998"/>
    <x v="15"/>
    <x v="42"/>
    <x v="0"/>
  </r>
  <r>
    <x v="15"/>
    <x v="1"/>
    <x v="7"/>
    <x v="7"/>
    <s v="1718"/>
    <n v="13631"/>
    <n v="13599.81"/>
    <n v="2"/>
    <n v="2"/>
    <n v="2"/>
    <n v="2"/>
    <x v="15"/>
    <x v="1"/>
    <x v="0"/>
  </r>
  <r>
    <x v="15"/>
    <x v="11"/>
    <x v="7"/>
    <x v="7"/>
    <s v="1718"/>
    <n v="0"/>
    <n v="9104.2999999999993"/>
    <n v="0"/>
    <n v="2.8"/>
    <n v="2.8"/>
    <n v="2.8"/>
    <x v="15"/>
    <x v="10"/>
    <x v="0"/>
  </r>
  <r>
    <x v="15"/>
    <x v="44"/>
    <x v="7"/>
    <x v="7"/>
    <s v="1718"/>
    <n v="19550"/>
    <n v="6477.98"/>
    <n v="5.67"/>
    <n v="2"/>
    <n v="1.25"/>
    <n v="1.25"/>
    <x v="15"/>
    <x v="43"/>
    <x v="0"/>
  </r>
  <r>
    <x v="15"/>
    <x v="5"/>
    <x v="7"/>
    <x v="7"/>
    <s v="1718"/>
    <n v="82"/>
    <n v="76.72"/>
    <n v="0"/>
    <n v="0"/>
    <n v="0"/>
    <n v="0"/>
    <x v="15"/>
    <x v="5"/>
    <x v="1"/>
  </r>
  <r>
    <x v="15"/>
    <x v="27"/>
    <x v="7"/>
    <x v="7"/>
    <s v="1718"/>
    <n v="0"/>
    <n v="4"/>
    <n v="0"/>
    <n v="0"/>
    <n v="0"/>
    <n v="0"/>
    <x v="15"/>
    <x v="26"/>
    <x v="1"/>
  </r>
  <r>
    <x v="15"/>
    <x v="14"/>
    <x v="7"/>
    <x v="7"/>
    <s v="1718"/>
    <n v="300"/>
    <n v="300"/>
    <n v="0"/>
    <n v="0"/>
    <n v="0"/>
    <n v="0"/>
    <x v="15"/>
    <x v="13"/>
    <x v="1"/>
  </r>
  <r>
    <x v="15"/>
    <x v="6"/>
    <x v="7"/>
    <x v="7"/>
    <s v="1718"/>
    <n v="-5400"/>
    <n v="-4880.99"/>
    <n v="0"/>
    <n v="0"/>
    <n v="0"/>
    <n v="0"/>
    <x v="15"/>
    <x v="6"/>
    <x v="1"/>
  </r>
  <r>
    <x v="17"/>
    <x v="46"/>
    <x v="7"/>
    <x v="7"/>
    <s v="1718"/>
    <n v="4740"/>
    <n v="0"/>
    <n v="0"/>
    <n v="0"/>
    <n v="0"/>
    <n v="0"/>
    <x v="17"/>
    <x v="45"/>
    <x v="1"/>
  </r>
  <r>
    <x v="17"/>
    <x v="76"/>
    <x v="7"/>
    <x v="7"/>
    <s v="1718"/>
    <n v="-4240"/>
    <n v="0"/>
    <n v="0"/>
    <n v="0"/>
    <n v="0"/>
    <n v="0"/>
    <x v="17"/>
    <x v="75"/>
    <x v="1"/>
  </r>
  <r>
    <x v="18"/>
    <x v="77"/>
    <x v="7"/>
    <x v="7"/>
    <s v="1718"/>
    <n v="-465"/>
    <n v="0"/>
    <n v="0"/>
    <n v="0"/>
    <n v="0"/>
    <n v="0"/>
    <x v="18"/>
    <x v="76"/>
    <x v="1"/>
  </r>
  <r>
    <x v="18"/>
    <x v="78"/>
    <x v="7"/>
    <x v="7"/>
    <s v="1718"/>
    <n v="530"/>
    <n v="0"/>
    <n v="0"/>
    <n v="0"/>
    <n v="0"/>
    <n v="0"/>
    <x v="18"/>
    <x v="77"/>
    <x v="1"/>
  </r>
  <r>
    <x v="19"/>
    <x v="10"/>
    <x v="7"/>
    <x v="7"/>
    <s v="1718"/>
    <n v="2644"/>
    <n v="0"/>
    <n v="0.61"/>
    <n v="0"/>
    <n v="0"/>
    <n v="0"/>
    <x v="19"/>
    <x v="9"/>
    <x v="0"/>
  </r>
  <r>
    <x v="19"/>
    <x v="43"/>
    <x v="7"/>
    <x v="7"/>
    <s v="1718"/>
    <n v="0"/>
    <n v="4936.37"/>
    <n v="0"/>
    <n v="1"/>
    <n v="1"/>
    <n v="1"/>
    <x v="19"/>
    <x v="42"/>
    <x v="0"/>
  </r>
  <r>
    <x v="19"/>
    <x v="1"/>
    <x v="7"/>
    <x v="7"/>
    <s v="1718"/>
    <n v="7089"/>
    <n v="0"/>
    <n v="1"/>
    <n v="0"/>
    <n v="0"/>
    <n v="0"/>
    <x v="19"/>
    <x v="1"/>
    <x v="0"/>
  </r>
  <r>
    <x v="19"/>
    <x v="3"/>
    <x v="7"/>
    <x v="7"/>
    <s v="1718"/>
    <n v="2977"/>
    <n v="2976.71"/>
    <n v="1"/>
    <n v="1"/>
    <n v="1"/>
    <n v="1"/>
    <x v="19"/>
    <x v="3"/>
    <x v="0"/>
  </r>
  <r>
    <x v="19"/>
    <x v="5"/>
    <x v="7"/>
    <x v="7"/>
    <s v="1718"/>
    <n v="5"/>
    <n v="0"/>
    <n v="0"/>
    <n v="0"/>
    <n v="0"/>
    <n v="0"/>
    <x v="19"/>
    <x v="5"/>
    <x v="1"/>
  </r>
  <r>
    <x v="19"/>
    <x v="15"/>
    <x v="7"/>
    <x v="7"/>
    <s v="1718"/>
    <n v="500"/>
    <n v="500"/>
    <n v="0"/>
    <n v="0"/>
    <n v="0"/>
    <n v="0"/>
    <x v="19"/>
    <x v="14"/>
    <x v="1"/>
  </r>
  <r>
    <x v="20"/>
    <x v="30"/>
    <x v="7"/>
    <x v="7"/>
    <s v="1718"/>
    <n v="2766"/>
    <n v="0"/>
    <n v="0"/>
    <n v="0"/>
    <n v="0"/>
    <n v="0"/>
    <x v="20"/>
    <x v="29"/>
    <x v="1"/>
  </r>
  <r>
    <x v="21"/>
    <x v="67"/>
    <x v="7"/>
    <x v="7"/>
    <s v="1718"/>
    <n v="-4822"/>
    <n v="-18924.2"/>
    <n v="0"/>
    <n v="0"/>
    <n v="0"/>
    <n v="0"/>
    <x v="21"/>
    <x v="66"/>
    <x v="2"/>
  </r>
  <r>
    <x v="21"/>
    <x v="60"/>
    <x v="7"/>
    <x v="7"/>
    <s v="1718"/>
    <n v="6331"/>
    <n v="16339.13"/>
    <n v="0"/>
    <n v="0"/>
    <n v="0"/>
    <n v="0"/>
    <x v="21"/>
    <x v="59"/>
    <x v="1"/>
  </r>
  <r>
    <x v="21"/>
    <x v="69"/>
    <x v="7"/>
    <x v="7"/>
    <s v="1718"/>
    <n v="725"/>
    <n v="2807.87"/>
    <n v="0"/>
    <n v="0"/>
    <n v="0"/>
    <n v="0"/>
    <x v="21"/>
    <x v="68"/>
    <x v="1"/>
  </r>
  <r>
    <x v="22"/>
    <x v="19"/>
    <x v="7"/>
    <x v="7"/>
    <s v="1718"/>
    <n v="2329"/>
    <n v="2332.08"/>
    <n v="1"/>
    <n v="1"/>
    <n v="1"/>
    <n v="1.03"/>
    <x v="22"/>
    <x v="18"/>
    <x v="0"/>
  </r>
  <r>
    <x v="22"/>
    <x v="11"/>
    <x v="7"/>
    <x v="7"/>
    <s v="1718"/>
    <n v="3706"/>
    <n v="3708.37"/>
    <n v="1"/>
    <n v="1"/>
    <n v="1"/>
    <n v="1.02"/>
    <x v="22"/>
    <x v="10"/>
    <x v="0"/>
  </r>
  <r>
    <x v="24"/>
    <x v="81"/>
    <x v="7"/>
    <x v="7"/>
    <s v="1718"/>
    <n v="136566"/>
    <n v="136566.10999999999"/>
    <n v="0"/>
    <n v="0"/>
    <n v="0"/>
    <n v="0"/>
    <x v="24"/>
    <x v="8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E9:J18" firstHeaderRow="1" firstDataRow="2" firstDataCol="3" rowPageCount="2" colPageCount="1"/>
  <pivotFields count="15">
    <pivotField axis="axisPage" compact="0" outline="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compact="0" outline="0" showAll="0" defaultSubtotal="0">
      <items count="82">
        <item x="16"/>
        <item x="8"/>
        <item x="67"/>
        <item x="17"/>
        <item x="73"/>
        <item x="9"/>
        <item x="10"/>
        <item x="18"/>
        <item x="0"/>
        <item x="43"/>
        <item x="1"/>
        <item x="2"/>
        <item x="71"/>
        <item x="62"/>
        <item x="39"/>
        <item x="40"/>
        <item x="38"/>
        <item x="19"/>
        <item x="3"/>
        <item x="7"/>
        <item x="11"/>
        <item x="44"/>
        <item x="20"/>
        <item x="45"/>
        <item x="46"/>
        <item x="76"/>
        <item x="47"/>
        <item x="48"/>
        <item x="49"/>
        <item x="50"/>
        <item x="21"/>
        <item x="51"/>
        <item x="52"/>
        <item x="53"/>
        <item x="54"/>
        <item x="55"/>
        <item x="56"/>
        <item x="22"/>
        <item x="4"/>
        <item x="79"/>
        <item x="23"/>
        <item x="63"/>
        <item x="24"/>
        <item x="25"/>
        <item x="57"/>
        <item x="26"/>
        <item x="5"/>
        <item x="27"/>
        <item x="58"/>
        <item x="60"/>
        <item x="61"/>
        <item x="68"/>
        <item x="59"/>
        <item x="69"/>
        <item x="12"/>
        <item x="28"/>
        <item x="41"/>
        <item x="13"/>
        <item x="14"/>
        <item x="15"/>
        <item x="29"/>
        <item x="74"/>
        <item x="72"/>
        <item x="34"/>
        <item x="35"/>
        <item x="36"/>
        <item x="37"/>
        <item x="75"/>
        <item x="81"/>
        <item x="30"/>
        <item x="70"/>
        <item x="31"/>
        <item x="32"/>
        <item x="33"/>
        <item x="42"/>
        <item x="6"/>
        <item x="80"/>
        <item x="77"/>
        <item x="78"/>
        <item x="64"/>
        <item x="65"/>
        <item x="66"/>
      </items>
    </pivotField>
    <pivotField compact="0" outline="0" showAll="0">
      <items count="9">
        <item h="1" x="0"/>
        <item h="1" x="1"/>
        <item h="1" x="2"/>
        <item h="1" x="3"/>
        <item h="1" x="4"/>
        <item h="1" x="5"/>
        <item h="1" x="6"/>
        <item x="7"/>
        <item t="default"/>
      </items>
    </pivotField>
    <pivotField compact="0" outline="0" showAll="0">
      <items count="9">
        <item x="0"/>
        <item x="1"/>
        <item x="2"/>
        <item x="3"/>
        <item x="4"/>
        <item x="5"/>
        <item x="6"/>
        <item x="7"/>
        <item t="default"/>
      </items>
    </pivotField>
    <pivotField compact="0" outline="0" showAll="0"/>
    <pivotField dataField="1" compact="0" numFmtId="4" outline="0" showAll="0"/>
    <pivotField dataField="1" compact="0" numFmtId="4" outline="0" showAll="0"/>
    <pivotField compact="0" numFmtId="4" outline="0" showAll="0"/>
    <pivotField compact="0" numFmtId="4" outline="0" showAll="0"/>
    <pivotField compact="0" numFmtId="4" outline="0" showAll="0"/>
    <pivotField compact="0" numFmtId="4" outline="0" showAll="0"/>
    <pivotField axis="axisPage" compact="0" outline="0" showAll="0">
      <items count="26">
        <item x="18"/>
        <item x="4"/>
        <item x="1"/>
        <item x="0"/>
        <item x="2"/>
        <item x="16"/>
        <item x="14"/>
        <item x="21"/>
        <item x="9"/>
        <item x="13"/>
        <item x="12"/>
        <item x="11"/>
        <item x="5"/>
        <item x="15"/>
        <item x="7"/>
        <item x="24"/>
        <item x="10"/>
        <item x="20"/>
        <item x="19"/>
        <item x="6"/>
        <item x="17"/>
        <item x="23"/>
        <item x="3"/>
        <item x="8"/>
        <item x="22"/>
        <item t="default"/>
      </items>
    </pivotField>
    <pivotField axis="axisRow" compact="0" outline="0" showAll="0">
      <items count="82">
        <item x="61"/>
        <item x="19"/>
        <item x="38"/>
        <item x="39"/>
        <item x="37"/>
        <item x="18"/>
        <item x="3"/>
        <item x="10"/>
        <item x="43"/>
        <item x="33"/>
        <item x="31"/>
        <item x="55"/>
        <item x="26"/>
        <item x="20"/>
        <item x="15"/>
        <item x="54"/>
        <item x="12"/>
        <item x="14"/>
        <item x="13"/>
        <item x="80"/>
        <item x="46"/>
        <item x="21"/>
        <item x="76"/>
        <item x="77"/>
        <item x="44"/>
        <item x="71"/>
        <item x="68"/>
        <item x="62"/>
        <item x="27"/>
        <item x="51"/>
        <item x="28"/>
        <item x="69"/>
        <item x="79"/>
        <item x="36"/>
        <item x="73"/>
        <item x="11"/>
        <item x="48"/>
        <item x="49"/>
        <item x="59"/>
        <item x="60"/>
        <item x="66"/>
        <item x="67"/>
        <item x="74"/>
        <item x="35"/>
        <item x="45"/>
        <item x="75"/>
        <item x="56"/>
        <item x="40"/>
        <item x="63"/>
        <item x="34"/>
        <item x="16"/>
        <item x="30"/>
        <item x="7"/>
        <item x="65"/>
        <item x="25"/>
        <item x="47"/>
        <item x="64"/>
        <item x="22"/>
        <item x="50"/>
        <item x="4"/>
        <item x="29"/>
        <item x="78"/>
        <item x="32"/>
        <item x="72"/>
        <item x="70"/>
        <item x="8"/>
        <item x="9"/>
        <item x="0"/>
        <item x="42"/>
        <item x="1"/>
        <item x="2"/>
        <item x="17"/>
        <item x="6"/>
        <item x="41"/>
        <item x="52"/>
        <item x="57"/>
        <item x="24"/>
        <item x="23"/>
        <item x="53"/>
        <item x="5"/>
        <item x="58"/>
        <item t="default"/>
      </items>
    </pivotField>
    <pivotField axis="axisRow" compact="0" outline="0" showAll="0">
      <items count="5">
        <item x="2"/>
        <item x="1"/>
        <item x="0"/>
        <item x="3"/>
        <item t="default"/>
      </items>
    </pivotField>
    <pivotField dataField="1" compact="0" outline="0" dragToRow="0" dragToCol="0" dragToPage="0" showAll="0" defaultSubtotal="0"/>
  </pivotFields>
  <rowFields count="3">
    <field x="13"/>
    <field x="1"/>
    <field x="12"/>
  </rowFields>
  <rowItems count="8">
    <i>
      <x/>
      <x/>
      <x v="14"/>
    </i>
    <i t="default">
      <x/>
    </i>
    <i>
      <x v="1"/>
      <x v="63"/>
      <x v="9"/>
    </i>
    <i r="1">
      <x v="64"/>
      <x v="49"/>
    </i>
    <i r="1">
      <x v="65"/>
      <x v="43"/>
    </i>
    <i r="1">
      <x v="66"/>
      <x v="33"/>
    </i>
    <i t="default">
      <x v="1"/>
    </i>
    <i t="grand">
      <x/>
    </i>
  </rowItems>
  <colFields count="1">
    <field x="-2"/>
  </colFields>
  <colItems count="3">
    <i>
      <x/>
    </i>
    <i i="1">
      <x v="1"/>
    </i>
    <i i="2">
      <x v="2"/>
    </i>
  </colItems>
  <pageFields count="2">
    <pageField fld="11" hier="-1"/>
    <pageField fld="0" item="4" hier="-1"/>
  </pageFields>
  <dataFields count="3">
    <dataField name="Sum of Budget" fld="5" baseField="0" baseItem="0"/>
    <dataField name="Sum of Actuals" fld="6" baseField="0" baseItem="0"/>
    <dataField name="Sum of In Mth Variance" fld="14" baseField="0" baseItem="0" numFmtId="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st_Centre" sourceName="Cost Centre">
  <pivotTables>
    <pivotTable tabId="5" name="PivotTable1"/>
  </pivotTables>
  <data>
    <tabular pivotCacheId="1">
      <items count="25">
        <i x="0"/>
        <i x="1"/>
        <i x="2"/>
        <i x="3"/>
        <i x="4" s="1"/>
        <i x="5"/>
        <i x="6"/>
        <i x="7"/>
        <i x="8"/>
        <i x="9"/>
        <i x="10"/>
        <i x="11"/>
        <i x="12"/>
        <i x="13"/>
        <i x="14"/>
        <i x="15"/>
        <i x="17"/>
        <i x="18"/>
        <i x="19"/>
        <i x="20"/>
        <i x="21"/>
        <i x="22"/>
        <i x="24"/>
        <i x="16" nd="1"/>
        <i x="2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eriodandMonth" sourceName="PeriodandMonth">
  <pivotTables>
    <pivotTable tabId="5" name="PivotTable1"/>
  </pivotTables>
  <data>
    <tabular pivotCacheId="1">
      <items count="8">
        <i x="0"/>
        <i x="1"/>
        <i x="2"/>
        <i x="3"/>
        <i x="4"/>
        <i x="5"/>
        <i x="6"/>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st Centre" cache="Slicer_Cost_Centre" caption="Cost Centre" rowHeight="241300"/>
  <slicer name="PeriodandMonth" cache="Slicer_PeriodandMonth" caption="PeriodandMonth"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rdecghas07/eseries/xquery.xqy?XSCRIPT=CM_TRANS.MAIN%20GLCODE=%22%22%20PERIOD=%2212%22&amp;envMan=PROD" TargetMode="External"/><Relationship Id="rId3" Type="http://schemas.openxmlformats.org/officeDocument/2006/relationships/hyperlink" Target="http://rdecghas07/eseries/xquery.xqy?XSCRIPT=YTD_TRANS.MAIN%20GLCODE=%22%22%20PERIOD=%2212%22&amp;envMan=PROD" TargetMode="External"/><Relationship Id="rId7" Type="http://schemas.openxmlformats.org/officeDocument/2006/relationships/hyperlink" Target="http://rdecghas07/eseries/xquery.xqy?XSCRIPT=YTD_TRANS.MAIN%20GLCODE=%22%22%20PERIOD=%2212%22&amp;envMan=PROD" TargetMode="External"/><Relationship Id="rId2" Type="http://schemas.openxmlformats.org/officeDocument/2006/relationships/hyperlink" Target="http://rdecghas07/eseries/xquery.xqy?XSCRIPT=CM_TRANS.MAIN%20GLCODE=%22%22%20PERIOD=%2212%22&amp;envMan=PROD" TargetMode="External"/><Relationship Id="rId1" Type="http://schemas.openxmlformats.org/officeDocument/2006/relationships/hyperlink" Target="http://rdecghas07/eseries/xquery.xqy?XSCRIPT=YTD_TRANS.MAIN%20GLCODE=%22%22%20PERIOD=%2212%22&amp;envMan=PROD" TargetMode="External"/><Relationship Id="rId6" Type="http://schemas.openxmlformats.org/officeDocument/2006/relationships/hyperlink" Target="http://rdecghas07/eseries/xquery.xqy?XSCRIPT=CM_TRANS.MAIN%20GLCODE=%22%22%20PERIOD=%2212%22&amp;envMan=PROD" TargetMode="External"/><Relationship Id="rId5" Type="http://schemas.openxmlformats.org/officeDocument/2006/relationships/hyperlink" Target="http://rdecghas07/eseries/xquery.xqy?XSCRIPT=YTD_TRANS.MAIN%20GLCODE=%22%22%20PERIOD=%2212%22&amp;envMan=PROD" TargetMode="External"/><Relationship Id="rId4" Type="http://schemas.openxmlformats.org/officeDocument/2006/relationships/hyperlink" Target="http://rdecghas07/eseries/xquery.xqy?XSCRIPT=CM_TRANS.MAIN%20GLCODE=%22%22%20PERIOD=%2212%22&amp;envMan=PROD"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T49"/>
  <sheetViews>
    <sheetView tabSelected="1" topLeftCell="A4" workbookViewId="0">
      <selection activeCell="G16" sqref="G16:I29"/>
    </sheetView>
  </sheetViews>
  <sheetFormatPr defaultRowHeight="15" x14ac:dyDescent="0.25"/>
  <cols>
    <col min="1" max="1" width="17" customWidth="1"/>
    <col min="9" max="9" width="31.42578125" customWidth="1"/>
    <col min="18" max="18" width="2.85546875" customWidth="1"/>
    <col min="19" max="19" width="24.28515625" customWidth="1"/>
    <col min="20" max="20" width="3.140625" customWidth="1"/>
  </cols>
  <sheetData>
    <row r="7" spans="1:20" x14ac:dyDescent="0.25">
      <c r="C7" t="s">
        <v>50</v>
      </c>
      <c r="Q7" t="s">
        <v>51</v>
      </c>
    </row>
    <row r="11" spans="1:20" x14ac:dyDescent="0.25">
      <c r="A11" t="s">
        <v>52</v>
      </c>
      <c r="C11" s="44" t="s">
        <v>6110</v>
      </c>
      <c r="D11" s="45"/>
      <c r="E11" s="45"/>
      <c r="F11" s="45"/>
      <c r="G11" s="45"/>
      <c r="H11" s="46"/>
      <c r="I11" s="47" t="s">
        <v>1</v>
      </c>
      <c r="J11" s="48"/>
      <c r="K11" s="48"/>
      <c r="L11" s="48"/>
      <c r="M11" s="48"/>
      <c r="N11" s="48"/>
      <c r="O11" s="48"/>
      <c r="P11" s="48"/>
      <c r="Q11" s="49"/>
    </row>
    <row r="12" spans="1:20" x14ac:dyDescent="0.25">
      <c r="A12" t="s">
        <v>53</v>
      </c>
      <c r="C12" s="44" t="s">
        <v>2</v>
      </c>
      <c r="D12" s="45"/>
      <c r="E12" s="45"/>
      <c r="F12" s="45"/>
      <c r="G12" s="45"/>
      <c r="H12" s="46"/>
      <c r="I12" s="47" t="s">
        <v>3</v>
      </c>
      <c r="J12" s="48"/>
      <c r="K12" s="48"/>
      <c r="L12" s="48"/>
      <c r="M12" s="48"/>
      <c r="N12" s="48"/>
      <c r="O12" s="48"/>
      <c r="P12" s="48"/>
      <c r="Q12" s="49"/>
    </row>
    <row r="13" spans="1:20" x14ac:dyDescent="0.25">
      <c r="A13" t="s">
        <v>54</v>
      </c>
      <c r="C13" s="44" t="s">
        <v>4</v>
      </c>
      <c r="D13" s="45"/>
      <c r="E13" s="45"/>
      <c r="F13" s="45"/>
      <c r="G13" s="45"/>
      <c r="H13" s="46"/>
      <c r="I13" s="47" t="s">
        <v>5</v>
      </c>
      <c r="J13" s="48"/>
      <c r="K13" s="48"/>
      <c r="L13" s="48"/>
      <c r="M13" s="48"/>
      <c r="N13" s="48"/>
      <c r="O13" s="48"/>
      <c r="P13" s="48"/>
      <c r="Q13" s="49"/>
    </row>
    <row r="14" spans="1:20" ht="25.5" x14ac:dyDescent="0.25">
      <c r="A14" t="s">
        <v>55</v>
      </c>
      <c r="C14" s="31" t="s">
        <v>6</v>
      </c>
      <c r="D14" s="50" t="s">
        <v>7</v>
      </c>
      <c r="E14" s="51"/>
      <c r="F14" s="52"/>
      <c r="G14" s="39" t="s">
        <v>8</v>
      </c>
      <c r="H14" s="2" t="s">
        <v>9</v>
      </c>
      <c r="I14" s="2" t="s">
        <v>10</v>
      </c>
      <c r="J14" s="53" t="s">
        <v>11</v>
      </c>
      <c r="K14" s="54"/>
      <c r="L14" s="55"/>
      <c r="M14" s="53" t="s">
        <v>12</v>
      </c>
      <c r="N14" s="54"/>
      <c r="O14" s="55"/>
      <c r="P14" s="50" t="s">
        <v>13</v>
      </c>
      <c r="Q14" s="52"/>
      <c r="S14" s="2" t="s">
        <v>79</v>
      </c>
    </row>
    <row r="15" spans="1:20" ht="25.5" x14ac:dyDescent="0.25">
      <c r="A15" t="s">
        <v>56</v>
      </c>
      <c r="C15" s="31" t="s">
        <v>0</v>
      </c>
      <c r="D15" s="34" t="s">
        <v>14</v>
      </c>
      <c r="E15" s="34" t="s">
        <v>15</v>
      </c>
      <c r="F15" s="34" t="s">
        <v>16</v>
      </c>
      <c r="G15" s="39" t="s">
        <v>0</v>
      </c>
      <c r="H15" s="2" t="s">
        <v>0</v>
      </c>
      <c r="I15" s="2" t="s">
        <v>0</v>
      </c>
      <c r="J15" s="1" t="s">
        <v>14</v>
      </c>
      <c r="K15" s="1" t="s">
        <v>15</v>
      </c>
      <c r="L15" s="1" t="s">
        <v>16</v>
      </c>
      <c r="M15" s="1" t="s">
        <v>14</v>
      </c>
      <c r="N15" s="1" t="s">
        <v>17</v>
      </c>
      <c r="O15" s="1" t="s">
        <v>18</v>
      </c>
      <c r="P15" s="34" t="s">
        <v>14</v>
      </c>
      <c r="Q15" s="34" t="s">
        <v>19</v>
      </c>
      <c r="S15" s="2"/>
    </row>
    <row r="16" spans="1:20" ht="25.5" x14ac:dyDescent="0.25">
      <c r="A16" t="s">
        <v>57</v>
      </c>
      <c r="C16" s="32">
        <v>61056</v>
      </c>
      <c r="D16" s="35">
        <v>40704</v>
      </c>
      <c r="E16" s="35">
        <v>40706.080000000002</v>
      </c>
      <c r="F16" s="35">
        <v>-2.08</v>
      </c>
      <c r="G16" s="40" t="s">
        <v>1</v>
      </c>
      <c r="H16" s="4" t="s">
        <v>20</v>
      </c>
      <c r="I16" s="4" t="s">
        <v>21</v>
      </c>
      <c r="J16" s="3">
        <v>5088</v>
      </c>
      <c r="K16" s="3">
        <v>5088.26</v>
      </c>
      <c r="L16" s="3">
        <v>-0.26</v>
      </c>
      <c r="M16" s="5">
        <v>1</v>
      </c>
      <c r="N16" s="5">
        <v>1</v>
      </c>
      <c r="O16" s="5">
        <v>1</v>
      </c>
      <c r="P16" s="35">
        <v>61056</v>
      </c>
      <c r="Q16" s="36">
        <v>1</v>
      </c>
      <c r="S16" s="4"/>
      <c r="T16" s="8"/>
    </row>
    <row r="17" spans="1:20" ht="25.5" x14ac:dyDescent="0.25">
      <c r="A17" t="s">
        <v>58</v>
      </c>
      <c r="C17" s="32">
        <v>251589</v>
      </c>
      <c r="D17" s="35">
        <v>174181</v>
      </c>
      <c r="E17" s="35">
        <v>133103.31</v>
      </c>
      <c r="F17" s="35">
        <v>41077.69</v>
      </c>
      <c r="G17" s="40" t="s">
        <v>1</v>
      </c>
      <c r="H17" s="4" t="s">
        <v>22</v>
      </c>
      <c r="I17" s="4" t="s">
        <v>23</v>
      </c>
      <c r="J17" s="3">
        <v>19352</v>
      </c>
      <c r="K17" s="3">
        <v>15406.55</v>
      </c>
      <c r="L17" s="3">
        <v>3945.45</v>
      </c>
      <c r="M17" s="5">
        <v>4</v>
      </c>
      <c r="N17" s="5">
        <v>2.5299999999999998</v>
      </c>
      <c r="O17" s="5">
        <v>2.5299999999999998</v>
      </c>
      <c r="P17" s="35">
        <v>167424</v>
      </c>
      <c r="Q17" s="36">
        <v>3</v>
      </c>
      <c r="S17" s="4" t="s">
        <v>80</v>
      </c>
      <c r="T17" s="8"/>
    </row>
    <row r="18" spans="1:20" ht="25.5" x14ac:dyDescent="0.25">
      <c r="A18" t="s">
        <v>59</v>
      </c>
      <c r="C18" s="32">
        <v>138224</v>
      </c>
      <c r="D18" s="35">
        <v>83700</v>
      </c>
      <c r="E18" s="35">
        <v>83447.570000000007</v>
      </c>
      <c r="F18" s="35">
        <v>252.43</v>
      </c>
      <c r="G18" s="40" t="s">
        <v>1</v>
      </c>
      <c r="H18" s="4" t="s">
        <v>24</v>
      </c>
      <c r="I18" s="4" t="s">
        <v>25</v>
      </c>
      <c r="J18" s="3">
        <v>13631</v>
      </c>
      <c r="K18" s="3">
        <v>13599.81</v>
      </c>
      <c r="L18" s="3">
        <v>31.19</v>
      </c>
      <c r="M18" s="5">
        <v>2</v>
      </c>
      <c r="N18" s="5">
        <v>2</v>
      </c>
      <c r="O18" s="5">
        <v>2</v>
      </c>
      <c r="P18" s="35">
        <v>163572</v>
      </c>
      <c r="Q18" s="36">
        <v>2</v>
      </c>
      <c r="S18" s="4"/>
      <c r="T18" s="8"/>
    </row>
    <row r="19" spans="1:20" x14ac:dyDescent="0.25">
      <c r="A19" t="s">
        <v>60</v>
      </c>
      <c r="C19" s="32">
        <v>0</v>
      </c>
      <c r="D19" s="35">
        <v>0</v>
      </c>
      <c r="E19" s="35">
        <v>36491.15</v>
      </c>
      <c r="F19" s="35">
        <v>-36491.15</v>
      </c>
      <c r="G19" s="40" t="s">
        <v>1</v>
      </c>
      <c r="H19" s="4" t="s">
        <v>26</v>
      </c>
      <c r="I19" s="4" t="s">
        <v>27</v>
      </c>
      <c r="J19" s="3">
        <v>0</v>
      </c>
      <c r="K19" s="3">
        <v>0</v>
      </c>
      <c r="L19" s="3">
        <v>0</v>
      </c>
      <c r="M19" s="5">
        <v>0</v>
      </c>
      <c r="N19" s="5">
        <v>0</v>
      </c>
      <c r="O19" s="5">
        <v>0</v>
      </c>
      <c r="P19" s="35">
        <v>0</v>
      </c>
      <c r="Q19" s="36">
        <v>0</v>
      </c>
      <c r="S19" s="4"/>
      <c r="T19" s="8"/>
    </row>
    <row r="20" spans="1:20" x14ac:dyDescent="0.25">
      <c r="A20" t="s">
        <v>61</v>
      </c>
      <c r="C20" s="32">
        <v>0</v>
      </c>
      <c r="D20" s="35">
        <v>0</v>
      </c>
      <c r="E20" s="35">
        <v>68908.89</v>
      </c>
      <c r="F20" s="35">
        <v>-68908.89</v>
      </c>
      <c r="G20" s="40" t="s">
        <v>1</v>
      </c>
      <c r="H20" s="4" t="s">
        <v>28</v>
      </c>
      <c r="I20" s="4" t="s">
        <v>29</v>
      </c>
      <c r="J20" s="3">
        <v>0</v>
      </c>
      <c r="K20" s="3">
        <v>9104.2999999999993</v>
      </c>
      <c r="L20" s="3">
        <v>-9104.2999999999993</v>
      </c>
      <c r="M20" s="5">
        <v>0</v>
      </c>
      <c r="N20" s="5">
        <v>2.8</v>
      </c>
      <c r="O20" s="5">
        <v>2.8</v>
      </c>
      <c r="P20" s="35">
        <v>0</v>
      </c>
      <c r="Q20" s="36">
        <v>0</v>
      </c>
      <c r="S20" s="4"/>
      <c r="T20" s="8"/>
    </row>
    <row r="21" spans="1:20" x14ac:dyDescent="0.25">
      <c r="A21" t="s">
        <v>62</v>
      </c>
      <c r="C21" s="32">
        <v>220559</v>
      </c>
      <c r="D21" s="35">
        <v>142359</v>
      </c>
      <c r="E21" s="35">
        <v>49454.39</v>
      </c>
      <c r="F21" s="35">
        <v>92904.61</v>
      </c>
      <c r="G21" s="40" t="s">
        <v>1</v>
      </c>
      <c r="H21" s="4" t="s">
        <v>30</v>
      </c>
      <c r="I21" s="4" t="s">
        <v>31</v>
      </c>
      <c r="J21" s="3">
        <v>19550</v>
      </c>
      <c r="K21" s="3">
        <v>6477.98</v>
      </c>
      <c r="L21" s="3">
        <v>13072.02</v>
      </c>
      <c r="M21" s="5">
        <v>5.67</v>
      </c>
      <c r="N21" s="5">
        <v>2</v>
      </c>
      <c r="O21" s="5">
        <v>1.25</v>
      </c>
      <c r="P21" s="35">
        <v>234600</v>
      </c>
      <c r="Q21" s="36">
        <v>5.67</v>
      </c>
      <c r="S21" s="4"/>
      <c r="T21" s="8"/>
    </row>
    <row r="22" spans="1:20" x14ac:dyDescent="0.25">
      <c r="A22" t="s">
        <v>63</v>
      </c>
      <c r="C22" s="33">
        <v>671428</v>
      </c>
      <c r="D22" s="6">
        <v>440944</v>
      </c>
      <c r="E22" s="6">
        <v>412111.39</v>
      </c>
      <c r="F22" s="6">
        <v>28832.61</v>
      </c>
      <c r="G22" s="41" t="s">
        <v>32</v>
      </c>
      <c r="H22" s="42"/>
      <c r="I22" s="43"/>
      <c r="J22" s="6">
        <v>57621</v>
      </c>
      <c r="K22" s="6">
        <v>49676.9</v>
      </c>
      <c r="L22" s="6">
        <v>7944.1</v>
      </c>
      <c r="M22" s="7">
        <v>12.67</v>
      </c>
      <c r="N22" s="7">
        <v>10.33</v>
      </c>
      <c r="O22" s="7">
        <v>9.58</v>
      </c>
      <c r="P22" s="37">
        <v>626652</v>
      </c>
      <c r="Q22" s="38">
        <v>11.67</v>
      </c>
    </row>
    <row r="23" spans="1:20" x14ac:dyDescent="0.25">
      <c r="A23" t="s">
        <v>64</v>
      </c>
      <c r="C23" s="32">
        <v>1000</v>
      </c>
      <c r="D23" s="35">
        <v>666</v>
      </c>
      <c r="E23" s="35">
        <v>440.92</v>
      </c>
      <c r="F23" s="35">
        <v>225.08</v>
      </c>
      <c r="G23" s="40" t="s">
        <v>1</v>
      </c>
      <c r="H23" s="4" t="s">
        <v>33</v>
      </c>
      <c r="I23" s="4" t="s">
        <v>34</v>
      </c>
      <c r="J23" s="3">
        <v>82</v>
      </c>
      <c r="K23" s="3">
        <v>76.72</v>
      </c>
      <c r="L23" s="3">
        <v>5.28</v>
      </c>
      <c r="M23" s="5">
        <v>0</v>
      </c>
      <c r="N23" s="5">
        <v>0</v>
      </c>
      <c r="O23" s="5">
        <v>0</v>
      </c>
      <c r="P23" s="35">
        <v>1000</v>
      </c>
      <c r="Q23" s="36">
        <v>0</v>
      </c>
      <c r="S23" s="4"/>
    </row>
    <row r="24" spans="1:20" x14ac:dyDescent="0.25">
      <c r="A24" t="s">
        <v>65</v>
      </c>
      <c r="C24" s="32">
        <v>0</v>
      </c>
      <c r="D24" s="35">
        <v>0</v>
      </c>
      <c r="E24" s="35">
        <v>43.1</v>
      </c>
      <c r="F24" s="35">
        <v>-43.1</v>
      </c>
      <c r="G24" s="40" t="s">
        <v>1</v>
      </c>
      <c r="H24" s="4" t="s">
        <v>35</v>
      </c>
      <c r="I24" s="4" t="s">
        <v>36</v>
      </c>
      <c r="J24" s="3">
        <v>0</v>
      </c>
      <c r="K24" s="3">
        <v>4</v>
      </c>
      <c r="L24" s="3">
        <v>-4</v>
      </c>
      <c r="M24" s="5">
        <v>0</v>
      </c>
      <c r="N24" s="5">
        <v>0</v>
      </c>
      <c r="O24" s="5">
        <v>0</v>
      </c>
      <c r="P24" s="35">
        <v>0</v>
      </c>
      <c r="Q24" s="36">
        <v>0</v>
      </c>
      <c r="S24" s="4"/>
    </row>
    <row r="25" spans="1:20" x14ac:dyDescent="0.25">
      <c r="A25" t="s">
        <v>66</v>
      </c>
      <c r="C25" s="32">
        <v>0</v>
      </c>
      <c r="D25" s="35">
        <v>0</v>
      </c>
      <c r="E25" s="35">
        <v>222</v>
      </c>
      <c r="F25" s="35">
        <v>-222</v>
      </c>
      <c r="G25" s="40" t="s">
        <v>1</v>
      </c>
      <c r="H25" s="4" t="s">
        <v>37</v>
      </c>
      <c r="I25" s="4" t="s">
        <v>38</v>
      </c>
      <c r="J25" s="3">
        <v>0</v>
      </c>
      <c r="K25" s="3">
        <v>0</v>
      </c>
      <c r="L25" s="3">
        <v>0</v>
      </c>
      <c r="M25" s="5">
        <v>0</v>
      </c>
      <c r="N25" s="5">
        <v>0</v>
      </c>
      <c r="O25" s="5">
        <v>0</v>
      </c>
      <c r="P25" s="35">
        <v>0</v>
      </c>
      <c r="Q25" s="36">
        <v>0</v>
      </c>
      <c r="S25" s="4"/>
    </row>
    <row r="26" spans="1:20" x14ac:dyDescent="0.25">
      <c r="A26" t="s">
        <v>67</v>
      </c>
      <c r="C26" s="32">
        <v>0</v>
      </c>
      <c r="D26" s="35">
        <v>0</v>
      </c>
      <c r="E26" s="35">
        <v>1044</v>
      </c>
      <c r="F26" s="35">
        <v>-1044</v>
      </c>
      <c r="G26" s="40" t="s">
        <v>1</v>
      </c>
      <c r="H26" s="4" t="s">
        <v>39</v>
      </c>
      <c r="I26" s="4" t="s">
        <v>40</v>
      </c>
      <c r="J26" s="3">
        <v>0</v>
      </c>
      <c r="K26" s="3">
        <v>0</v>
      </c>
      <c r="L26" s="3">
        <v>0</v>
      </c>
      <c r="M26" s="5">
        <v>0</v>
      </c>
      <c r="N26" s="5">
        <v>0</v>
      </c>
      <c r="O26" s="5">
        <v>0</v>
      </c>
      <c r="P26" s="35">
        <v>0</v>
      </c>
      <c r="Q26" s="36">
        <v>0</v>
      </c>
      <c r="S26" s="4"/>
    </row>
    <row r="27" spans="1:20" x14ac:dyDescent="0.25">
      <c r="A27" t="s">
        <v>68</v>
      </c>
      <c r="C27" s="32">
        <v>3600</v>
      </c>
      <c r="D27" s="35">
        <v>2400</v>
      </c>
      <c r="E27" s="35">
        <v>2692.98</v>
      </c>
      <c r="F27" s="35">
        <v>-292.98</v>
      </c>
      <c r="G27" s="40" t="s">
        <v>1</v>
      </c>
      <c r="H27" s="4" t="s">
        <v>41</v>
      </c>
      <c r="I27" s="4" t="s">
        <v>42</v>
      </c>
      <c r="J27" s="3">
        <v>300</v>
      </c>
      <c r="K27" s="3">
        <v>300</v>
      </c>
      <c r="L27" s="3">
        <v>0</v>
      </c>
      <c r="M27" s="5">
        <v>0</v>
      </c>
      <c r="N27" s="5">
        <v>0</v>
      </c>
      <c r="O27" s="5">
        <v>0</v>
      </c>
      <c r="P27" s="35">
        <v>3600</v>
      </c>
      <c r="Q27" s="36">
        <v>0</v>
      </c>
      <c r="S27" s="4"/>
    </row>
    <row r="28" spans="1:20" x14ac:dyDescent="0.25">
      <c r="A28" t="s">
        <v>69</v>
      </c>
      <c r="C28" s="32">
        <v>0</v>
      </c>
      <c r="D28" s="35">
        <v>0</v>
      </c>
      <c r="E28" s="35">
        <v>-3835.53</v>
      </c>
      <c r="F28" s="35">
        <v>3835.53</v>
      </c>
      <c r="G28" s="40" t="s">
        <v>1</v>
      </c>
      <c r="H28" s="4" t="s">
        <v>43</v>
      </c>
      <c r="I28" s="4" t="s">
        <v>44</v>
      </c>
      <c r="J28" s="3">
        <v>0</v>
      </c>
      <c r="K28" s="3">
        <v>0</v>
      </c>
      <c r="L28" s="3">
        <v>0</v>
      </c>
      <c r="M28" s="5">
        <v>0</v>
      </c>
      <c r="N28" s="5">
        <v>0</v>
      </c>
      <c r="O28" s="5">
        <v>0</v>
      </c>
      <c r="P28" s="35">
        <v>0</v>
      </c>
      <c r="Q28" s="36">
        <v>0</v>
      </c>
      <c r="S28" s="4"/>
    </row>
    <row r="29" spans="1:20" x14ac:dyDescent="0.25">
      <c r="A29" t="s">
        <v>70</v>
      </c>
      <c r="C29" s="32">
        <v>-59400</v>
      </c>
      <c r="D29" s="35">
        <v>-37800</v>
      </c>
      <c r="E29" s="35">
        <v>-47839.34</v>
      </c>
      <c r="F29" s="35">
        <v>10039.34</v>
      </c>
      <c r="G29" s="40" t="s">
        <v>1</v>
      </c>
      <c r="H29" s="4" t="s">
        <v>45</v>
      </c>
      <c r="I29" s="4" t="s">
        <v>46</v>
      </c>
      <c r="J29" s="3">
        <v>-5400</v>
      </c>
      <c r="K29" s="3">
        <v>-4880.99</v>
      </c>
      <c r="L29" s="3">
        <v>-519.01</v>
      </c>
      <c r="M29" s="5">
        <v>0</v>
      </c>
      <c r="N29" s="5">
        <v>0</v>
      </c>
      <c r="O29" s="5">
        <v>0</v>
      </c>
      <c r="P29" s="35">
        <v>0</v>
      </c>
      <c r="Q29" s="36">
        <v>0</v>
      </c>
      <c r="R29" s="10"/>
      <c r="S29" s="4" t="s">
        <v>86</v>
      </c>
    </row>
    <row r="30" spans="1:20" x14ac:dyDescent="0.25">
      <c r="A30" t="s">
        <v>71</v>
      </c>
      <c r="C30" s="33">
        <v>-54800</v>
      </c>
      <c r="D30" s="6">
        <v>-34734</v>
      </c>
      <c r="E30" s="6">
        <v>-47231.87</v>
      </c>
      <c r="F30" s="6">
        <v>12497.87</v>
      </c>
      <c r="G30" s="41" t="s">
        <v>47</v>
      </c>
      <c r="H30" s="42"/>
      <c r="I30" s="43"/>
      <c r="J30" s="6">
        <v>-5018</v>
      </c>
      <c r="K30" s="6">
        <v>-4500.2700000000004</v>
      </c>
      <c r="L30" s="6">
        <v>-517.73</v>
      </c>
      <c r="M30" s="7">
        <v>0</v>
      </c>
      <c r="N30" s="7">
        <v>0</v>
      </c>
      <c r="O30" s="7">
        <v>0</v>
      </c>
      <c r="P30" s="37">
        <v>4600</v>
      </c>
      <c r="Q30" s="38">
        <v>0</v>
      </c>
    </row>
    <row r="31" spans="1:20" x14ac:dyDescent="0.25">
      <c r="A31" t="s">
        <v>72</v>
      </c>
      <c r="C31" s="33">
        <v>616628</v>
      </c>
      <c r="D31" s="6">
        <v>406210</v>
      </c>
      <c r="E31" s="6">
        <v>364879.52</v>
      </c>
      <c r="F31" s="6">
        <v>41330.480000000003</v>
      </c>
      <c r="G31" s="41" t="s">
        <v>48</v>
      </c>
      <c r="H31" s="42"/>
      <c r="I31" s="43"/>
      <c r="J31" s="6">
        <v>52603</v>
      </c>
      <c r="K31" s="6">
        <v>45176.63</v>
      </c>
      <c r="L31" s="6">
        <v>7426.37</v>
      </c>
      <c r="M31" s="7">
        <v>12.67</v>
      </c>
      <c r="N31" s="7">
        <v>10.33</v>
      </c>
      <c r="O31" s="7">
        <v>9.58</v>
      </c>
      <c r="P31" s="37">
        <v>631252</v>
      </c>
      <c r="Q31" s="38">
        <v>11.67</v>
      </c>
    </row>
    <row r="32" spans="1:20" x14ac:dyDescent="0.25">
      <c r="A32" t="s">
        <v>73</v>
      </c>
      <c r="C32" s="33">
        <v>616628</v>
      </c>
      <c r="D32" s="6">
        <v>406210</v>
      </c>
      <c r="E32" s="6">
        <v>364879.52</v>
      </c>
      <c r="F32" s="6">
        <v>41330.480000000003</v>
      </c>
      <c r="G32" s="41" t="s">
        <v>49</v>
      </c>
      <c r="H32" s="42"/>
      <c r="I32" s="43"/>
      <c r="J32" s="6">
        <v>52603</v>
      </c>
      <c r="K32" s="6">
        <v>45176.63</v>
      </c>
      <c r="L32" s="6">
        <v>7426.37</v>
      </c>
      <c r="M32" s="7">
        <v>12.67</v>
      </c>
      <c r="N32" s="7">
        <v>10.33</v>
      </c>
      <c r="O32" s="7">
        <v>9.58</v>
      </c>
      <c r="P32" s="37">
        <v>631252</v>
      </c>
      <c r="Q32" s="38">
        <v>11.67</v>
      </c>
    </row>
    <row r="33" spans="1:11" x14ac:dyDescent="0.25">
      <c r="A33" t="s">
        <v>74</v>
      </c>
    </row>
    <row r="34" spans="1:11" x14ac:dyDescent="0.25">
      <c r="A34" t="s">
        <v>75</v>
      </c>
    </row>
    <row r="35" spans="1:11" x14ac:dyDescent="0.25">
      <c r="A35" t="s">
        <v>76</v>
      </c>
    </row>
    <row r="36" spans="1:11" x14ac:dyDescent="0.25">
      <c r="A36" t="s">
        <v>77</v>
      </c>
    </row>
    <row r="37" spans="1:11" x14ac:dyDescent="0.25">
      <c r="A37" t="s">
        <v>78</v>
      </c>
      <c r="K37" s="9"/>
    </row>
    <row r="38" spans="1:11" x14ac:dyDescent="0.25">
      <c r="K38" s="9"/>
    </row>
    <row r="39" spans="1:11" x14ac:dyDescent="0.25">
      <c r="K39" s="9"/>
    </row>
    <row r="40" spans="1:11" x14ac:dyDescent="0.25">
      <c r="K40" s="9"/>
    </row>
    <row r="45" spans="1:11" x14ac:dyDescent="0.25">
      <c r="D45" t="s">
        <v>81</v>
      </c>
    </row>
    <row r="46" spans="1:11" x14ac:dyDescent="0.25">
      <c r="D46" s="11" t="s">
        <v>82</v>
      </c>
    </row>
    <row r="47" spans="1:11" x14ac:dyDescent="0.25">
      <c r="D47" s="11" t="s">
        <v>83</v>
      </c>
    </row>
    <row r="48" spans="1:11" x14ac:dyDescent="0.25">
      <c r="D48" s="11" t="s">
        <v>84</v>
      </c>
    </row>
    <row r="49" spans="4:4" x14ac:dyDescent="0.25">
      <c r="D49" s="11" t="s">
        <v>85</v>
      </c>
    </row>
  </sheetData>
  <mergeCells count="14">
    <mergeCell ref="C11:H11"/>
    <mergeCell ref="I11:Q11"/>
    <mergeCell ref="C12:H12"/>
    <mergeCell ref="I12:Q12"/>
    <mergeCell ref="G22:I22"/>
    <mergeCell ref="G30:I30"/>
    <mergeCell ref="G31:I31"/>
    <mergeCell ref="G32:I32"/>
    <mergeCell ref="C13:H13"/>
    <mergeCell ref="I13:Q13"/>
    <mergeCell ref="D14:F14"/>
    <mergeCell ref="J14:L14"/>
    <mergeCell ref="M14:O14"/>
    <mergeCell ref="P14:Q14"/>
  </mergeCells>
  <hyperlinks>
    <hyperlink ref="E28" r:id="rId1" display="http://rdecghas07/eseries/xquery.xqy?XSCRIPT=YTD_TRANS.MAIN%20GLCODE=%22%22%20PERIOD=%2212%22&amp;envMan=PROD"/>
    <hyperlink ref="K28" r:id="rId2" display="http://rdecghas07/eseries/xquery.xqy?XSCRIPT=CM_TRANS.MAIN%20GLCODE=%22%22%20PERIOD=%2212%22&amp;envMan=PROD"/>
    <hyperlink ref="E29" r:id="rId3" display="http://rdecghas07/eseries/xquery.xqy?XSCRIPT=YTD_TRANS.MAIN%20GLCODE=%22%22%20PERIOD=%2212%22&amp;envMan=PROD"/>
    <hyperlink ref="K29" r:id="rId4" display="http://rdecghas07/eseries/xquery.xqy?XSCRIPT=CM_TRANS.MAIN%20GLCODE=%22%22%20PERIOD=%2212%22&amp;envMan=PROD"/>
    <hyperlink ref="E30" r:id="rId5" display="http://rdecghas07/eseries/xquery.xqy?XSCRIPT=YTD_TRANS.MAIN%20GLCODE=%22%22%20PERIOD=%2212%22&amp;envMan=PROD"/>
    <hyperlink ref="K30" r:id="rId6" display="http://rdecghas07/eseries/xquery.xqy?XSCRIPT=CM_TRANS.MAIN%20GLCODE=%22%22%20PERIOD=%2212%22&amp;envMan=PROD"/>
    <hyperlink ref="E31" r:id="rId7" display="http://rdecghas07/eseries/xquery.xqy?XSCRIPT=YTD_TRANS.MAIN%20GLCODE=%22%22%20PERIOD=%2212%22&amp;envMan=PROD"/>
    <hyperlink ref="K31" r:id="rId8" display="http://rdecghas07/eseries/xquery.xqy?XSCRIPT=CM_TRANS.MAIN%20GLCODE=%22%22%20PERIOD=%2212%22&amp;envMan=PROD"/>
  </hyperlink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M128"/>
  <sheetViews>
    <sheetView tabSelected="1" workbookViewId="0">
      <selection activeCell="G16" sqref="G16:I29"/>
    </sheetView>
  </sheetViews>
  <sheetFormatPr defaultRowHeight="15" x14ac:dyDescent="0.25"/>
  <cols>
    <col min="5" max="5" width="33.140625" bestFit="1" customWidth="1"/>
    <col min="6" max="7" width="28.85546875" customWidth="1"/>
    <col min="8" max="8" width="14" customWidth="1"/>
    <col min="9" max="9" width="14.140625" customWidth="1"/>
    <col min="10" max="10" width="22" customWidth="1"/>
    <col min="11" max="11" width="14" bestFit="1" customWidth="1"/>
    <col min="12" max="12" width="14.140625" bestFit="1" customWidth="1"/>
    <col min="13" max="13" width="22" bestFit="1" customWidth="1"/>
  </cols>
  <sheetData>
    <row r="6" spans="5:10" x14ac:dyDescent="0.25">
      <c r="E6" s="27" t="s">
        <v>6094</v>
      </c>
      <c r="F6" t="s">
        <v>6102</v>
      </c>
    </row>
    <row r="7" spans="5:10" x14ac:dyDescent="0.25">
      <c r="E7" s="27" t="s">
        <v>8</v>
      </c>
      <c r="F7" t="s">
        <v>135</v>
      </c>
    </row>
    <row r="9" spans="5:10" x14ac:dyDescent="0.25">
      <c r="H9" s="27" t="s">
        <v>6099</v>
      </c>
    </row>
    <row r="10" spans="5:10" x14ac:dyDescent="0.25">
      <c r="E10" s="27" t="s">
        <v>6096</v>
      </c>
      <c r="F10" s="27" t="s">
        <v>87</v>
      </c>
      <c r="G10" s="27" t="s">
        <v>6095</v>
      </c>
      <c r="H10" t="s">
        <v>6097</v>
      </c>
      <c r="I10" t="s">
        <v>6098</v>
      </c>
      <c r="J10" t="s">
        <v>6103</v>
      </c>
    </row>
    <row r="11" spans="5:10" x14ac:dyDescent="0.25">
      <c r="E11" t="s">
        <v>82</v>
      </c>
      <c r="F11" t="s">
        <v>118</v>
      </c>
      <c r="G11" t="s">
        <v>668</v>
      </c>
      <c r="H11" s="28">
        <v>-219</v>
      </c>
      <c r="I11" s="28">
        <v>-219.47</v>
      </c>
      <c r="J11" s="28">
        <v>0.46999999999999886</v>
      </c>
    </row>
    <row r="12" spans="5:10" x14ac:dyDescent="0.25">
      <c r="E12" t="s">
        <v>6100</v>
      </c>
      <c r="H12" s="28">
        <v>-219</v>
      </c>
      <c r="I12" s="28">
        <v>-219.47</v>
      </c>
      <c r="J12" s="28">
        <v>0.46999999999999886</v>
      </c>
    </row>
    <row r="13" spans="5:10" x14ac:dyDescent="0.25">
      <c r="E13" t="s">
        <v>84</v>
      </c>
      <c r="F13" t="s">
        <v>136</v>
      </c>
      <c r="G13" t="s">
        <v>2347</v>
      </c>
      <c r="H13" s="28">
        <v>5044</v>
      </c>
      <c r="I13" s="28">
        <v>4994</v>
      </c>
      <c r="J13" s="28">
        <v>50</v>
      </c>
    </row>
    <row r="14" spans="5:10" x14ac:dyDescent="0.25">
      <c r="F14" t="s">
        <v>137</v>
      </c>
      <c r="G14" t="s">
        <v>2349</v>
      </c>
      <c r="H14" s="28">
        <v>417</v>
      </c>
      <c r="I14" s="28">
        <v>0</v>
      </c>
      <c r="J14" s="28">
        <v>417</v>
      </c>
    </row>
    <row r="15" spans="5:10" x14ac:dyDescent="0.25">
      <c r="F15" t="s">
        <v>138</v>
      </c>
      <c r="G15" t="s">
        <v>2350</v>
      </c>
      <c r="H15" s="28">
        <v>2500</v>
      </c>
      <c r="I15" s="28">
        <v>3399.67</v>
      </c>
      <c r="J15" s="28">
        <v>-899.67000000000007</v>
      </c>
    </row>
    <row r="16" spans="5:10" x14ac:dyDescent="0.25">
      <c r="F16" t="s">
        <v>139</v>
      </c>
      <c r="G16" t="s">
        <v>2351</v>
      </c>
      <c r="H16" s="28">
        <v>5083</v>
      </c>
      <c r="I16" s="28">
        <v>4880</v>
      </c>
      <c r="J16" s="28">
        <v>203</v>
      </c>
    </row>
    <row r="17" spans="5:10" x14ac:dyDescent="0.25">
      <c r="E17" t="s">
        <v>6101</v>
      </c>
      <c r="H17" s="28">
        <v>13044</v>
      </c>
      <c r="I17" s="28">
        <v>13273.67</v>
      </c>
      <c r="J17" s="28">
        <v>-229.67000000000007</v>
      </c>
    </row>
    <row r="18" spans="5:10" x14ac:dyDescent="0.25">
      <c r="E18" t="s">
        <v>49</v>
      </c>
      <c r="H18" s="28">
        <v>12825</v>
      </c>
      <c r="I18" s="28">
        <v>13054.2</v>
      </c>
      <c r="J18" s="28">
        <v>-229.20000000000073</v>
      </c>
    </row>
    <row r="43" spans="11:13" x14ac:dyDescent="0.25">
      <c r="K43" s="28"/>
      <c r="L43" s="28"/>
      <c r="M43" s="28"/>
    </row>
    <row r="44" spans="11:13" x14ac:dyDescent="0.25">
      <c r="K44" s="28"/>
      <c r="L44" s="28"/>
      <c r="M44" s="28"/>
    </row>
    <row r="45" spans="11:13" x14ac:dyDescent="0.25">
      <c r="K45" s="28"/>
      <c r="L45" s="28"/>
      <c r="M45" s="28"/>
    </row>
    <row r="46" spans="11:13" x14ac:dyDescent="0.25">
      <c r="K46" s="28"/>
      <c r="L46" s="28"/>
      <c r="M46" s="28"/>
    </row>
    <row r="47" spans="11:13" x14ac:dyDescent="0.25">
      <c r="K47" s="28"/>
      <c r="L47" s="28"/>
      <c r="M47" s="28"/>
    </row>
    <row r="48" spans="11:13" x14ac:dyDescent="0.25">
      <c r="K48" s="28"/>
      <c r="L48" s="28"/>
      <c r="M48" s="28"/>
    </row>
    <row r="49" spans="11:13" x14ac:dyDescent="0.25">
      <c r="K49" s="28"/>
      <c r="L49" s="28"/>
      <c r="M49" s="28"/>
    </row>
    <row r="50" spans="11:13" x14ac:dyDescent="0.25">
      <c r="K50" s="28"/>
      <c r="L50" s="28"/>
      <c r="M50" s="28"/>
    </row>
    <row r="51" spans="11:13" x14ac:dyDescent="0.25">
      <c r="K51" s="28"/>
      <c r="L51" s="28"/>
      <c r="M51" s="28"/>
    </row>
    <row r="52" spans="11:13" x14ac:dyDescent="0.25">
      <c r="K52" s="28"/>
      <c r="L52" s="28"/>
      <c r="M52" s="28"/>
    </row>
    <row r="53" spans="11:13" x14ac:dyDescent="0.25">
      <c r="K53" s="28"/>
      <c r="L53" s="28"/>
      <c r="M53" s="28"/>
    </row>
    <row r="54" spans="11:13" x14ac:dyDescent="0.25">
      <c r="K54" s="28"/>
      <c r="L54" s="28"/>
      <c r="M54" s="28"/>
    </row>
    <row r="55" spans="11:13" x14ac:dyDescent="0.25">
      <c r="K55" s="28"/>
      <c r="L55" s="28"/>
      <c r="M55" s="28"/>
    </row>
    <row r="56" spans="11:13" x14ac:dyDescent="0.25">
      <c r="K56" s="28"/>
      <c r="L56" s="28"/>
      <c r="M56" s="28"/>
    </row>
    <row r="57" spans="11:13" x14ac:dyDescent="0.25">
      <c r="K57" s="28"/>
      <c r="L57" s="28"/>
      <c r="M57" s="28"/>
    </row>
    <row r="58" spans="11:13" x14ac:dyDescent="0.25">
      <c r="K58" s="28"/>
      <c r="L58" s="28"/>
      <c r="M58" s="28"/>
    </row>
    <row r="59" spans="11:13" x14ac:dyDescent="0.25">
      <c r="K59" s="28"/>
      <c r="L59" s="28"/>
      <c r="M59" s="28"/>
    </row>
    <row r="60" spans="11:13" x14ac:dyDescent="0.25">
      <c r="K60" s="28"/>
      <c r="L60" s="28"/>
      <c r="M60" s="28"/>
    </row>
    <row r="61" spans="11:13" x14ac:dyDescent="0.25">
      <c r="K61" s="28"/>
      <c r="L61" s="28"/>
      <c r="M61" s="28"/>
    </row>
    <row r="62" spans="11:13" x14ac:dyDescent="0.25">
      <c r="K62" s="28"/>
      <c r="L62" s="28"/>
      <c r="M62" s="28"/>
    </row>
    <row r="63" spans="11:13" x14ac:dyDescent="0.25">
      <c r="K63" s="28"/>
      <c r="L63" s="28"/>
      <c r="M63" s="28"/>
    </row>
    <row r="64" spans="11:13" x14ac:dyDescent="0.25">
      <c r="K64" s="28"/>
      <c r="L64" s="28"/>
      <c r="M64" s="28"/>
    </row>
    <row r="65" spans="11:13" x14ac:dyDescent="0.25">
      <c r="K65" s="28"/>
      <c r="L65" s="28"/>
      <c r="M65" s="28"/>
    </row>
    <row r="66" spans="11:13" x14ac:dyDescent="0.25">
      <c r="K66" s="28"/>
      <c r="L66" s="28"/>
      <c r="M66" s="28"/>
    </row>
    <row r="67" spans="11:13" x14ac:dyDescent="0.25">
      <c r="K67" s="28"/>
      <c r="L67" s="28"/>
      <c r="M67" s="28"/>
    </row>
    <row r="68" spans="11:13" x14ac:dyDescent="0.25">
      <c r="K68" s="28"/>
      <c r="L68" s="28"/>
      <c r="M68" s="28"/>
    </row>
    <row r="69" spans="11:13" x14ac:dyDescent="0.25">
      <c r="K69" s="28"/>
      <c r="L69" s="28"/>
      <c r="M69" s="28"/>
    </row>
    <row r="70" spans="11:13" x14ac:dyDescent="0.25">
      <c r="K70" s="28"/>
      <c r="L70" s="28"/>
      <c r="M70" s="28"/>
    </row>
    <row r="71" spans="11:13" x14ac:dyDescent="0.25">
      <c r="K71" s="28"/>
      <c r="L71" s="28"/>
      <c r="M71" s="28"/>
    </row>
    <row r="72" spans="11:13" x14ac:dyDescent="0.25">
      <c r="K72" s="28"/>
      <c r="L72" s="28"/>
      <c r="M72" s="28"/>
    </row>
    <row r="73" spans="11:13" x14ac:dyDescent="0.25">
      <c r="K73" s="28"/>
      <c r="L73" s="28"/>
      <c r="M73" s="28"/>
    </row>
    <row r="74" spans="11:13" x14ac:dyDescent="0.25">
      <c r="K74" s="28"/>
      <c r="L74" s="28"/>
      <c r="M74" s="28"/>
    </row>
    <row r="75" spans="11:13" x14ac:dyDescent="0.25">
      <c r="K75" s="28"/>
      <c r="L75" s="28"/>
      <c r="M75" s="28"/>
    </row>
    <row r="76" spans="11:13" x14ac:dyDescent="0.25">
      <c r="K76" s="28"/>
      <c r="L76" s="28"/>
      <c r="M76" s="28"/>
    </row>
    <row r="77" spans="11:13" x14ac:dyDescent="0.25">
      <c r="K77" s="28"/>
      <c r="L77" s="28"/>
      <c r="M77" s="28"/>
    </row>
    <row r="78" spans="11:13" x14ac:dyDescent="0.25">
      <c r="K78" s="28"/>
      <c r="L78" s="28"/>
      <c r="M78" s="28"/>
    </row>
    <row r="79" spans="11:13" x14ac:dyDescent="0.25">
      <c r="K79" s="28"/>
      <c r="L79" s="28"/>
      <c r="M79" s="28"/>
    </row>
    <row r="80" spans="11:13" x14ac:dyDescent="0.25">
      <c r="K80" s="28"/>
      <c r="L80" s="28"/>
      <c r="M80" s="28"/>
    </row>
    <row r="81" spans="11:13" x14ac:dyDescent="0.25">
      <c r="K81" s="28"/>
      <c r="L81" s="28"/>
      <c r="M81" s="28"/>
    </row>
    <row r="82" spans="11:13" x14ac:dyDescent="0.25">
      <c r="K82" s="28"/>
      <c r="L82" s="28"/>
      <c r="M82" s="28"/>
    </row>
    <row r="83" spans="11:13" x14ac:dyDescent="0.25">
      <c r="K83" s="28"/>
      <c r="L83" s="28"/>
      <c r="M83" s="28"/>
    </row>
    <row r="84" spans="11:13" x14ac:dyDescent="0.25">
      <c r="K84" s="28"/>
      <c r="L84" s="28"/>
      <c r="M84" s="28"/>
    </row>
    <row r="85" spans="11:13" x14ac:dyDescent="0.25">
      <c r="K85" s="28"/>
      <c r="L85" s="28"/>
      <c r="M85" s="28"/>
    </row>
    <row r="86" spans="11:13" x14ac:dyDescent="0.25">
      <c r="K86" s="28"/>
      <c r="L86" s="28"/>
      <c r="M86" s="28"/>
    </row>
    <row r="87" spans="11:13" x14ac:dyDescent="0.25">
      <c r="K87" s="28"/>
      <c r="L87" s="28"/>
      <c r="M87" s="28"/>
    </row>
    <row r="88" spans="11:13" x14ac:dyDescent="0.25">
      <c r="K88" s="28"/>
      <c r="L88" s="28"/>
      <c r="M88" s="28"/>
    </row>
    <row r="89" spans="11:13" x14ac:dyDescent="0.25">
      <c r="K89" s="28"/>
      <c r="L89" s="28"/>
      <c r="M89" s="28"/>
    </row>
    <row r="90" spans="11:13" x14ac:dyDescent="0.25">
      <c r="K90" s="28"/>
      <c r="L90" s="28"/>
      <c r="M90" s="28"/>
    </row>
    <row r="91" spans="11:13" x14ac:dyDescent="0.25">
      <c r="K91" s="28"/>
      <c r="L91" s="28"/>
      <c r="M91" s="28"/>
    </row>
    <row r="92" spans="11:13" x14ac:dyDescent="0.25">
      <c r="K92" s="28"/>
      <c r="L92" s="28"/>
      <c r="M92" s="28"/>
    </row>
    <row r="93" spans="11:13" x14ac:dyDescent="0.25">
      <c r="K93" s="28"/>
      <c r="L93" s="28"/>
      <c r="M93" s="28"/>
    </row>
    <row r="94" spans="11:13" x14ac:dyDescent="0.25">
      <c r="K94" s="28"/>
      <c r="L94" s="28"/>
      <c r="M94" s="28"/>
    </row>
    <row r="95" spans="11:13" x14ac:dyDescent="0.25">
      <c r="K95" s="28"/>
      <c r="L95" s="28"/>
      <c r="M95" s="28"/>
    </row>
    <row r="96" spans="11:13" x14ac:dyDescent="0.25">
      <c r="K96" s="28"/>
      <c r="L96" s="28"/>
      <c r="M96" s="28"/>
    </row>
    <row r="97" spans="11:13" x14ac:dyDescent="0.25">
      <c r="K97" s="28"/>
      <c r="L97" s="28"/>
      <c r="M97" s="28"/>
    </row>
    <row r="98" spans="11:13" x14ac:dyDescent="0.25">
      <c r="K98" s="28"/>
      <c r="L98" s="28"/>
      <c r="M98" s="28"/>
    </row>
    <row r="99" spans="11:13" x14ac:dyDescent="0.25">
      <c r="K99" s="28"/>
      <c r="L99" s="28"/>
      <c r="M99" s="28"/>
    </row>
    <row r="100" spans="11:13" x14ac:dyDescent="0.25">
      <c r="K100" s="28"/>
      <c r="L100" s="28"/>
      <c r="M100" s="28"/>
    </row>
    <row r="101" spans="11:13" x14ac:dyDescent="0.25">
      <c r="K101" s="28"/>
      <c r="L101" s="28"/>
      <c r="M101" s="28"/>
    </row>
    <row r="102" spans="11:13" x14ac:dyDescent="0.25">
      <c r="K102" s="28"/>
      <c r="L102" s="28"/>
      <c r="M102" s="28"/>
    </row>
    <row r="103" spans="11:13" x14ac:dyDescent="0.25">
      <c r="K103" s="28"/>
      <c r="L103" s="28"/>
      <c r="M103" s="28"/>
    </row>
    <row r="104" spans="11:13" x14ac:dyDescent="0.25">
      <c r="K104" s="28"/>
      <c r="L104" s="28"/>
      <c r="M104" s="28"/>
    </row>
    <row r="105" spans="11:13" x14ac:dyDescent="0.25">
      <c r="K105" s="28"/>
      <c r="L105" s="28"/>
      <c r="M105" s="28"/>
    </row>
    <row r="106" spans="11:13" x14ac:dyDescent="0.25">
      <c r="K106" s="28"/>
      <c r="L106" s="28"/>
      <c r="M106" s="28"/>
    </row>
    <row r="107" spans="11:13" x14ac:dyDescent="0.25">
      <c r="K107" s="28"/>
      <c r="L107" s="28"/>
      <c r="M107" s="28"/>
    </row>
    <row r="108" spans="11:13" x14ac:dyDescent="0.25">
      <c r="K108" s="28"/>
      <c r="L108" s="28"/>
      <c r="M108" s="28"/>
    </row>
    <row r="109" spans="11:13" x14ac:dyDescent="0.25">
      <c r="K109" s="28"/>
      <c r="L109" s="28"/>
      <c r="M109" s="28"/>
    </row>
    <row r="110" spans="11:13" x14ac:dyDescent="0.25">
      <c r="K110" s="28"/>
      <c r="L110" s="28"/>
      <c r="M110" s="28"/>
    </row>
    <row r="111" spans="11:13" x14ac:dyDescent="0.25">
      <c r="K111" s="28"/>
      <c r="L111" s="28"/>
      <c r="M111" s="28"/>
    </row>
    <row r="112" spans="11:13" x14ac:dyDescent="0.25">
      <c r="K112" s="28"/>
      <c r="L112" s="28"/>
      <c r="M112" s="28"/>
    </row>
    <row r="113" spans="11:13" x14ac:dyDescent="0.25">
      <c r="K113" s="28"/>
      <c r="L113" s="28"/>
      <c r="M113" s="28"/>
    </row>
    <row r="114" spans="11:13" x14ac:dyDescent="0.25">
      <c r="K114" s="28"/>
      <c r="L114" s="28"/>
      <c r="M114" s="28"/>
    </row>
    <row r="115" spans="11:13" x14ac:dyDescent="0.25">
      <c r="K115" s="28"/>
      <c r="L115" s="28"/>
      <c r="M115" s="28"/>
    </row>
    <row r="116" spans="11:13" x14ac:dyDescent="0.25">
      <c r="K116" s="28"/>
      <c r="L116" s="28"/>
      <c r="M116" s="28"/>
    </row>
    <row r="117" spans="11:13" x14ac:dyDescent="0.25">
      <c r="K117" s="28"/>
      <c r="L117" s="28"/>
      <c r="M117" s="28"/>
    </row>
    <row r="118" spans="11:13" x14ac:dyDescent="0.25">
      <c r="K118" s="28"/>
      <c r="L118" s="28"/>
      <c r="M118" s="28"/>
    </row>
    <row r="119" spans="11:13" x14ac:dyDescent="0.25">
      <c r="K119" s="28"/>
      <c r="L119" s="28"/>
      <c r="M119" s="28"/>
    </row>
    <row r="120" spans="11:13" x14ac:dyDescent="0.25">
      <c r="K120" s="28"/>
      <c r="L120" s="28"/>
      <c r="M120" s="28"/>
    </row>
    <row r="121" spans="11:13" x14ac:dyDescent="0.25">
      <c r="K121" s="28"/>
      <c r="L121" s="28"/>
      <c r="M121" s="28"/>
    </row>
    <row r="122" spans="11:13" x14ac:dyDescent="0.25">
      <c r="K122" s="28"/>
      <c r="L122" s="28"/>
      <c r="M122" s="28"/>
    </row>
    <row r="123" spans="11:13" x14ac:dyDescent="0.25">
      <c r="K123" s="28"/>
      <c r="L123" s="28"/>
      <c r="M123" s="28"/>
    </row>
    <row r="124" spans="11:13" x14ac:dyDescent="0.25">
      <c r="K124" s="28"/>
      <c r="L124" s="28"/>
      <c r="M124" s="28"/>
    </row>
    <row r="125" spans="11:13" x14ac:dyDescent="0.25">
      <c r="K125" s="28"/>
      <c r="L125" s="28"/>
      <c r="M125" s="28"/>
    </row>
    <row r="126" spans="11:13" x14ac:dyDescent="0.25">
      <c r="K126" s="28"/>
      <c r="L126" s="28"/>
      <c r="M126" s="28"/>
    </row>
    <row r="127" spans="11:13" x14ac:dyDescent="0.25">
      <c r="K127" s="28"/>
      <c r="L127" s="28"/>
      <c r="M127" s="28"/>
    </row>
    <row r="128" spans="11:13" x14ac:dyDescent="0.25">
      <c r="K128" s="28"/>
      <c r="L128" s="28"/>
      <c r="M128" s="28"/>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W1240"/>
  <sheetViews>
    <sheetView tabSelected="1" topLeftCell="N1" workbookViewId="0">
      <selection activeCell="G16" sqref="G16:I29"/>
    </sheetView>
  </sheetViews>
  <sheetFormatPr defaultRowHeight="15" x14ac:dyDescent="0.25"/>
  <cols>
    <col min="12" max="12" width="24.140625" customWidth="1"/>
    <col min="13" max="13" width="14.7109375" bestFit="1" customWidth="1"/>
    <col min="21" max="22" width="27.5703125" customWidth="1"/>
  </cols>
  <sheetData>
    <row r="3" spans="1:23" ht="25.5" x14ac:dyDescent="0.25">
      <c r="A3" s="12" t="s">
        <v>8</v>
      </c>
      <c r="B3" s="12" t="s">
        <v>87</v>
      </c>
      <c r="C3" s="12" t="s">
        <v>88</v>
      </c>
      <c r="D3" s="12" t="s">
        <v>89</v>
      </c>
      <c r="E3" s="12" t="s">
        <v>90</v>
      </c>
      <c r="F3" s="1" t="s">
        <v>14</v>
      </c>
      <c r="G3" s="13" t="s">
        <v>15</v>
      </c>
      <c r="H3" s="13" t="s">
        <v>91</v>
      </c>
      <c r="I3" s="13" t="s">
        <v>92</v>
      </c>
      <c r="J3" s="13" t="s">
        <v>93</v>
      </c>
      <c r="K3" s="13" t="s">
        <v>94</v>
      </c>
      <c r="L3" s="30" t="s">
        <v>6109</v>
      </c>
      <c r="M3" s="26" t="s">
        <v>6094</v>
      </c>
      <c r="N3" s="26" t="s">
        <v>3778</v>
      </c>
      <c r="O3" s="26" t="s">
        <v>3779</v>
      </c>
      <c r="P3" s="26" t="s">
        <v>3780</v>
      </c>
      <c r="Q3" s="26" t="s">
        <v>3781</v>
      </c>
      <c r="R3" s="26" t="s">
        <v>3782</v>
      </c>
      <c r="S3" s="26" t="s">
        <v>6104</v>
      </c>
      <c r="T3" s="26" t="s">
        <v>6105</v>
      </c>
      <c r="U3" s="26" t="s">
        <v>6095</v>
      </c>
      <c r="V3" s="29" t="s">
        <v>6108</v>
      </c>
      <c r="W3" s="26" t="s">
        <v>6096</v>
      </c>
    </row>
    <row r="4" spans="1:23" ht="25.5" x14ac:dyDescent="0.25">
      <c r="A4" s="14" t="s">
        <v>95</v>
      </c>
      <c r="B4" s="14" t="s">
        <v>20</v>
      </c>
      <c r="C4" s="14" t="s">
        <v>96</v>
      </c>
      <c r="D4" s="14" t="s">
        <v>97</v>
      </c>
      <c r="E4" s="14" t="s">
        <v>98</v>
      </c>
      <c r="F4" s="15">
        <v>4763</v>
      </c>
      <c r="G4" s="15">
        <v>4131.3599999999997</v>
      </c>
      <c r="H4" s="15">
        <v>1</v>
      </c>
      <c r="I4" s="15">
        <v>0.85</v>
      </c>
      <c r="J4" s="15">
        <v>0.85</v>
      </c>
      <c r="K4" s="15">
        <v>0.85</v>
      </c>
      <c r="L4" t="str">
        <f>CONCATENATE(C4,A4,B4)</f>
        <v>171801U0203918A000</v>
      </c>
      <c r="M4" t="str">
        <f>VLOOKUP(A4,'Cost Code'!A:G,7,0)</f>
        <v>Commissioning</v>
      </c>
      <c r="N4" t="str">
        <f>VLOOKUP(A4,'Cost Code'!A:G,2,0)</f>
        <v>Group 1</v>
      </c>
      <c r="O4" t="str">
        <f>VLOOKUP($A4,'Cost Code'!$A:$G,3,0)</f>
        <v>CORPORATE SERVICES</v>
      </c>
      <c r="P4" t="str">
        <f>VLOOKUP($A4,'Cost Code'!$A:$G,4,0)</f>
        <v>FINANCE &amp; INFORMATION SERVICES</v>
      </c>
      <c r="Q4" t="str">
        <f>VLOOKUP($A4,'Cost Code'!$A:$G,5,0)</f>
        <v>FINANCE &amp; INFORMATION SERVICES</v>
      </c>
      <c r="R4" t="str">
        <f>VLOOKUP($A4,'Cost Code'!$A:$G,6,0)</f>
        <v>FINANCE</v>
      </c>
      <c r="S4" t="str">
        <f>VLOOKUP($A4,'Cost Code'!$A:$K,8,0)</f>
        <v>Simon</v>
      </c>
      <c r="T4">
        <f>VLOOKUP($A4,'Cost Code'!$A:$K,9,0)</f>
        <v>1000</v>
      </c>
      <c r="U4" t="str">
        <f>VLOOKUP(B4,Ex_Code!A:J,2,0)</f>
        <v>Senior Managers Band 8A</v>
      </c>
      <c r="V4" t="str">
        <f>VLOOKUP(B4,Ex_Code!A:J,7,0)</f>
        <v>NON CLINICAL STAFF</v>
      </c>
      <c r="W4" t="str">
        <f>VLOOKUP(B4,Ex_Code!A:J,10,0)</f>
        <v>Pay</v>
      </c>
    </row>
    <row r="5" spans="1:23" ht="25.5" x14ac:dyDescent="0.25">
      <c r="A5" s="14" t="s">
        <v>95</v>
      </c>
      <c r="B5" s="14" t="s">
        <v>20</v>
      </c>
      <c r="C5" s="14" t="s">
        <v>99</v>
      </c>
      <c r="D5" s="14" t="s">
        <v>100</v>
      </c>
      <c r="E5" s="14" t="s">
        <v>98</v>
      </c>
      <c r="F5" s="15">
        <v>9363</v>
      </c>
      <c r="G5" s="15">
        <v>4134.7299999999996</v>
      </c>
      <c r="H5" s="15">
        <v>2</v>
      </c>
      <c r="I5" s="15">
        <v>0.85</v>
      </c>
      <c r="J5" s="15">
        <v>0.85</v>
      </c>
      <c r="K5" s="15">
        <v>0.85</v>
      </c>
      <c r="L5" t="str">
        <f t="shared" ref="L5:L68" si="0">CONCATENATE(C5,A5,B5)</f>
        <v>171802U0203918A000</v>
      </c>
      <c r="M5" t="str">
        <f>VLOOKUP(A5,'Cost Code'!A:G,7,0)</f>
        <v>Commissioning</v>
      </c>
      <c r="N5" t="str">
        <f>VLOOKUP(A5,'Cost Code'!A:G,2,0)</f>
        <v>Group 1</v>
      </c>
      <c r="O5" t="str">
        <f>VLOOKUP($A5,'Cost Code'!$A:$G,3,0)</f>
        <v>CORPORATE SERVICES</v>
      </c>
      <c r="P5" t="str">
        <f>VLOOKUP($A5,'Cost Code'!$A:$G,4,0)</f>
        <v>FINANCE &amp; INFORMATION SERVICES</v>
      </c>
      <c r="Q5" t="str">
        <f>VLOOKUP($A5,'Cost Code'!$A:$G,5,0)</f>
        <v>FINANCE &amp; INFORMATION SERVICES</v>
      </c>
      <c r="R5" t="str">
        <f>VLOOKUP($A5,'Cost Code'!$A:$G,6,0)</f>
        <v>FINANCE</v>
      </c>
      <c r="S5" t="str">
        <f>VLOOKUP($A5,'Cost Code'!$A:$K,8,0)</f>
        <v>Simon</v>
      </c>
      <c r="T5">
        <f>VLOOKUP($A5,'Cost Code'!$A:$K,9,0)</f>
        <v>1000</v>
      </c>
      <c r="U5" t="str">
        <f>VLOOKUP(B5,Ex_Code!A:J,2,0)</f>
        <v>Senior Managers Band 8A</v>
      </c>
      <c r="V5" t="str">
        <f>VLOOKUP(B5,Ex_Code!A:J,7,0)</f>
        <v>NON CLINICAL STAFF</v>
      </c>
      <c r="W5" t="str">
        <f>VLOOKUP(B5,Ex_Code!A:J,10,0)</f>
        <v>Pay</v>
      </c>
    </row>
    <row r="6" spans="1:23" ht="25.5" x14ac:dyDescent="0.25">
      <c r="A6" s="14" t="s">
        <v>95</v>
      </c>
      <c r="B6" s="14" t="s">
        <v>20</v>
      </c>
      <c r="C6" s="14" t="s">
        <v>101</v>
      </c>
      <c r="D6" s="14" t="s">
        <v>102</v>
      </c>
      <c r="E6" s="14" t="s">
        <v>98</v>
      </c>
      <c r="F6" s="15">
        <v>9363</v>
      </c>
      <c r="G6" s="15">
        <v>4133.04</v>
      </c>
      <c r="H6" s="15">
        <v>2</v>
      </c>
      <c r="I6" s="15">
        <v>0.85</v>
      </c>
      <c r="J6" s="15">
        <v>0.85</v>
      </c>
      <c r="K6" s="15">
        <v>0.85</v>
      </c>
      <c r="L6" t="str">
        <f t="shared" si="0"/>
        <v>171803U0203918A000</v>
      </c>
      <c r="M6" t="str">
        <f>VLOOKUP(A6,'Cost Code'!A:G,7,0)</f>
        <v>Commissioning</v>
      </c>
      <c r="N6" t="str">
        <f>VLOOKUP(A6,'Cost Code'!A:G,2,0)</f>
        <v>Group 1</v>
      </c>
      <c r="O6" t="str">
        <f>VLOOKUP($A6,'Cost Code'!$A:$G,3,0)</f>
        <v>CORPORATE SERVICES</v>
      </c>
      <c r="P6" t="str">
        <f>VLOOKUP($A6,'Cost Code'!$A:$G,4,0)</f>
        <v>FINANCE &amp; INFORMATION SERVICES</v>
      </c>
      <c r="Q6" t="str">
        <f>VLOOKUP($A6,'Cost Code'!$A:$G,5,0)</f>
        <v>FINANCE &amp; INFORMATION SERVICES</v>
      </c>
      <c r="R6" t="str">
        <f>VLOOKUP($A6,'Cost Code'!$A:$G,6,0)</f>
        <v>FINANCE</v>
      </c>
      <c r="S6" t="str">
        <f>VLOOKUP($A6,'Cost Code'!$A:$K,8,0)</f>
        <v>Simon</v>
      </c>
      <c r="T6">
        <f>VLOOKUP($A6,'Cost Code'!$A:$K,9,0)</f>
        <v>1000</v>
      </c>
      <c r="U6" t="str">
        <f>VLOOKUP(B6,Ex_Code!A:J,2,0)</f>
        <v>Senior Managers Band 8A</v>
      </c>
      <c r="V6" t="str">
        <f>VLOOKUP(B6,Ex_Code!A:J,7,0)</f>
        <v>NON CLINICAL STAFF</v>
      </c>
      <c r="W6" t="str">
        <f>VLOOKUP(B6,Ex_Code!A:J,10,0)</f>
        <v>Pay</v>
      </c>
    </row>
    <row r="7" spans="1:23" ht="25.5" x14ac:dyDescent="0.25">
      <c r="A7" s="14" t="s">
        <v>95</v>
      </c>
      <c r="B7" s="14" t="s">
        <v>20</v>
      </c>
      <c r="C7" s="14" t="s">
        <v>103</v>
      </c>
      <c r="D7" s="14" t="s">
        <v>104</v>
      </c>
      <c r="E7" s="14" t="s">
        <v>98</v>
      </c>
      <c r="F7" s="15">
        <v>10334</v>
      </c>
      <c r="G7" s="15">
        <v>4514.55</v>
      </c>
      <c r="H7" s="15">
        <v>2</v>
      </c>
      <c r="I7" s="15">
        <v>0.85</v>
      </c>
      <c r="J7" s="15">
        <v>0.85</v>
      </c>
      <c r="K7" s="15">
        <v>0.85</v>
      </c>
      <c r="L7" t="str">
        <f t="shared" si="0"/>
        <v>171804U0203918A000</v>
      </c>
      <c r="M7" t="str">
        <f>VLOOKUP(A7,'Cost Code'!A:G,7,0)</f>
        <v>Commissioning</v>
      </c>
      <c r="N7" t="str">
        <f>VLOOKUP(A7,'Cost Code'!A:G,2,0)</f>
        <v>Group 1</v>
      </c>
      <c r="O7" t="str">
        <f>VLOOKUP($A7,'Cost Code'!$A:$G,3,0)</f>
        <v>CORPORATE SERVICES</v>
      </c>
      <c r="P7" t="str">
        <f>VLOOKUP($A7,'Cost Code'!$A:$G,4,0)</f>
        <v>FINANCE &amp; INFORMATION SERVICES</v>
      </c>
      <c r="Q7" t="str">
        <f>VLOOKUP($A7,'Cost Code'!$A:$G,5,0)</f>
        <v>FINANCE &amp; INFORMATION SERVICES</v>
      </c>
      <c r="R7" t="str">
        <f>VLOOKUP($A7,'Cost Code'!$A:$G,6,0)</f>
        <v>FINANCE</v>
      </c>
      <c r="S7" t="str">
        <f>VLOOKUP($A7,'Cost Code'!$A:$K,8,0)</f>
        <v>Simon</v>
      </c>
      <c r="T7">
        <f>VLOOKUP($A7,'Cost Code'!$A:$K,9,0)</f>
        <v>1000</v>
      </c>
      <c r="U7" t="str">
        <f>VLOOKUP(B7,Ex_Code!A:J,2,0)</f>
        <v>Senior Managers Band 8A</v>
      </c>
      <c r="V7" t="str">
        <f>VLOOKUP(B7,Ex_Code!A:J,7,0)</f>
        <v>NON CLINICAL STAFF</v>
      </c>
      <c r="W7" t="str">
        <f>VLOOKUP(B7,Ex_Code!A:J,10,0)</f>
        <v>Pay</v>
      </c>
    </row>
    <row r="8" spans="1:23" ht="25.5" x14ac:dyDescent="0.25">
      <c r="A8" s="14" t="s">
        <v>95</v>
      </c>
      <c r="B8" s="14" t="s">
        <v>20</v>
      </c>
      <c r="C8" s="14" t="s">
        <v>105</v>
      </c>
      <c r="D8" s="14" t="s">
        <v>106</v>
      </c>
      <c r="E8" s="14" t="s">
        <v>98</v>
      </c>
      <c r="F8" s="15">
        <v>9687</v>
      </c>
      <c r="G8" s="15">
        <v>5273.82</v>
      </c>
      <c r="H8" s="15">
        <v>2</v>
      </c>
      <c r="I8" s="15">
        <v>0.85</v>
      </c>
      <c r="J8" s="15">
        <v>0.85</v>
      </c>
      <c r="K8" s="15">
        <v>0.85</v>
      </c>
      <c r="L8" t="str">
        <f t="shared" si="0"/>
        <v>171805U0203918A000</v>
      </c>
      <c r="M8" t="str">
        <f>VLOOKUP(A8,'Cost Code'!A:G,7,0)</f>
        <v>Commissioning</v>
      </c>
      <c r="N8" t="str">
        <f>VLOOKUP(A8,'Cost Code'!A:G,2,0)</f>
        <v>Group 1</v>
      </c>
      <c r="O8" t="str">
        <f>VLOOKUP($A8,'Cost Code'!$A:$G,3,0)</f>
        <v>CORPORATE SERVICES</v>
      </c>
      <c r="P8" t="str">
        <f>VLOOKUP($A8,'Cost Code'!$A:$G,4,0)</f>
        <v>FINANCE &amp; INFORMATION SERVICES</v>
      </c>
      <c r="Q8" t="str">
        <f>VLOOKUP($A8,'Cost Code'!$A:$G,5,0)</f>
        <v>FINANCE &amp; INFORMATION SERVICES</v>
      </c>
      <c r="R8" t="str">
        <f>VLOOKUP($A8,'Cost Code'!$A:$G,6,0)</f>
        <v>FINANCE</v>
      </c>
      <c r="S8" t="str">
        <f>VLOOKUP($A8,'Cost Code'!$A:$K,8,0)</f>
        <v>Simon</v>
      </c>
      <c r="T8">
        <f>VLOOKUP($A8,'Cost Code'!$A:$K,9,0)</f>
        <v>1000</v>
      </c>
      <c r="U8" t="str">
        <f>VLOOKUP(B8,Ex_Code!A:J,2,0)</f>
        <v>Senior Managers Band 8A</v>
      </c>
      <c r="V8" t="str">
        <f>VLOOKUP(B8,Ex_Code!A:J,7,0)</f>
        <v>NON CLINICAL STAFF</v>
      </c>
      <c r="W8" t="str">
        <f>VLOOKUP(B8,Ex_Code!A:J,10,0)</f>
        <v>Pay</v>
      </c>
    </row>
    <row r="9" spans="1:23" ht="25.5" x14ac:dyDescent="0.25">
      <c r="A9" s="14" t="s">
        <v>95</v>
      </c>
      <c r="B9" s="14" t="s">
        <v>24</v>
      </c>
      <c r="C9" s="14" t="s">
        <v>99</v>
      </c>
      <c r="D9" s="14" t="s">
        <v>100</v>
      </c>
      <c r="E9" s="14" t="s">
        <v>98</v>
      </c>
      <c r="F9" s="15">
        <v>14588</v>
      </c>
      <c r="G9" s="15">
        <v>14588.91</v>
      </c>
      <c r="H9" s="15">
        <v>2</v>
      </c>
      <c r="I9" s="15">
        <v>2</v>
      </c>
      <c r="J9" s="15">
        <v>2</v>
      </c>
      <c r="K9" s="15">
        <v>2</v>
      </c>
      <c r="L9" t="str">
        <f t="shared" si="0"/>
        <v>171802U0203918C000</v>
      </c>
      <c r="M9" t="str">
        <f>VLOOKUP(A9,'Cost Code'!A:G,7,0)</f>
        <v>Commissioning</v>
      </c>
      <c r="N9" t="str">
        <f>VLOOKUP(A9,'Cost Code'!A:G,2,0)</f>
        <v>Group 1</v>
      </c>
      <c r="O9" t="str">
        <f>VLOOKUP($A9,'Cost Code'!$A:$G,3,0)</f>
        <v>CORPORATE SERVICES</v>
      </c>
      <c r="P9" t="str">
        <f>VLOOKUP($A9,'Cost Code'!$A:$G,4,0)</f>
        <v>FINANCE &amp; INFORMATION SERVICES</v>
      </c>
      <c r="Q9" t="str">
        <f>VLOOKUP($A9,'Cost Code'!$A:$G,5,0)</f>
        <v>FINANCE &amp; INFORMATION SERVICES</v>
      </c>
      <c r="R9" t="str">
        <f>VLOOKUP($A9,'Cost Code'!$A:$G,6,0)</f>
        <v>FINANCE</v>
      </c>
      <c r="S9" t="str">
        <f>VLOOKUP($A9,'Cost Code'!$A:$K,8,0)</f>
        <v>Simon</v>
      </c>
      <c r="T9">
        <f>VLOOKUP($A9,'Cost Code'!$A:$K,9,0)</f>
        <v>1000</v>
      </c>
      <c r="U9" t="str">
        <f>VLOOKUP(B9,Ex_Code!A:J,2,0)</f>
        <v>Senior Managers Band 8C</v>
      </c>
      <c r="V9" t="str">
        <f>VLOOKUP(B9,Ex_Code!A:J,7,0)</f>
        <v>NON CLINICAL STAFF</v>
      </c>
      <c r="W9" t="str">
        <f>VLOOKUP(B9,Ex_Code!A:J,10,0)</f>
        <v>Pay</v>
      </c>
    </row>
    <row r="10" spans="1:23" ht="25.5" x14ac:dyDescent="0.25">
      <c r="A10" s="14" t="s">
        <v>95</v>
      </c>
      <c r="B10" s="14" t="s">
        <v>24</v>
      </c>
      <c r="C10" s="14" t="s">
        <v>101</v>
      </c>
      <c r="D10" s="14" t="s">
        <v>102</v>
      </c>
      <c r="E10" s="14" t="s">
        <v>98</v>
      </c>
      <c r="F10" s="15">
        <v>7294</v>
      </c>
      <c r="G10" s="15">
        <v>7294.45</v>
      </c>
      <c r="H10" s="15">
        <v>1</v>
      </c>
      <c r="I10" s="15">
        <v>1</v>
      </c>
      <c r="J10" s="15">
        <v>1</v>
      </c>
      <c r="K10" s="15">
        <v>1</v>
      </c>
      <c r="L10" t="str">
        <f t="shared" si="0"/>
        <v>171803U0203918C000</v>
      </c>
      <c r="M10" t="str">
        <f>VLOOKUP(A10,'Cost Code'!A:G,7,0)</f>
        <v>Commissioning</v>
      </c>
      <c r="N10" t="str">
        <f>VLOOKUP(A10,'Cost Code'!A:G,2,0)</f>
        <v>Group 1</v>
      </c>
      <c r="O10" t="str">
        <f>VLOOKUP($A10,'Cost Code'!$A:$G,3,0)</f>
        <v>CORPORATE SERVICES</v>
      </c>
      <c r="P10" t="str">
        <f>VLOOKUP($A10,'Cost Code'!$A:$G,4,0)</f>
        <v>FINANCE &amp; INFORMATION SERVICES</v>
      </c>
      <c r="Q10" t="str">
        <f>VLOOKUP($A10,'Cost Code'!$A:$G,5,0)</f>
        <v>FINANCE &amp; INFORMATION SERVICES</v>
      </c>
      <c r="R10" t="str">
        <f>VLOOKUP($A10,'Cost Code'!$A:$G,6,0)</f>
        <v>FINANCE</v>
      </c>
      <c r="S10" t="str">
        <f>VLOOKUP($A10,'Cost Code'!$A:$K,8,0)</f>
        <v>Simon</v>
      </c>
      <c r="T10">
        <f>VLOOKUP($A10,'Cost Code'!$A:$K,9,0)</f>
        <v>1000</v>
      </c>
      <c r="U10" t="str">
        <f>VLOOKUP(B10,Ex_Code!A:J,2,0)</f>
        <v>Senior Managers Band 8C</v>
      </c>
      <c r="V10" t="str">
        <f>VLOOKUP(B10,Ex_Code!A:J,7,0)</f>
        <v>NON CLINICAL STAFF</v>
      </c>
      <c r="W10" t="str">
        <f>VLOOKUP(B10,Ex_Code!A:J,10,0)</f>
        <v>Pay</v>
      </c>
    </row>
    <row r="11" spans="1:23" ht="25.5" x14ac:dyDescent="0.25">
      <c r="A11" s="14" t="s">
        <v>95</v>
      </c>
      <c r="B11" s="14" t="s">
        <v>24</v>
      </c>
      <c r="C11" s="14" t="s">
        <v>103</v>
      </c>
      <c r="D11" s="14" t="s">
        <v>104</v>
      </c>
      <c r="E11" s="14" t="s">
        <v>98</v>
      </c>
      <c r="F11" s="15">
        <v>7294</v>
      </c>
      <c r="G11" s="15">
        <v>7294.45</v>
      </c>
      <c r="H11" s="15">
        <v>1</v>
      </c>
      <c r="I11" s="15">
        <v>1</v>
      </c>
      <c r="J11" s="15">
        <v>1</v>
      </c>
      <c r="K11" s="15">
        <v>1</v>
      </c>
      <c r="L11" t="str">
        <f t="shared" si="0"/>
        <v>171804U0203918C000</v>
      </c>
      <c r="M11" t="str">
        <f>VLOOKUP(A11,'Cost Code'!A:G,7,0)</f>
        <v>Commissioning</v>
      </c>
      <c r="N11" t="str">
        <f>VLOOKUP(A11,'Cost Code'!A:G,2,0)</f>
        <v>Group 1</v>
      </c>
      <c r="O11" t="str">
        <f>VLOOKUP($A11,'Cost Code'!$A:$G,3,0)</f>
        <v>CORPORATE SERVICES</v>
      </c>
      <c r="P11" t="str">
        <f>VLOOKUP($A11,'Cost Code'!$A:$G,4,0)</f>
        <v>FINANCE &amp; INFORMATION SERVICES</v>
      </c>
      <c r="Q11" t="str">
        <f>VLOOKUP($A11,'Cost Code'!$A:$G,5,0)</f>
        <v>FINANCE &amp; INFORMATION SERVICES</v>
      </c>
      <c r="R11" t="str">
        <f>VLOOKUP($A11,'Cost Code'!$A:$G,6,0)</f>
        <v>FINANCE</v>
      </c>
      <c r="S11" t="str">
        <f>VLOOKUP($A11,'Cost Code'!$A:$K,8,0)</f>
        <v>Simon</v>
      </c>
      <c r="T11">
        <f>VLOOKUP($A11,'Cost Code'!$A:$K,9,0)</f>
        <v>1000</v>
      </c>
      <c r="U11" t="str">
        <f>VLOOKUP(B11,Ex_Code!A:J,2,0)</f>
        <v>Senior Managers Band 8C</v>
      </c>
      <c r="V11" t="str">
        <f>VLOOKUP(B11,Ex_Code!A:J,7,0)</f>
        <v>NON CLINICAL STAFF</v>
      </c>
      <c r="W11" t="str">
        <f>VLOOKUP(B11,Ex_Code!A:J,10,0)</f>
        <v>Pay</v>
      </c>
    </row>
    <row r="12" spans="1:23" ht="25.5" x14ac:dyDescent="0.25">
      <c r="A12" s="14" t="s">
        <v>95</v>
      </c>
      <c r="B12" s="14" t="s">
        <v>24</v>
      </c>
      <c r="C12" s="14" t="s">
        <v>105</v>
      </c>
      <c r="D12" s="14" t="s">
        <v>106</v>
      </c>
      <c r="E12" s="14" t="s">
        <v>98</v>
      </c>
      <c r="F12" s="15">
        <v>7294</v>
      </c>
      <c r="G12" s="15">
        <v>7294.45</v>
      </c>
      <c r="H12" s="15">
        <v>1</v>
      </c>
      <c r="I12" s="15">
        <v>1</v>
      </c>
      <c r="J12" s="15">
        <v>1</v>
      </c>
      <c r="K12" s="15">
        <v>1</v>
      </c>
      <c r="L12" t="str">
        <f t="shared" si="0"/>
        <v>171805U0203918C000</v>
      </c>
      <c r="M12" t="str">
        <f>VLOOKUP(A12,'Cost Code'!A:G,7,0)</f>
        <v>Commissioning</v>
      </c>
      <c r="N12" t="str">
        <f>VLOOKUP(A12,'Cost Code'!A:G,2,0)</f>
        <v>Group 1</v>
      </c>
      <c r="O12" t="str">
        <f>VLOOKUP($A12,'Cost Code'!$A:$G,3,0)</f>
        <v>CORPORATE SERVICES</v>
      </c>
      <c r="P12" t="str">
        <f>VLOOKUP($A12,'Cost Code'!$A:$G,4,0)</f>
        <v>FINANCE &amp; INFORMATION SERVICES</v>
      </c>
      <c r="Q12" t="str">
        <f>VLOOKUP($A12,'Cost Code'!$A:$G,5,0)</f>
        <v>FINANCE &amp; INFORMATION SERVICES</v>
      </c>
      <c r="R12" t="str">
        <f>VLOOKUP($A12,'Cost Code'!$A:$G,6,0)</f>
        <v>FINANCE</v>
      </c>
      <c r="S12" t="str">
        <f>VLOOKUP($A12,'Cost Code'!$A:$K,8,0)</f>
        <v>Simon</v>
      </c>
      <c r="T12">
        <f>VLOOKUP($A12,'Cost Code'!$A:$K,9,0)</f>
        <v>1000</v>
      </c>
      <c r="U12" t="str">
        <f>VLOOKUP(B12,Ex_Code!A:J,2,0)</f>
        <v>Senior Managers Band 8C</v>
      </c>
      <c r="V12" t="str">
        <f>VLOOKUP(B12,Ex_Code!A:J,7,0)</f>
        <v>NON CLINICAL STAFF</v>
      </c>
      <c r="W12" t="str">
        <f>VLOOKUP(B12,Ex_Code!A:J,10,0)</f>
        <v>Pay</v>
      </c>
    </row>
    <row r="13" spans="1:23" ht="25.5" x14ac:dyDescent="0.25">
      <c r="A13" s="14" t="s">
        <v>95</v>
      </c>
      <c r="B13" s="14" t="s">
        <v>107</v>
      </c>
      <c r="C13" s="14" t="s">
        <v>96</v>
      </c>
      <c r="D13" s="14" t="s">
        <v>97</v>
      </c>
      <c r="E13" s="14" t="s">
        <v>98</v>
      </c>
      <c r="F13" s="15">
        <v>8799</v>
      </c>
      <c r="G13" s="15">
        <v>8798.59</v>
      </c>
      <c r="H13" s="15">
        <v>1</v>
      </c>
      <c r="I13" s="15">
        <v>1</v>
      </c>
      <c r="J13" s="15">
        <v>1</v>
      </c>
      <c r="K13" s="15">
        <v>1</v>
      </c>
      <c r="L13" t="str">
        <f t="shared" si="0"/>
        <v>171801U0203918D000</v>
      </c>
      <c r="M13" t="str">
        <f>VLOOKUP(A13,'Cost Code'!A:G,7,0)</f>
        <v>Commissioning</v>
      </c>
      <c r="N13" t="str">
        <f>VLOOKUP(A13,'Cost Code'!A:G,2,0)</f>
        <v>Group 1</v>
      </c>
      <c r="O13" t="str">
        <f>VLOOKUP($A13,'Cost Code'!$A:$G,3,0)</f>
        <v>CORPORATE SERVICES</v>
      </c>
      <c r="P13" t="str">
        <f>VLOOKUP($A13,'Cost Code'!$A:$G,4,0)</f>
        <v>FINANCE &amp; INFORMATION SERVICES</v>
      </c>
      <c r="Q13" t="str">
        <f>VLOOKUP($A13,'Cost Code'!$A:$G,5,0)</f>
        <v>FINANCE &amp; INFORMATION SERVICES</v>
      </c>
      <c r="R13" t="str">
        <f>VLOOKUP($A13,'Cost Code'!$A:$G,6,0)</f>
        <v>FINANCE</v>
      </c>
      <c r="S13" t="str">
        <f>VLOOKUP($A13,'Cost Code'!$A:$K,8,0)</f>
        <v>Simon</v>
      </c>
      <c r="T13">
        <f>VLOOKUP($A13,'Cost Code'!$A:$K,9,0)</f>
        <v>1000</v>
      </c>
      <c r="U13" t="str">
        <f>VLOOKUP(B13,Ex_Code!A:J,2,0)</f>
        <v>Senior Managers Band 8D</v>
      </c>
      <c r="V13" t="str">
        <f>VLOOKUP(B13,Ex_Code!A:J,7,0)</f>
        <v>NON CLINICAL STAFF</v>
      </c>
      <c r="W13" t="str">
        <f>VLOOKUP(B13,Ex_Code!A:J,10,0)</f>
        <v>Pay</v>
      </c>
    </row>
    <row r="14" spans="1:23" ht="25.5" x14ac:dyDescent="0.25">
      <c r="A14" s="14" t="s">
        <v>95</v>
      </c>
      <c r="B14" s="14" t="s">
        <v>107</v>
      </c>
      <c r="C14" s="14" t="s">
        <v>99</v>
      </c>
      <c r="D14" s="14" t="s">
        <v>100</v>
      </c>
      <c r="E14" s="14" t="s">
        <v>98</v>
      </c>
      <c r="F14" s="15">
        <v>8799</v>
      </c>
      <c r="G14" s="15">
        <v>8800.42</v>
      </c>
      <c r="H14" s="15">
        <v>1</v>
      </c>
      <c r="I14" s="15">
        <v>1</v>
      </c>
      <c r="J14" s="15">
        <v>1</v>
      </c>
      <c r="K14" s="15">
        <v>1</v>
      </c>
      <c r="L14" t="str">
        <f t="shared" si="0"/>
        <v>171802U0203918D000</v>
      </c>
      <c r="M14" t="str">
        <f>VLOOKUP(A14,'Cost Code'!A:G,7,0)</f>
        <v>Commissioning</v>
      </c>
      <c r="N14" t="str">
        <f>VLOOKUP(A14,'Cost Code'!A:G,2,0)</f>
        <v>Group 1</v>
      </c>
      <c r="O14" t="str">
        <f>VLOOKUP($A14,'Cost Code'!$A:$G,3,0)</f>
        <v>CORPORATE SERVICES</v>
      </c>
      <c r="P14" t="str">
        <f>VLOOKUP($A14,'Cost Code'!$A:$G,4,0)</f>
        <v>FINANCE &amp; INFORMATION SERVICES</v>
      </c>
      <c r="Q14" t="str">
        <f>VLOOKUP($A14,'Cost Code'!$A:$G,5,0)</f>
        <v>FINANCE &amp; INFORMATION SERVICES</v>
      </c>
      <c r="R14" t="str">
        <f>VLOOKUP($A14,'Cost Code'!$A:$G,6,0)</f>
        <v>FINANCE</v>
      </c>
      <c r="S14" t="str">
        <f>VLOOKUP($A14,'Cost Code'!$A:$K,8,0)</f>
        <v>Simon</v>
      </c>
      <c r="T14">
        <f>VLOOKUP($A14,'Cost Code'!$A:$K,9,0)</f>
        <v>1000</v>
      </c>
      <c r="U14" t="str">
        <f>VLOOKUP(B14,Ex_Code!A:J,2,0)</f>
        <v>Senior Managers Band 8D</v>
      </c>
      <c r="V14" t="str">
        <f>VLOOKUP(B14,Ex_Code!A:J,7,0)</f>
        <v>NON CLINICAL STAFF</v>
      </c>
      <c r="W14" t="str">
        <f>VLOOKUP(B14,Ex_Code!A:J,10,0)</f>
        <v>Pay</v>
      </c>
    </row>
    <row r="15" spans="1:23" ht="25.5" x14ac:dyDescent="0.25">
      <c r="A15" s="14" t="s">
        <v>95</v>
      </c>
      <c r="B15" s="14" t="s">
        <v>107</v>
      </c>
      <c r="C15" s="14" t="s">
        <v>101</v>
      </c>
      <c r="D15" s="14" t="s">
        <v>102</v>
      </c>
      <c r="E15" s="14" t="s">
        <v>98</v>
      </c>
      <c r="F15" s="15">
        <v>8799</v>
      </c>
      <c r="G15" s="15">
        <v>8799.51</v>
      </c>
      <c r="H15" s="15">
        <v>1</v>
      </c>
      <c r="I15" s="15">
        <v>1</v>
      </c>
      <c r="J15" s="15">
        <v>1</v>
      </c>
      <c r="K15" s="15">
        <v>1</v>
      </c>
      <c r="L15" t="str">
        <f t="shared" si="0"/>
        <v>171803U0203918D000</v>
      </c>
      <c r="M15" t="str">
        <f>VLOOKUP(A15,'Cost Code'!A:G,7,0)</f>
        <v>Commissioning</v>
      </c>
      <c r="N15" t="str">
        <f>VLOOKUP(A15,'Cost Code'!A:G,2,0)</f>
        <v>Group 1</v>
      </c>
      <c r="O15" t="str">
        <f>VLOOKUP($A15,'Cost Code'!$A:$G,3,0)</f>
        <v>CORPORATE SERVICES</v>
      </c>
      <c r="P15" t="str">
        <f>VLOOKUP($A15,'Cost Code'!$A:$G,4,0)</f>
        <v>FINANCE &amp; INFORMATION SERVICES</v>
      </c>
      <c r="Q15" t="str">
        <f>VLOOKUP($A15,'Cost Code'!$A:$G,5,0)</f>
        <v>FINANCE &amp; INFORMATION SERVICES</v>
      </c>
      <c r="R15" t="str">
        <f>VLOOKUP($A15,'Cost Code'!$A:$G,6,0)</f>
        <v>FINANCE</v>
      </c>
      <c r="S15" t="str">
        <f>VLOOKUP($A15,'Cost Code'!$A:$K,8,0)</f>
        <v>Simon</v>
      </c>
      <c r="T15">
        <f>VLOOKUP($A15,'Cost Code'!$A:$K,9,0)</f>
        <v>1000</v>
      </c>
      <c r="U15" t="str">
        <f>VLOOKUP(B15,Ex_Code!A:J,2,0)</f>
        <v>Senior Managers Band 8D</v>
      </c>
      <c r="V15" t="str">
        <f>VLOOKUP(B15,Ex_Code!A:J,7,0)</f>
        <v>NON CLINICAL STAFF</v>
      </c>
      <c r="W15" t="str">
        <f>VLOOKUP(B15,Ex_Code!A:J,10,0)</f>
        <v>Pay</v>
      </c>
    </row>
    <row r="16" spans="1:23" ht="25.5" x14ac:dyDescent="0.25">
      <c r="A16" s="14" t="s">
        <v>95</v>
      </c>
      <c r="B16" s="14" t="s">
        <v>107</v>
      </c>
      <c r="C16" s="14" t="s">
        <v>103</v>
      </c>
      <c r="D16" s="14" t="s">
        <v>104</v>
      </c>
      <c r="E16" s="14" t="s">
        <v>98</v>
      </c>
      <c r="F16" s="15">
        <v>8799</v>
      </c>
      <c r="G16" s="15">
        <v>8799.51</v>
      </c>
      <c r="H16" s="15">
        <v>1</v>
      </c>
      <c r="I16" s="15">
        <v>1</v>
      </c>
      <c r="J16" s="15">
        <v>1</v>
      </c>
      <c r="K16" s="15">
        <v>1</v>
      </c>
      <c r="L16" t="str">
        <f t="shared" si="0"/>
        <v>171804U0203918D000</v>
      </c>
      <c r="M16" t="str">
        <f>VLOOKUP(A16,'Cost Code'!A:G,7,0)</f>
        <v>Commissioning</v>
      </c>
      <c r="N16" t="str">
        <f>VLOOKUP(A16,'Cost Code'!A:G,2,0)</f>
        <v>Group 1</v>
      </c>
      <c r="O16" t="str">
        <f>VLOOKUP($A16,'Cost Code'!$A:$G,3,0)</f>
        <v>CORPORATE SERVICES</v>
      </c>
      <c r="P16" t="str">
        <f>VLOOKUP($A16,'Cost Code'!$A:$G,4,0)</f>
        <v>FINANCE &amp; INFORMATION SERVICES</v>
      </c>
      <c r="Q16" t="str">
        <f>VLOOKUP($A16,'Cost Code'!$A:$G,5,0)</f>
        <v>FINANCE &amp; INFORMATION SERVICES</v>
      </c>
      <c r="R16" t="str">
        <f>VLOOKUP($A16,'Cost Code'!$A:$G,6,0)</f>
        <v>FINANCE</v>
      </c>
      <c r="S16" t="str">
        <f>VLOOKUP($A16,'Cost Code'!$A:$K,8,0)</f>
        <v>Simon</v>
      </c>
      <c r="T16">
        <f>VLOOKUP($A16,'Cost Code'!$A:$K,9,0)</f>
        <v>1000</v>
      </c>
      <c r="U16" t="str">
        <f>VLOOKUP(B16,Ex_Code!A:J,2,0)</f>
        <v>Senior Managers Band 8D</v>
      </c>
      <c r="V16" t="str">
        <f>VLOOKUP(B16,Ex_Code!A:J,7,0)</f>
        <v>NON CLINICAL STAFF</v>
      </c>
      <c r="W16" t="str">
        <f>VLOOKUP(B16,Ex_Code!A:J,10,0)</f>
        <v>Pay</v>
      </c>
    </row>
    <row r="17" spans="1:23" ht="25.5" x14ac:dyDescent="0.25">
      <c r="A17" s="14" t="s">
        <v>95</v>
      </c>
      <c r="B17" s="14" t="s">
        <v>107</v>
      </c>
      <c r="C17" s="14" t="s">
        <v>105</v>
      </c>
      <c r="D17" s="14" t="s">
        <v>106</v>
      </c>
      <c r="E17" s="14" t="s">
        <v>98</v>
      </c>
      <c r="F17" s="15">
        <v>8799</v>
      </c>
      <c r="G17" s="15">
        <v>8799.51</v>
      </c>
      <c r="H17" s="15">
        <v>1</v>
      </c>
      <c r="I17" s="15">
        <v>1</v>
      </c>
      <c r="J17" s="15">
        <v>1</v>
      </c>
      <c r="K17" s="15">
        <v>1</v>
      </c>
      <c r="L17" t="str">
        <f t="shared" si="0"/>
        <v>171805U0203918D000</v>
      </c>
      <c r="M17" t="str">
        <f>VLOOKUP(A17,'Cost Code'!A:G,7,0)</f>
        <v>Commissioning</v>
      </c>
      <c r="N17" t="str">
        <f>VLOOKUP(A17,'Cost Code'!A:G,2,0)</f>
        <v>Group 1</v>
      </c>
      <c r="O17" t="str">
        <f>VLOOKUP($A17,'Cost Code'!$A:$G,3,0)</f>
        <v>CORPORATE SERVICES</v>
      </c>
      <c r="P17" t="str">
        <f>VLOOKUP($A17,'Cost Code'!$A:$G,4,0)</f>
        <v>FINANCE &amp; INFORMATION SERVICES</v>
      </c>
      <c r="Q17" t="str">
        <f>VLOOKUP($A17,'Cost Code'!$A:$G,5,0)</f>
        <v>FINANCE &amp; INFORMATION SERVICES</v>
      </c>
      <c r="R17" t="str">
        <f>VLOOKUP($A17,'Cost Code'!$A:$G,6,0)</f>
        <v>FINANCE</v>
      </c>
      <c r="S17" t="str">
        <f>VLOOKUP($A17,'Cost Code'!$A:$K,8,0)</f>
        <v>Simon</v>
      </c>
      <c r="T17">
        <f>VLOOKUP($A17,'Cost Code'!$A:$K,9,0)</f>
        <v>1000</v>
      </c>
      <c r="U17" t="str">
        <f>VLOOKUP(B17,Ex_Code!A:J,2,0)</f>
        <v>Senior Managers Band 8D</v>
      </c>
      <c r="V17" t="str">
        <f>VLOOKUP(B17,Ex_Code!A:J,7,0)</f>
        <v>NON CLINICAL STAFF</v>
      </c>
      <c r="W17" t="str">
        <f>VLOOKUP(B17,Ex_Code!A:J,10,0)</f>
        <v>Pay</v>
      </c>
    </row>
    <row r="18" spans="1:23" x14ac:dyDescent="0.25">
      <c r="A18" s="14" t="s">
        <v>95</v>
      </c>
      <c r="B18" s="14" t="s">
        <v>108</v>
      </c>
      <c r="C18" s="14" t="s">
        <v>96</v>
      </c>
      <c r="D18" s="14" t="s">
        <v>97</v>
      </c>
      <c r="E18" s="14" t="s">
        <v>98</v>
      </c>
      <c r="F18" s="15">
        <v>2270</v>
      </c>
      <c r="G18" s="15">
        <v>2268.86</v>
      </c>
      <c r="H18" s="15">
        <v>1</v>
      </c>
      <c r="I18" s="15">
        <v>1</v>
      </c>
      <c r="J18" s="15">
        <v>1</v>
      </c>
      <c r="K18" s="15">
        <v>1</v>
      </c>
      <c r="L18" t="str">
        <f t="shared" si="0"/>
        <v>171801U02039205000</v>
      </c>
      <c r="M18" t="str">
        <f>VLOOKUP(A18,'Cost Code'!A:G,7,0)</f>
        <v>Commissioning</v>
      </c>
      <c r="N18" t="str">
        <f>VLOOKUP(A18,'Cost Code'!A:G,2,0)</f>
        <v>Group 1</v>
      </c>
      <c r="O18" t="str">
        <f>VLOOKUP($A18,'Cost Code'!$A:$G,3,0)</f>
        <v>CORPORATE SERVICES</v>
      </c>
      <c r="P18" t="str">
        <f>VLOOKUP($A18,'Cost Code'!$A:$G,4,0)</f>
        <v>FINANCE &amp; INFORMATION SERVICES</v>
      </c>
      <c r="Q18" t="str">
        <f>VLOOKUP($A18,'Cost Code'!$A:$G,5,0)</f>
        <v>FINANCE &amp; INFORMATION SERVICES</v>
      </c>
      <c r="R18" t="str">
        <f>VLOOKUP($A18,'Cost Code'!$A:$G,6,0)</f>
        <v>FINANCE</v>
      </c>
      <c r="S18" t="str">
        <f>VLOOKUP($A18,'Cost Code'!$A:$K,8,0)</f>
        <v>Simon</v>
      </c>
      <c r="T18">
        <f>VLOOKUP($A18,'Cost Code'!$A:$K,9,0)</f>
        <v>1000</v>
      </c>
      <c r="U18" t="str">
        <f>VLOOKUP(B18,Ex_Code!A:J,2,0)</f>
        <v>Admin &amp; Clerical Band 5</v>
      </c>
      <c r="V18" t="str">
        <f>VLOOKUP(B18,Ex_Code!A:J,7,0)</f>
        <v>NON CLINICAL STAFF</v>
      </c>
      <c r="W18" t="str">
        <f>VLOOKUP(B18,Ex_Code!A:J,10,0)</f>
        <v>Pay</v>
      </c>
    </row>
    <row r="19" spans="1:23" x14ac:dyDescent="0.25">
      <c r="A19" s="14" t="s">
        <v>95</v>
      </c>
      <c r="B19" s="14" t="s">
        <v>108</v>
      </c>
      <c r="C19" s="14" t="s">
        <v>99</v>
      </c>
      <c r="D19" s="14" t="s">
        <v>100</v>
      </c>
      <c r="E19" s="14" t="s">
        <v>98</v>
      </c>
      <c r="F19" s="15">
        <v>2304</v>
      </c>
      <c r="G19" s="15">
        <v>2270.7399999999998</v>
      </c>
      <c r="H19" s="15">
        <v>1</v>
      </c>
      <c r="I19" s="15">
        <v>1</v>
      </c>
      <c r="J19" s="15">
        <v>1</v>
      </c>
      <c r="K19" s="15">
        <v>1</v>
      </c>
      <c r="L19" t="str">
        <f t="shared" si="0"/>
        <v>171802U02039205000</v>
      </c>
      <c r="M19" t="str">
        <f>VLOOKUP(A19,'Cost Code'!A:G,7,0)</f>
        <v>Commissioning</v>
      </c>
      <c r="N19" t="str">
        <f>VLOOKUP(A19,'Cost Code'!A:G,2,0)</f>
        <v>Group 1</v>
      </c>
      <c r="O19" t="str">
        <f>VLOOKUP($A19,'Cost Code'!$A:$G,3,0)</f>
        <v>CORPORATE SERVICES</v>
      </c>
      <c r="P19" t="str">
        <f>VLOOKUP($A19,'Cost Code'!$A:$G,4,0)</f>
        <v>FINANCE &amp; INFORMATION SERVICES</v>
      </c>
      <c r="Q19" t="str">
        <f>VLOOKUP($A19,'Cost Code'!$A:$G,5,0)</f>
        <v>FINANCE &amp; INFORMATION SERVICES</v>
      </c>
      <c r="R19" t="str">
        <f>VLOOKUP($A19,'Cost Code'!$A:$G,6,0)</f>
        <v>FINANCE</v>
      </c>
      <c r="S19" t="str">
        <f>VLOOKUP($A19,'Cost Code'!$A:$K,8,0)</f>
        <v>Simon</v>
      </c>
      <c r="T19">
        <f>VLOOKUP($A19,'Cost Code'!$A:$K,9,0)</f>
        <v>1000</v>
      </c>
      <c r="U19" t="str">
        <f>VLOOKUP(B19,Ex_Code!A:J,2,0)</f>
        <v>Admin &amp; Clerical Band 5</v>
      </c>
      <c r="V19" t="str">
        <f>VLOOKUP(B19,Ex_Code!A:J,7,0)</f>
        <v>NON CLINICAL STAFF</v>
      </c>
      <c r="W19" t="str">
        <f>VLOOKUP(B19,Ex_Code!A:J,10,0)</f>
        <v>Pay</v>
      </c>
    </row>
    <row r="20" spans="1:23" x14ac:dyDescent="0.25">
      <c r="A20" s="14" t="s">
        <v>95</v>
      </c>
      <c r="B20" s="14" t="s">
        <v>108</v>
      </c>
      <c r="C20" s="14" t="s">
        <v>101</v>
      </c>
      <c r="D20" s="14" t="s">
        <v>102</v>
      </c>
      <c r="E20" s="14" t="s">
        <v>98</v>
      </c>
      <c r="F20" s="15">
        <v>2236</v>
      </c>
      <c r="G20" s="15">
        <v>2269.8000000000002</v>
      </c>
      <c r="H20" s="15">
        <v>1</v>
      </c>
      <c r="I20" s="15">
        <v>1</v>
      </c>
      <c r="J20" s="15">
        <v>1</v>
      </c>
      <c r="K20" s="15">
        <v>1</v>
      </c>
      <c r="L20" t="str">
        <f t="shared" si="0"/>
        <v>171803U02039205000</v>
      </c>
      <c r="M20" t="str">
        <f>VLOOKUP(A20,'Cost Code'!A:G,7,0)</f>
        <v>Commissioning</v>
      </c>
      <c r="N20" t="str">
        <f>VLOOKUP(A20,'Cost Code'!A:G,2,0)</f>
        <v>Group 1</v>
      </c>
      <c r="O20" t="str">
        <f>VLOOKUP($A20,'Cost Code'!$A:$G,3,0)</f>
        <v>CORPORATE SERVICES</v>
      </c>
      <c r="P20" t="str">
        <f>VLOOKUP($A20,'Cost Code'!$A:$G,4,0)</f>
        <v>FINANCE &amp; INFORMATION SERVICES</v>
      </c>
      <c r="Q20" t="str">
        <f>VLOOKUP($A20,'Cost Code'!$A:$G,5,0)</f>
        <v>FINANCE &amp; INFORMATION SERVICES</v>
      </c>
      <c r="R20" t="str">
        <f>VLOOKUP($A20,'Cost Code'!$A:$G,6,0)</f>
        <v>FINANCE</v>
      </c>
      <c r="S20" t="str">
        <f>VLOOKUP($A20,'Cost Code'!$A:$K,8,0)</f>
        <v>Simon</v>
      </c>
      <c r="T20">
        <f>VLOOKUP($A20,'Cost Code'!$A:$K,9,0)</f>
        <v>1000</v>
      </c>
      <c r="U20" t="str">
        <f>VLOOKUP(B20,Ex_Code!A:J,2,0)</f>
        <v>Admin &amp; Clerical Band 5</v>
      </c>
      <c r="V20" t="str">
        <f>VLOOKUP(B20,Ex_Code!A:J,7,0)</f>
        <v>NON CLINICAL STAFF</v>
      </c>
      <c r="W20" t="str">
        <f>VLOOKUP(B20,Ex_Code!A:J,10,0)</f>
        <v>Pay</v>
      </c>
    </row>
    <row r="21" spans="1:23" x14ac:dyDescent="0.25">
      <c r="A21" s="14" t="s">
        <v>95</v>
      </c>
      <c r="B21" s="14" t="s">
        <v>108</v>
      </c>
      <c r="C21" s="14" t="s">
        <v>103</v>
      </c>
      <c r="D21" s="14" t="s">
        <v>104</v>
      </c>
      <c r="E21" s="14" t="s">
        <v>98</v>
      </c>
      <c r="F21" s="15">
        <v>2270</v>
      </c>
      <c r="G21" s="15">
        <v>2269.8000000000002</v>
      </c>
      <c r="H21" s="15">
        <v>1</v>
      </c>
      <c r="I21" s="15">
        <v>1</v>
      </c>
      <c r="J21" s="15">
        <v>1</v>
      </c>
      <c r="K21" s="15">
        <v>1</v>
      </c>
      <c r="L21" t="str">
        <f t="shared" si="0"/>
        <v>171804U02039205000</v>
      </c>
      <c r="M21" t="str">
        <f>VLOOKUP(A21,'Cost Code'!A:G,7,0)</f>
        <v>Commissioning</v>
      </c>
      <c r="N21" t="str">
        <f>VLOOKUP(A21,'Cost Code'!A:G,2,0)</f>
        <v>Group 1</v>
      </c>
      <c r="O21" t="str">
        <f>VLOOKUP($A21,'Cost Code'!$A:$G,3,0)</f>
        <v>CORPORATE SERVICES</v>
      </c>
      <c r="P21" t="str">
        <f>VLOOKUP($A21,'Cost Code'!$A:$G,4,0)</f>
        <v>FINANCE &amp; INFORMATION SERVICES</v>
      </c>
      <c r="Q21" t="str">
        <f>VLOOKUP($A21,'Cost Code'!$A:$G,5,0)</f>
        <v>FINANCE &amp; INFORMATION SERVICES</v>
      </c>
      <c r="R21" t="str">
        <f>VLOOKUP($A21,'Cost Code'!$A:$G,6,0)</f>
        <v>FINANCE</v>
      </c>
      <c r="S21" t="str">
        <f>VLOOKUP($A21,'Cost Code'!$A:$K,8,0)</f>
        <v>Simon</v>
      </c>
      <c r="T21">
        <f>VLOOKUP($A21,'Cost Code'!$A:$K,9,0)</f>
        <v>1000</v>
      </c>
      <c r="U21" t="str">
        <f>VLOOKUP(B21,Ex_Code!A:J,2,0)</f>
        <v>Admin &amp; Clerical Band 5</v>
      </c>
      <c r="V21" t="str">
        <f>VLOOKUP(B21,Ex_Code!A:J,7,0)</f>
        <v>NON CLINICAL STAFF</v>
      </c>
      <c r="W21" t="str">
        <f>VLOOKUP(B21,Ex_Code!A:J,10,0)</f>
        <v>Pay</v>
      </c>
    </row>
    <row r="22" spans="1:23" x14ac:dyDescent="0.25">
      <c r="A22" s="14" t="s">
        <v>95</v>
      </c>
      <c r="B22" s="14" t="s">
        <v>108</v>
      </c>
      <c r="C22" s="14" t="s">
        <v>105</v>
      </c>
      <c r="D22" s="14" t="s">
        <v>106</v>
      </c>
      <c r="E22" s="14" t="s">
        <v>98</v>
      </c>
      <c r="F22" s="15">
        <v>2329</v>
      </c>
      <c r="G22" s="15">
        <v>2329.08</v>
      </c>
      <c r="H22" s="15">
        <v>1</v>
      </c>
      <c r="I22" s="15">
        <v>1</v>
      </c>
      <c r="J22" s="15">
        <v>1</v>
      </c>
      <c r="K22" s="15">
        <v>1</v>
      </c>
      <c r="L22" t="str">
        <f t="shared" si="0"/>
        <v>171805U02039205000</v>
      </c>
      <c r="M22" t="str">
        <f>VLOOKUP(A22,'Cost Code'!A:G,7,0)</f>
        <v>Commissioning</v>
      </c>
      <c r="N22" t="str">
        <f>VLOOKUP(A22,'Cost Code'!A:G,2,0)</f>
        <v>Group 1</v>
      </c>
      <c r="O22" t="str">
        <f>VLOOKUP($A22,'Cost Code'!$A:$G,3,0)</f>
        <v>CORPORATE SERVICES</v>
      </c>
      <c r="P22" t="str">
        <f>VLOOKUP($A22,'Cost Code'!$A:$G,4,0)</f>
        <v>FINANCE &amp; INFORMATION SERVICES</v>
      </c>
      <c r="Q22" t="str">
        <f>VLOOKUP($A22,'Cost Code'!$A:$G,5,0)</f>
        <v>FINANCE &amp; INFORMATION SERVICES</v>
      </c>
      <c r="R22" t="str">
        <f>VLOOKUP($A22,'Cost Code'!$A:$G,6,0)</f>
        <v>FINANCE</v>
      </c>
      <c r="S22" t="str">
        <f>VLOOKUP($A22,'Cost Code'!$A:$K,8,0)</f>
        <v>Simon</v>
      </c>
      <c r="T22">
        <f>VLOOKUP($A22,'Cost Code'!$A:$K,9,0)</f>
        <v>1000</v>
      </c>
      <c r="U22" t="str">
        <f>VLOOKUP(B22,Ex_Code!A:J,2,0)</f>
        <v>Admin &amp; Clerical Band 5</v>
      </c>
      <c r="V22" t="str">
        <f>VLOOKUP(B22,Ex_Code!A:J,7,0)</f>
        <v>NON CLINICAL STAFF</v>
      </c>
      <c r="W22" t="str">
        <f>VLOOKUP(B22,Ex_Code!A:J,10,0)</f>
        <v>Pay</v>
      </c>
    </row>
    <row r="23" spans="1:23" x14ac:dyDescent="0.25">
      <c r="A23" s="14" t="s">
        <v>95</v>
      </c>
      <c r="B23" s="14" t="s">
        <v>109</v>
      </c>
      <c r="C23" s="14" t="s">
        <v>105</v>
      </c>
      <c r="D23" s="14" t="s">
        <v>106</v>
      </c>
      <c r="E23" s="14" t="s">
        <v>98</v>
      </c>
      <c r="F23" s="15">
        <v>0</v>
      </c>
      <c r="G23" s="15">
        <v>7.78</v>
      </c>
      <c r="H23" s="15">
        <v>0</v>
      </c>
      <c r="I23" s="15">
        <v>0</v>
      </c>
      <c r="J23" s="15">
        <v>0</v>
      </c>
      <c r="K23" s="15">
        <v>0</v>
      </c>
      <c r="L23" t="str">
        <f t="shared" si="0"/>
        <v>171805U02047001000</v>
      </c>
      <c r="M23" t="str">
        <f>VLOOKUP(A23,'Cost Code'!A:G,7,0)</f>
        <v>Commissioning</v>
      </c>
      <c r="N23" t="str">
        <f>VLOOKUP(A23,'Cost Code'!A:G,2,0)</f>
        <v>Group 1</v>
      </c>
      <c r="O23" t="str">
        <f>VLOOKUP($A23,'Cost Code'!$A:$G,3,0)</f>
        <v>CORPORATE SERVICES</v>
      </c>
      <c r="P23" t="str">
        <f>VLOOKUP($A23,'Cost Code'!$A:$G,4,0)</f>
        <v>FINANCE &amp; INFORMATION SERVICES</v>
      </c>
      <c r="Q23" t="str">
        <f>VLOOKUP($A23,'Cost Code'!$A:$G,5,0)</f>
        <v>FINANCE &amp; INFORMATION SERVICES</v>
      </c>
      <c r="R23" t="str">
        <f>VLOOKUP($A23,'Cost Code'!$A:$G,6,0)</f>
        <v>FINANCE</v>
      </c>
      <c r="S23" t="str">
        <f>VLOOKUP($A23,'Cost Code'!$A:$K,8,0)</f>
        <v>Simon</v>
      </c>
      <c r="T23">
        <f>VLOOKUP($A23,'Cost Code'!$A:$K,9,0)</f>
        <v>1000</v>
      </c>
      <c r="U23" t="str">
        <f>VLOOKUP(B23,Ex_Code!A:J,2,0)</f>
        <v>Printing &amp; Stationery</v>
      </c>
      <c r="V23" t="str">
        <f>VLOOKUP(B23,Ex_Code!A:J,7,0)</f>
        <v>ESTABLISHMENT EXPENSES</v>
      </c>
      <c r="W23" t="str">
        <f>VLOOKUP(B23,Ex_Code!A:J,10,0)</f>
        <v>Non Pay</v>
      </c>
    </row>
    <row r="24" spans="1:23" x14ac:dyDescent="0.25">
      <c r="A24" s="14" t="s">
        <v>95</v>
      </c>
      <c r="B24" s="14" t="s">
        <v>33</v>
      </c>
      <c r="C24" s="14" t="s">
        <v>96</v>
      </c>
      <c r="D24" s="14" t="s">
        <v>97</v>
      </c>
      <c r="E24" s="14" t="s">
        <v>98</v>
      </c>
      <c r="F24" s="15">
        <v>9</v>
      </c>
      <c r="G24" s="15">
        <v>56.9</v>
      </c>
      <c r="H24" s="15">
        <v>0</v>
      </c>
      <c r="I24" s="15">
        <v>0</v>
      </c>
      <c r="J24" s="15">
        <v>0</v>
      </c>
      <c r="K24" s="15">
        <v>0</v>
      </c>
      <c r="L24" t="str">
        <f t="shared" si="0"/>
        <v>171801U02047018000</v>
      </c>
      <c r="M24" t="str">
        <f>VLOOKUP(A24,'Cost Code'!A:G,7,0)</f>
        <v>Commissioning</v>
      </c>
      <c r="N24" t="str">
        <f>VLOOKUP(A24,'Cost Code'!A:G,2,0)</f>
        <v>Group 1</v>
      </c>
      <c r="O24" t="str">
        <f>VLOOKUP($A24,'Cost Code'!$A:$G,3,0)</f>
        <v>CORPORATE SERVICES</v>
      </c>
      <c r="P24" t="str">
        <f>VLOOKUP($A24,'Cost Code'!$A:$G,4,0)</f>
        <v>FINANCE &amp; INFORMATION SERVICES</v>
      </c>
      <c r="Q24" t="str">
        <f>VLOOKUP($A24,'Cost Code'!$A:$G,5,0)</f>
        <v>FINANCE &amp; INFORMATION SERVICES</v>
      </c>
      <c r="R24" t="str">
        <f>VLOOKUP($A24,'Cost Code'!$A:$G,6,0)</f>
        <v>FINANCE</v>
      </c>
      <c r="S24" t="str">
        <f>VLOOKUP($A24,'Cost Code'!$A:$K,8,0)</f>
        <v>Simon</v>
      </c>
      <c r="T24">
        <f>VLOOKUP($A24,'Cost Code'!$A:$K,9,0)</f>
        <v>1000</v>
      </c>
      <c r="U24" t="str">
        <f>VLOOKUP(B24,Ex_Code!A:J,2,0)</f>
        <v>Travel Expenses</v>
      </c>
      <c r="V24" t="str">
        <f>VLOOKUP(B24,Ex_Code!A:J,7,0)</f>
        <v>ESTABLISHMENT EXPENSES</v>
      </c>
      <c r="W24" t="str">
        <f>VLOOKUP(B24,Ex_Code!A:J,10,0)</f>
        <v>Non Pay</v>
      </c>
    </row>
    <row r="25" spans="1:23" x14ac:dyDescent="0.25">
      <c r="A25" s="14" t="s">
        <v>95</v>
      </c>
      <c r="B25" s="14" t="s">
        <v>33</v>
      </c>
      <c r="C25" s="14" t="s">
        <v>99</v>
      </c>
      <c r="D25" s="14" t="s">
        <v>100</v>
      </c>
      <c r="E25" s="14" t="s">
        <v>98</v>
      </c>
      <c r="F25" s="15">
        <v>10</v>
      </c>
      <c r="G25" s="15">
        <v>0</v>
      </c>
      <c r="H25" s="15">
        <v>0</v>
      </c>
      <c r="I25" s="15">
        <v>0</v>
      </c>
      <c r="J25" s="15">
        <v>0</v>
      </c>
      <c r="K25" s="15">
        <v>0</v>
      </c>
      <c r="L25" t="str">
        <f t="shared" si="0"/>
        <v>171802U02047018000</v>
      </c>
      <c r="M25" t="str">
        <f>VLOOKUP(A25,'Cost Code'!A:G,7,0)</f>
        <v>Commissioning</v>
      </c>
      <c r="N25" t="str">
        <f>VLOOKUP(A25,'Cost Code'!A:G,2,0)</f>
        <v>Group 1</v>
      </c>
      <c r="O25" t="str">
        <f>VLOOKUP($A25,'Cost Code'!$A:$G,3,0)</f>
        <v>CORPORATE SERVICES</v>
      </c>
      <c r="P25" t="str">
        <f>VLOOKUP($A25,'Cost Code'!$A:$G,4,0)</f>
        <v>FINANCE &amp; INFORMATION SERVICES</v>
      </c>
      <c r="Q25" t="str">
        <f>VLOOKUP($A25,'Cost Code'!$A:$G,5,0)</f>
        <v>FINANCE &amp; INFORMATION SERVICES</v>
      </c>
      <c r="R25" t="str">
        <f>VLOOKUP($A25,'Cost Code'!$A:$G,6,0)</f>
        <v>FINANCE</v>
      </c>
      <c r="S25" t="str">
        <f>VLOOKUP($A25,'Cost Code'!$A:$K,8,0)</f>
        <v>Simon</v>
      </c>
      <c r="T25">
        <f>VLOOKUP($A25,'Cost Code'!$A:$K,9,0)</f>
        <v>1000</v>
      </c>
      <c r="U25" t="str">
        <f>VLOOKUP(B25,Ex_Code!A:J,2,0)</f>
        <v>Travel Expenses</v>
      </c>
      <c r="V25" t="str">
        <f>VLOOKUP(B25,Ex_Code!A:J,7,0)</f>
        <v>ESTABLISHMENT EXPENSES</v>
      </c>
      <c r="W25" t="str">
        <f>VLOOKUP(B25,Ex_Code!A:J,10,0)</f>
        <v>Non Pay</v>
      </c>
    </row>
    <row r="26" spans="1:23" x14ac:dyDescent="0.25">
      <c r="A26" s="14" t="s">
        <v>95</v>
      </c>
      <c r="B26" s="14" t="s">
        <v>33</v>
      </c>
      <c r="C26" s="14" t="s">
        <v>101</v>
      </c>
      <c r="D26" s="14" t="s">
        <v>102</v>
      </c>
      <c r="E26" s="14" t="s">
        <v>98</v>
      </c>
      <c r="F26" s="15">
        <v>9</v>
      </c>
      <c r="G26" s="15">
        <v>0</v>
      </c>
      <c r="H26" s="15">
        <v>0</v>
      </c>
      <c r="I26" s="15">
        <v>0</v>
      </c>
      <c r="J26" s="15">
        <v>0</v>
      </c>
      <c r="K26" s="15">
        <v>0</v>
      </c>
      <c r="L26" t="str">
        <f t="shared" si="0"/>
        <v>171803U02047018000</v>
      </c>
      <c r="M26" t="str">
        <f>VLOOKUP(A26,'Cost Code'!A:G,7,0)</f>
        <v>Commissioning</v>
      </c>
      <c r="N26" t="str">
        <f>VLOOKUP(A26,'Cost Code'!A:G,2,0)</f>
        <v>Group 1</v>
      </c>
      <c r="O26" t="str">
        <f>VLOOKUP($A26,'Cost Code'!$A:$G,3,0)</f>
        <v>CORPORATE SERVICES</v>
      </c>
      <c r="P26" t="str">
        <f>VLOOKUP($A26,'Cost Code'!$A:$G,4,0)</f>
        <v>FINANCE &amp; INFORMATION SERVICES</v>
      </c>
      <c r="Q26" t="str">
        <f>VLOOKUP($A26,'Cost Code'!$A:$G,5,0)</f>
        <v>FINANCE &amp; INFORMATION SERVICES</v>
      </c>
      <c r="R26" t="str">
        <f>VLOOKUP($A26,'Cost Code'!$A:$G,6,0)</f>
        <v>FINANCE</v>
      </c>
      <c r="S26" t="str">
        <f>VLOOKUP($A26,'Cost Code'!$A:$K,8,0)</f>
        <v>Simon</v>
      </c>
      <c r="T26">
        <f>VLOOKUP($A26,'Cost Code'!$A:$K,9,0)</f>
        <v>1000</v>
      </c>
      <c r="U26" t="str">
        <f>VLOOKUP(B26,Ex_Code!A:J,2,0)</f>
        <v>Travel Expenses</v>
      </c>
      <c r="V26" t="str">
        <f>VLOOKUP(B26,Ex_Code!A:J,7,0)</f>
        <v>ESTABLISHMENT EXPENSES</v>
      </c>
      <c r="W26" t="str">
        <f>VLOOKUP(B26,Ex_Code!A:J,10,0)</f>
        <v>Non Pay</v>
      </c>
    </row>
    <row r="27" spans="1:23" x14ac:dyDescent="0.25">
      <c r="A27" s="14" t="s">
        <v>95</v>
      </c>
      <c r="B27" s="14" t="s">
        <v>33</v>
      </c>
      <c r="C27" s="14" t="s">
        <v>103</v>
      </c>
      <c r="D27" s="14" t="s">
        <v>104</v>
      </c>
      <c r="E27" s="14" t="s">
        <v>98</v>
      </c>
      <c r="F27" s="15">
        <v>10</v>
      </c>
      <c r="G27" s="15">
        <v>0</v>
      </c>
      <c r="H27" s="15">
        <v>0</v>
      </c>
      <c r="I27" s="15">
        <v>0</v>
      </c>
      <c r="J27" s="15">
        <v>0</v>
      </c>
      <c r="K27" s="15">
        <v>0</v>
      </c>
      <c r="L27" t="str">
        <f t="shared" si="0"/>
        <v>171804U02047018000</v>
      </c>
      <c r="M27" t="str">
        <f>VLOOKUP(A27,'Cost Code'!A:G,7,0)</f>
        <v>Commissioning</v>
      </c>
      <c r="N27" t="str">
        <f>VLOOKUP(A27,'Cost Code'!A:G,2,0)</f>
        <v>Group 1</v>
      </c>
      <c r="O27" t="str">
        <f>VLOOKUP($A27,'Cost Code'!$A:$G,3,0)</f>
        <v>CORPORATE SERVICES</v>
      </c>
      <c r="P27" t="str">
        <f>VLOOKUP($A27,'Cost Code'!$A:$G,4,0)</f>
        <v>FINANCE &amp; INFORMATION SERVICES</v>
      </c>
      <c r="Q27" t="str">
        <f>VLOOKUP($A27,'Cost Code'!$A:$G,5,0)</f>
        <v>FINANCE &amp; INFORMATION SERVICES</v>
      </c>
      <c r="R27" t="str">
        <f>VLOOKUP($A27,'Cost Code'!$A:$G,6,0)</f>
        <v>FINANCE</v>
      </c>
      <c r="S27" t="str">
        <f>VLOOKUP($A27,'Cost Code'!$A:$K,8,0)</f>
        <v>Simon</v>
      </c>
      <c r="T27">
        <f>VLOOKUP($A27,'Cost Code'!$A:$K,9,0)</f>
        <v>1000</v>
      </c>
      <c r="U27" t="str">
        <f>VLOOKUP(B27,Ex_Code!A:J,2,0)</f>
        <v>Travel Expenses</v>
      </c>
      <c r="V27" t="str">
        <f>VLOOKUP(B27,Ex_Code!A:J,7,0)</f>
        <v>ESTABLISHMENT EXPENSES</v>
      </c>
      <c r="W27" t="str">
        <f>VLOOKUP(B27,Ex_Code!A:J,10,0)</f>
        <v>Non Pay</v>
      </c>
    </row>
    <row r="28" spans="1:23" x14ac:dyDescent="0.25">
      <c r="A28" s="14" t="s">
        <v>95</v>
      </c>
      <c r="B28" s="14" t="s">
        <v>33</v>
      </c>
      <c r="C28" s="14" t="s">
        <v>105</v>
      </c>
      <c r="D28" s="14" t="s">
        <v>106</v>
      </c>
      <c r="E28" s="14" t="s">
        <v>98</v>
      </c>
      <c r="F28" s="15">
        <v>9</v>
      </c>
      <c r="G28" s="15">
        <v>0</v>
      </c>
      <c r="H28" s="15">
        <v>0</v>
      </c>
      <c r="I28" s="15">
        <v>0</v>
      </c>
      <c r="J28" s="15">
        <v>0</v>
      </c>
      <c r="K28" s="15">
        <v>0</v>
      </c>
      <c r="L28" t="str">
        <f t="shared" si="0"/>
        <v>171805U02047018000</v>
      </c>
      <c r="M28" t="str">
        <f>VLOOKUP(A28,'Cost Code'!A:G,7,0)</f>
        <v>Commissioning</v>
      </c>
      <c r="N28" t="str">
        <f>VLOOKUP(A28,'Cost Code'!A:G,2,0)</f>
        <v>Group 1</v>
      </c>
      <c r="O28" t="str">
        <f>VLOOKUP($A28,'Cost Code'!$A:$G,3,0)</f>
        <v>CORPORATE SERVICES</v>
      </c>
      <c r="P28" t="str">
        <f>VLOOKUP($A28,'Cost Code'!$A:$G,4,0)</f>
        <v>FINANCE &amp; INFORMATION SERVICES</v>
      </c>
      <c r="Q28" t="str">
        <f>VLOOKUP($A28,'Cost Code'!$A:$G,5,0)</f>
        <v>FINANCE &amp; INFORMATION SERVICES</v>
      </c>
      <c r="R28" t="str">
        <f>VLOOKUP($A28,'Cost Code'!$A:$G,6,0)</f>
        <v>FINANCE</v>
      </c>
      <c r="S28" t="str">
        <f>VLOOKUP($A28,'Cost Code'!$A:$K,8,0)</f>
        <v>Simon</v>
      </c>
      <c r="T28">
        <f>VLOOKUP($A28,'Cost Code'!$A:$K,9,0)</f>
        <v>1000</v>
      </c>
      <c r="U28" t="str">
        <f>VLOOKUP(B28,Ex_Code!A:J,2,0)</f>
        <v>Travel Expenses</v>
      </c>
      <c r="V28" t="str">
        <f>VLOOKUP(B28,Ex_Code!A:J,7,0)</f>
        <v>ESTABLISHMENT EXPENSES</v>
      </c>
      <c r="W28" t="str">
        <f>VLOOKUP(B28,Ex_Code!A:J,10,0)</f>
        <v>Non Pay</v>
      </c>
    </row>
    <row r="29" spans="1:23" x14ac:dyDescent="0.25">
      <c r="A29" s="14" t="s">
        <v>95</v>
      </c>
      <c r="B29" s="14" t="s">
        <v>45</v>
      </c>
      <c r="C29" s="14" t="s">
        <v>99</v>
      </c>
      <c r="D29" s="14" t="s">
        <v>100</v>
      </c>
      <c r="E29" s="14" t="s">
        <v>98</v>
      </c>
      <c r="F29" s="15">
        <v>-4600</v>
      </c>
      <c r="G29" s="15">
        <v>-4600</v>
      </c>
      <c r="H29" s="15">
        <v>0</v>
      </c>
      <c r="I29" s="15">
        <v>0</v>
      </c>
      <c r="J29" s="15">
        <v>0</v>
      </c>
      <c r="K29" s="15">
        <v>0</v>
      </c>
      <c r="L29" t="str">
        <f t="shared" si="0"/>
        <v>171802U02049047000</v>
      </c>
      <c r="M29" t="str">
        <f>VLOOKUP(A29,'Cost Code'!A:G,7,0)</f>
        <v>Commissioning</v>
      </c>
      <c r="N29" t="str">
        <f>VLOOKUP(A29,'Cost Code'!A:G,2,0)</f>
        <v>Group 1</v>
      </c>
      <c r="O29" t="str">
        <f>VLOOKUP($A29,'Cost Code'!$A:$G,3,0)</f>
        <v>CORPORATE SERVICES</v>
      </c>
      <c r="P29" t="str">
        <f>VLOOKUP($A29,'Cost Code'!$A:$G,4,0)</f>
        <v>FINANCE &amp; INFORMATION SERVICES</v>
      </c>
      <c r="Q29" t="str">
        <f>VLOOKUP($A29,'Cost Code'!$A:$G,5,0)</f>
        <v>FINANCE &amp; INFORMATION SERVICES</v>
      </c>
      <c r="R29" t="str">
        <f>VLOOKUP($A29,'Cost Code'!$A:$G,6,0)</f>
        <v>FINANCE</v>
      </c>
      <c r="S29" t="str">
        <f>VLOOKUP($A29,'Cost Code'!$A:$K,8,0)</f>
        <v>Simon</v>
      </c>
      <c r="T29">
        <f>VLOOKUP($A29,'Cost Code'!$A:$K,9,0)</f>
        <v>1000</v>
      </c>
      <c r="U29" t="str">
        <f>VLOOKUP(B29,Ex_Code!A:J,2,0)</f>
        <v>Servs Recd Oth NHS FT</v>
      </c>
      <c r="V29" t="str">
        <f>VLOOKUP(B29,Ex_Code!A:J,7,0)</f>
        <v>OTHER OPERATING EXPENSES</v>
      </c>
      <c r="W29" t="str">
        <f>VLOOKUP(B29,Ex_Code!A:J,10,0)</f>
        <v>Non Pay</v>
      </c>
    </row>
    <row r="30" spans="1:23" x14ac:dyDescent="0.25">
      <c r="A30" s="14" t="s">
        <v>95</v>
      </c>
      <c r="B30" s="14" t="s">
        <v>45</v>
      </c>
      <c r="C30" s="14" t="s">
        <v>101</v>
      </c>
      <c r="D30" s="14" t="s">
        <v>102</v>
      </c>
      <c r="E30" s="14" t="s">
        <v>98</v>
      </c>
      <c r="F30" s="15">
        <v>-4600</v>
      </c>
      <c r="G30" s="15">
        <v>-4600</v>
      </c>
      <c r="H30" s="15">
        <v>0</v>
      </c>
      <c r="I30" s="15">
        <v>0</v>
      </c>
      <c r="J30" s="15">
        <v>0</v>
      </c>
      <c r="K30" s="15">
        <v>0</v>
      </c>
      <c r="L30" t="str">
        <f t="shared" si="0"/>
        <v>171803U02049047000</v>
      </c>
      <c r="M30" t="str">
        <f>VLOOKUP(A30,'Cost Code'!A:G,7,0)</f>
        <v>Commissioning</v>
      </c>
      <c r="N30" t="str">
        <f>VLOOKUP(A30,'Cost Code'!A:G,2,0)</f>
        <v>Group 1</v>
      </c>
      <c r="O30" t="str">
        <f>VLOOKUP($A30,'Cost Code'!$A:$G,3,0)</f>
        <v>CORPORATE SERVICES</v>
      </c>
      <c r="P30" t="str">
        <f>VLOOKUP($A30,'Cost Code'!$A:$G,4,0)</f>
        <v>FINANCE &amp; INFORMATION SERVICES</v>
      </c>
      <c r="Q30" t="str">
        <f>VLOOKUP($A30,'Cost Code'!$A:$G,5,0)</f>
        <v>FINANCE &amp; INFORMATION SERVICES</v>
      </c>
      <c r="R30" t="str">
        <f>VLOOKUP($A30,'Cost Code'!$A:$G,6,0)</f>
        <v>FINANCE</v>
      </c>
      <c r="S30" t="str">
        <f>VLOOKUP($A30,'Cost Code'!$A:$K,8,0)</f>
        <v>Simon</v>
      </c>
      <c r="T30">
        <f>VLOOKUP($A30,'Cost Code'!$A:$K,9,0)</f>
        <v>1000</v>
      </c>
      <c r="U30" t="str">
        <f>VLOOKUP(B30,Ex_Code!A:J,2,0)</f>
        <v>Servs Recd Oth NHS FT</v>
      </c>
      <c r="V30" t="str">
        <f>VLOOKUP(B30,Ex_Code!A:J,7,0)</f>
        <v>OTHER OPERATING EXPENSES</v>
      </c>
      <c r="W30" t="str">
        <f>VLOOKUP(B30,Ex_Code!A:J,10,0)</f>
        <v>Non Pay</v>
      </c>
    </row>
    <row r="31" spans="1:23" x14ac:dyDescent="0.25">
      <c r="A31" s="14" t="s">
        <v>95</v>
      </c>
      <c r="B31" s="14" t="s">
        <v>45</v>
      </c>
      <c r="C31" s="14" t="s">
        <v>103</v>
      </c>
      <c r="D31" s="14" t="s">
        <v>104</v>
      </c>
      <c r="E31" s="14" t="s">
        <v>98</v>
      </c>
      <c r="F31" s="15">
        <v>-4600</v>
      </c>
      <c r="G31" s="15">
        <v>-4600</v>
      </c>
      <c r="H31" s="15">
        <v>0</v>
      </c>
      <c r="I31" s="15">
        <v>0</v>
      </c>
      <c r="J31" s="15">
        <v>0</v>
      </c>
      <c r="K31" s="15">
        <v>0</v>
      </c>
      <c r="L31" t="str">
        <f t="shared" si="0"/>
        <v>171804U02049047000</v>
      </c>
      <c r="M31" t="str">
        <f>VLOOKUP(A31,'Cost Code'!A:G,7,0)</f>
        <v>Commissioning</v>
      </c>
      <c r="N31" t="str">
        <f>VLOOKUP(A31,'Cost Code'!A:G,2,0)</f>
        <v>Group 1</v>
      </c>
      <c r="O31" t="str">
        <f>VLOOKUP($A31,'Cost Code'!$A:$G,3,0)</f>
        <v>CORPORATE SERVICES</v>
      </c>
      <c r="P31" t="str">
        <f>VLOOKUP($A31,'Cost Code'!$A:$G,4,0)</f>
        <v>FINANCE &amp; INFORMATION SERVICES</v>
      </c>
      <c r="Q31" t="str">
        <f>VLOOKUP($A31,'Cost Code'!$A:$G,5,0)</f>
        <v>FINANCE &amp; INFORMATION SERVICES</v>
      </c>
      <c r="R31" t="str">
        <f>VLOOKUP($A31,'Cost Code'!$A:$G,6,0)</f>
        <v>FINANCE</v>
      </c>
      <c r="S31" t="str">
        <f>VLOOKUP($A31,'Cost Code'!$A:$K,8,0)</f>
        <v>Simon</v>
      </c>
      <c r="T31">
        <f>VLOOKUP($A31,'Cost Code'!$A:$K,9,0)</f>
        <v>1000</v>
      </c>
      <c r="U31" t="str">
        <f>VLOOKUP(B31,Ex_Code!A:J,2,0)</f>
        <v>Servs Recd Oth NHS FT</v>
      </c>
      <c r="V31" t="str">
        <f>VLOOKUP(B31,Ex_Code!A:J,7,0)</f>
        <v>OTHER OPERATING EXPENSES</v>
      </c>
      <c r="W31" t="str">
        <f>VLOOKUP(B31,Ex_Code!A:J,10,0)</f>
        <v>Non Pay</v>
      </c>
    </row>
    <row r="32" spans="1:23" x14ac:dyDescent="0.25">
      <c r="A32" s="14" t="s">
        <v>95</v>
      </c>
      <c r="B32" s="14" t="s">
        <v>45</v>
      </c>
      <c r="C32" s="14" t="s">
        <v>105</v>
      </c>
      <c r="D32" s="14" t="s">
        <v>106</v>
      </c>
      <c r="E32" s="14" t="s">
        <v>98</v>
      </c>
      <c r="F32" s="15">
        <v>-4600</v>
      </c>
      <c r="G32" s="15">
        <v>-6291.82</v>
      </c>
      <c r="H32" s="15">
        <v>0</v>
      </c>
      <c r="I32" s="15">
        <v>0</v>
      </c>
      <c r="J32" s="15">
        <v>0</v>
      </c>
      <c r="K32" s="15">
        <v>0</v>
      </c>
      <c r="L32" t="str">
        <f t="shared" si="0"/>
        <v>171805U02049047000</v>
      </c>
      <c r="M32" t="str">
        <f>VLOOKUP(A32,'Cost Code'!A:G,7,0)</f>
        <v>Commissioning</v>
      </c>
      <c r="N32" t="str">
        <f>VLOOKUP(A32,'Cost Code'!A:G,2,0)</f>
        <v>Group 1</v>
      </c>
      <c r="O32" t="str">
        <f>VLOOKUP($A32,'Cost Code'!$A:$G,3,0)</f>
        <v>CORPORATE SERVICES</v>
      </c>
      <c r="P32" t="str">
        <f>VLOOKUP($A32,'Cost Code'!$A:$G,4,0)</f>
        <v>FINANCE &amp; INFORMATION SERVICES</v>
      </c>
      <c r="Q32" t="str">
        <f>VLOOKUP($A32,'Cost Code'!$A:$G,5,0)</f>
        <v>FINANCE &amp; INFORMATION SERVICES</v>
      </c>
      <c r="R32" t="str">
        <f>VLOOKUP($A32,'Cost Code'!$A:$G,6,0)</f>
        <v>FINANCE</v>
      </c>
      <c r="S32" t="str">
        <f>VLOOKUP($A32,'Cost Code'!$A:$K,8,0)</f>
        <v>Simon</v>
      </c>
      <c r="T32">
        <f>VLOOKUP($A32,'Cost Code'!$A:$K,9,0)</f>
        <v>1000</v>
      </c>
      <c r="U32" t="str">
        <f>VLOOKUP(B32,Ex_Code!A:J,2,0)</f>
        <v>Servs Recd Oth NHS FT</v>
      </c>
      <c r="V32" t="str">
        <f>VLOOKUP(B32,Ex_Code!A:J,7,0)</f>
        <v>OTHER OPERATING EXPENSES</v>
      </c>
      <c r="W32" t="str">
        <f>VLOOKUP(B32,Ex_Code!A:J,10,0)</f>
        <v>Non Pay</v>
      </c>
    </row>
    <row r="33" spans="1:23" x14ac:dyDescent="0.25">
      <c r="A33" s="14" t="s">
        <v>110</v>
      </c>
      <c r="B33" s="14" t="s">
        <v>108</v>
      </c>
      <c r="C33" s="14" t="s">
        <v>96</v>
      </c>
      <c r="D33" s="14" t="s">
        <v>97</v>
      </c>
      <c r="E33" s="14" t="s">
        <v>98</v>
      </c>
      <c r="F33" s="15">
        <v>2304</v>
      </c>
      <c r="G33" s="15">
        <v>0</v>
      </c>
      <c r="H33" s="15">
        <v>1</v>
      </c>
      <c r="I33" s="15">
        <v>0</v>
      </c>
      <c r="J33" s="15">
        <v>0</v>
      </c>
      <c r="K33" s="15">
        <v>0</v>
      </c>
      <c r="L33" t="str">
        <f t="shared" si="0"/>
        <v>171801U02K39205000</v>
      </c>
      <c r="M33" t="str">
        <f>VLOOKUP(A33,'Cost Code'!A:G,7,0)</f>
        <v>Band 5 Commissioning Post</v>
      </c>
      <c r="N33" t="str">
        <f>VLOOKUP(A33,'Cost Code'!A:G,2,0)</f>
        <v>Group 1</v>
      </c>
      <c r="O33" t="str">
        <f>VLOOKUP($A33,'Cost Code'!$A:$G,3,0)</f>
        <v>CORPORATE SERVICES</v>
      </c>
      <c r="P33" t="str">
        <f>VLOOKUP($A33,'Cost Code'!$A:$G,4,0)</f>
        <v>FINANCE &amp; INFORMATION SERVICES</v>
      </c>
      <c r="Q33" t="str">
        <f>VLOOKUP($A33,'Cost Code'!$A:$G,5,0)</f>
        <v>FINANCE &amp; INFORMATION SERVICES</v>
      </c>
      <c r="R33" t="str">
        <f>VLOOKUP($A33,'Cost Code'!$A:$G,6,0)</f>
        <v>FINANCE</v>
      </c>
      <c r="S33" t="str">
        <f>VLOOKUP($A33,'Cost Code'!$A:$K,8,0)</f>
        <v>Simon</v>
      </c>
      <c r="T33">
        <f>VLOOKUP($A33,'Cost Code'!$A:$K,9,0)</f>
        <v>1000</v>
      </c>
      <c r="U33" t="str">
        <f>VLOOKUP(B33,Ex_Code!A:J,2,0)</f>
        <v>Admin &amp; Clerical Band 5</v>
      </c>
      <c r="V33" t="str">
        <f>VLOOKUP(B33,Ex_Code!A:J,7,0)</f>
        <v>NON CLINICAL STAFF</v>
      </c>
      <c r="W33" t="str">
        <f>VLOOKUP(B33,Ex_Code!A:J,10,0)</f>
        <v>Pay</v>
      </c>
    </row>
    <row r="34" spans="1:23" x14ac:dyDescent="0.25">
      <c r="A34" s="14" t="s">
        <v>110</v>
      </c>
      <c r="B34" s="14" t="s">
        <v>108</v>
      </c>
      <c r="C34" s="14" t="s">
        <v>99</v>
      </c>
      <c r="D34" s="14" t="s">
        <v>100</v>
      </c>
      <c r="E34" s="14" t="s">
        <v>98</v>
      </c>
      <c r="F34" s="15">
        <v>2270</v>
      </c>
      <c r="G34" s="15">
        <v>0</v>
      </c>
      <c r="H34" s="15">
        <v>1</v>
      </c>
      <c r="I34" s="15">
        <v>0</v>
      </c>
      <c r="J34" s="15">
        <v>0</v>
      </c>
      <c r="K34" s="15">
        <v>0</v>
      </c>
      <c r="L34" t="str">
        <f t="shared" si="0"/>
        <v>171802U02K39205000</v>
      </c>
      <c r="M34" t="str">
        <f>VLOOKUP(A34,'Cost Code'!A:G,7,0)</f>
        <v>Band 5 Commissioning Post</v>
      </c>
      <c r="N34" t="str">
        <f>VLOOKUP(A34,'Cost Code'!A:G,2,0)</f>
        <v>Group 1</v>
      </c>
      <c r="O34" t="str">
        <f>VLOOKUP($A34,'Cost Code'!$A:$G,3,0)</f>
        <v>CORPORATE SERVICES</v>
      </c>
      <c r="P34" t="str">
        <f>VLOOKUP($A34,'Cost Code'!$A:$G,4,0)</f>
        <v>FINANCE &amp; INFORMATION SERVICES</v>
      </c>
      <c r="Q34" t="str">
        <f>VLOOKUP($A34,'Cost Code'!$A:$G,5,0)</f>
        <v>FINANCE &amp; INFORMATION SERVICES</v>
      </c>
      <c r="R34" t="str">
        <f>VLOOKUP($A34,'Cost Code'!$A:$G,6,0)</f>
        <v>FINANCE</v>
      </c>
      <c r="S34" t="str">
        <f>VLOOKUP($A34,'Cost Code'!$A:$K,8,0)</f>
        <v>Simon</v>
      </c>
      <c r="T34">
        <f>VLOOKUP($A34,'Cost Code'!$A:$K,9,0)</f>
        <v>1000</v>
      </c>
      <c r="U34" t="str">
        <f>VLOOKUP(B34,Ex_Code!A:J,2,0)</f>
        <v>Admin &amp; Clerical Band 5</v>
      </c>
      <c r="V34" t="str">
        <f>VLOOKUP(B34,Ex_Code!A:J,7,0)</f>
        <v>NON CLINICAL STAFF</v>
      </c>
      <c r="W34" t="str">
        <f>VLOOKUP(B34,Ex_Code!A:J,10,0)</f>
        <v>Pay</v>
      </c>
    </row>
    <row r="35" spans="1:23" x14ac:dyDescent="0.25">
      <c r="A35" s="14" t="s">
        <v>110</v>
      </c>
      <c r="B35" s="14" t="s">
        <v>108</v>
      </c>
      <c r="C35" s="14" t="s">
        <v>101</v>
      </c>
      <c r="D35" s="14" t="s">
        <v>102</v>
      </c>
      <c r="E35" s="14" t="s">
        <v>98</v>
      </c>
      <c r="F35" s="15">
        <v>2338</v>
      </c>
      <c r="G35" s="15">
        <v>0</v>
      </c>
      <c r="H35" s="15">
        <v>1</v>
      </c>
      <c r="I35" s="15">
        <v>0</v>
      </c>
      <c r="J35" s="15">
        <v>0</v>
      </c>
      <c r="K35" s="15">
        <v>0</v>
      </c>
      <c r="L35" t="str">
        <f t="shared" si="0"/>
        <v>171803U02K39205000</v>
      </c>
      <c r="M35" t="str">
        <f>VLOOKUP(A35,'Cost Code'!A:G,7,0)</f>
        <v>Band 5 Commissioning Post</v>
      </c>
      <c r="N35" t="str">
        <f>VLOOKUP(A35,'Cost Code'!A:G,2,0)</f>
        <v>Group 1</v>
      </c>
      <c r="O35" t="str">
        <f>VLOOKUP($A35,'Cost Code'!$A:$G,3,0)</f>
        <v>CORPORATE SERVICES</v>
      </c>
      <c r="P35" t="str">
        <f>VLOOKUP($A35,'Cost Code'!$A:$G,4,0)</f>
        <v>FINANCE &amp; INFORMATION SERVICES</v>
      </c>
      <c r="Q35" t="str">
        <f>VLOOKUP($A35,'Cost Code'!$A:$G,5,0)</f>
        <v>FINANCE &amp; INFORMATION SERVICES</v>
      </c>
      <c r="R35" t="str">
        <f>VLOOKUP($A35,'Cost Code'!$A:$G,6,0)</f>
        <v>FINANCE</v>
      </c>
      <c r="S35" t="str">
        <f>VLOOKUP($A35,'Cost Code'!$A:$K,8,0)</f>
        <v>Simon</v>
      </c>
      <c r="T35">
        <f>VLOOKUP($A35,'Cost Code'!$A:$K,9,0)</f>
        <v>1000</v>
      </c>
      <c r="U35" t="str">
        <f>VLOOKUP(B35,Ex_Code!A:J,2,0)</f>
        <v>Admin &amp; Clerical Band 5</v>
      </c>
      <c r="V35" t="str">
        <f>VLOOKUP(B35,Ex_Code!A:J,7,0)</f>
        <v>NON CLINICAL STAFF</v>
      </c>
      <c r="W35" t="str">
        <f>VLOOKUP(B35,Ex_Code!A:J,10,0)</f>
        <v>Pay</v>
      </c>
    </row>
    <row r="36" spans="1:23" x14ac:dyDescent="0.25">
      <c r="A36" s="14" t="s">
        <v>110</v>
      </c>
      <c r="B36" s="14" t="s">
        <v>108</v>
      </c>
      <c r="C36" s="14" t="s">
        <v>103</v>
      </c>
      <c r="D36" s="14" t="s">
        <v>104</v>
      </c>
      <c r="E36" s="14" t="s">
        <v>98</v>
      </c>
      <c r="F36" s="15">
        <v>2304</v>
      </c>
      <c r="G36" s="15">
        <v>0</v>
      </c>
      <c r="H36" s="15">
        <v>1</v>
      </c>
      <c r="I36" s="15">
        <v>0</v>
      </c>
      <c r="J36" s="15">
        <v>0</v>
      </c>
      <c r="K36" s="15">
        <v>0</v>
      </c>
      <c r="L36" t="str">
        <f t="shared" si="0"/>
        <v>171804U02K39205000</v>
      </c>
      <c r="M36" t="str">
        <f>VLOOKUP(A36,'Cost Code'!A:G,7,0)</f>
        <v>Band 5 Commissioning Post</v>
      </c>
      <c r="N36" t="str">
        <f>VLOOKUP(A36,'Cost Code'!A:G,2,0)</f>
        <v>Group 1</v>
      </c>
      <c r="O36" t="str">
        <f>VLOOKUP($A36,'Cost Code'!$A:$G,3,0)</f>
        <v>CORPORATE SERVICES</v>
      </c>
      <c r="P36" t="str">
        <f>VLOOKUP($A36,'Cost Code'!$A:$G,4,0)</f>
        <v>FINANCE &amp; INFORMATION SERVICES</v>
      </c>
      <c r="Q36" t="str">
        <f>VLOOKUP($A36,'Cost Code'!$A:$G,5,0)</f>
        <v>FINANCE &amp; INFORMATION SERVICES</v>
      </c>
      <c r="R36" t="str">
        <f>VLOOKUP($A36,'Cost Code'!$A:$G,6,0)</f>
        <v>FINANCE</v>
      </c>
      <c r="S36" t="str">
        <f>VLOOKUP($A36,'Cost Code'!$A:$K,8,0)</f>
        <v>Simon</v>
      </c>
      <c r="T36">
        <f>VLOOKUP($A36,'Cost Code'!$A:$K,9,0)</f>
        <v>1000</v>
      </c>
      <c r="U36" t="str">
        <f>VLOOKUP(B36,Ex_Code!A:J,2,0)</f>
        <v>Admin &amp; Clerical Band 5</v>
      </c>
      <c r="V36" t="str">
        <f>VLOOKUP(B36,Ex_Code!A:J,7,0)</f>
        <v>NON CLINICAL STAFF</v>
      </c>
      <c r="W36" t="str">
        <f>VLOOKUP(B36,Ex_Code!A:J,10,0)</f>
        <v>Pay</v>
      </c>
    </row>
    <row r="37" spans="1:23" x14ac:dyDescent="0.25">
      <c r="A37" s="14" t="s">
        <v>110</v>
      </c>
      <c r="B37" s="14" t="s">
        <v>108</v>
      </c>
      <c r="C37" s="14" t="s">
        <v>105</v>
      </c>
      <c r="D37" s="14" t="s">
        <v>106</v>
      </c>
      <c r="E37" s="14" t="s">
        <v>98</v>
      </c>
      <c r="F37" s="15">
        <v>2304</v>
      </c>
      <c r="G37" s="15">
        <v>0</v>
      </c>
      <c r="H37" s="15">
        <v>1</v>
      </c>
      <c r="I37" s="15">
        <v>0</v>
      </c>
      <c r="J37" s="15">
        <v>0</v>
      </c>
      <c r="K37" s="15">
        <v>0</v>
      </c>
      <c r="L37" t="str">
        <f t="shared" si="0"/>
        <v>171805U02K39205000</v>
      </c>
      <c r="M37" t="str">
        <f>VLOOKUP(A37,'Cost Code'!A:G,7,0)</f>
        <v>Band 5 Commissioning Post</v>
      </c>
      <c r="N37" t="str">
        <f>VLOOKUP(A37,'Cost Code'!A:G,2,0)</f>
        <v>Group 1</v>
      </c>
      <c r="O37" t="str">
        <f>VLOOKUP($A37,'Cost Code'!$A:$G,3,0)</f>
        <v>CORPORATE SERVICES</v>
      </c>
      <c r="P37" t="str">
        <f>VLOOKUP($A37,'Cost Code'!$A:$G,4,0)</f>
        <v>FINANCE &amp; INFORMATION SERVICES</v>
      </c>
      <c r="Q37" t="str">
        <f>VLOOKUP($A37,'Cost Code'!$A:$G,5,0)</f>
        <v>FINANCE &amp; INFORMATION SERVICES</v>
      </c>
      <c r="R37" t="str">
        <f>VLOOKUP($A37,'Cost Code'!$A:$G,6,0)</f>
        <v>FINANCE</v>
      </c>
      <c r="S37" t="str">
        <f>VLOOKUP($A37,'Cost Code'!$A:$K,8,0)</f>
        <v>Simon</v>
      </c>
      <c r="T37">
        <f>VLOOKUP($A37,'Cost Code'!$A:$K,9,0)</f>
        <v>1000</v>
      </c>
      <c r="U37" t="str">
        <f>VLOOKUP(B37,Ex_Code!A:J,2,0)</f>
        <v>Admin &amp; Clerical Band 5</v>
      </c>
      <c r="V37" t="str">
        <f>VLOOKUP(B37,Ex_Code!A:J,7,0)</f>
        <v>NON CLINICAL STAFF</v>
      </c>
      <c r="W37" t="str">
        <f>VLOOKUP(B37,Ex_Code!A:J,10,0)</f>
        <v>Pay</v>
      </c>
    </row>
    <row r="38" spans="1:23" x14ac:dyDescent="0.25">
      <c r="A38" s="14" t="s">
        <v>110</v>
      </c>
      <c r="B38" s="14" t="s">
        <v>111</v>
      </c>
      <c r="C38" s="14" t="s">
        <v>96</v>
      </c>
      <c r="D38" s="14" t="s">
        <v>97</v>
      </c>
      <c r="E38" s="14" t="s">
        <v>98</v>
      </c>
      <c r="F38" s="15">
        <v>-2246</v>
      </c>
      <c r="G38" s="15">
        <v>0</v>
      </c>
      <c r="H38" s="15">
        <v>-1</v>
      </c>
      <c r="I38" s="15">
        <v>0</v>
      </c>
      <c r="J38" s="15">
        <v>0</v>
      </c>
      <c r="K38" s="15">
        <v>0</v>
      </c>
      <c r="L38" t="str">
        <f t="shared" si="0"/>
        <v>171801U02K39205CIP</v>
      </c>
      <c r="M38" t="str">
        <f>VLOOKUP(A38,'Cost Code'!A:G,7,0)</f>
        <v>Band 5 Commissioning Post</v>
      </c>
      <c r="N38" t="str">
        <f>VLOOKUP(A38,'Cost Code'!A:G,2,0)</f>
        <v>Group 1</v>
      </c>
      <c r="O38" t="str">
        <f>VLOOKUP($A38,'Cost Code'!$A:$G,3,0)</f>
        <v>CORPORATE SERVICES</v>
      </c>
      <c r="P38" t="str">
        <f>VLOOKUP($A38,'Cost Code'!$A:$G,4,0)</f>
        <v>FINANCE &amp; INFORMATION SERVICES</v>
      </c>
      <c r="Q38" t="str">
        <f>VLOOKUP($A38,'Cost Code'!$A:$G,5,0)</f>
        <v>FINANCE &amp; INFORMATION SERVICES</v>
      </c>
      <c r="R38" t="str">
        <f>VLOOKUP($A38,'Cost Code'!$A:$G,6,0)</f>
        <v>FINANCE</v>
      </c>
      <c r="S38" t="str">
        <f>VLOOKUP($A38,'Cost Code'!$A:$K,8,0)</f>
        <v>Simon</v>
      </c>
      <c r="T38">
        <f>VLOOKUP($A38,'Cost Code'!$A:$K,9,0)</f>
        <v>1000</v>
      </c>
      <c r="U38" t="str">
        <f>VLOOKUP(B38,Ex_Code!A:J,2,0)</f>
        <v>Admin &amp; Clerical Band 5</v>
      </c>
      <c r="V38" t="str">
        <f>VLOOKUP(B38,Ex_Code!A:J,7,0)</f>
        <v>NON CLINICAL STAFF</v>
      </c>
      <c r="W38" t="str">
        <f>VLOOKUP(B38,Ex_Code!A:J,10,0)</f>
        <v>Pay</v>
      </c>
    </row>
    <row r="39" spans="1:23" x14ac:dyDescent="0.25">
      <c r="A39" s="14" t="s">
        <v>110</v>
      </c>
      <c r="B39" s="14" t="s">
        <v>111</v>
      </c>
      <c r="C39" s="14" t="s">
        <v>99</v>
      </c>
      <c r="D39" s="14" t="s">
        <v>100</v>
      </c>
      <c r="E39" s="14" t="s">
        <v>98</v>
      </c>
      <c r="F39" s="15">
        <v>-2245</v>
      </c>
      <c r="G39" s="15">
        <v>0</v>
      </c>
      <c r="H39" s="15">
        <v>-1</v>
      </c>
      <c r="I39" s="15">
        <v>0</v>
      </c>
      <c r="J39" s="15">
        <v>0</v>
      </c>
      <c r="K39" s="15">
        <v>0</v>
      </c>
      <c r="L39" t="str">
        <f t="shared" si="0"/>
        <v>171802U02K39205CIP</v>
      </c>
      <c r="M39" t="str">
        <f>VLOOKUP(A39,'Cost Code'!A:G,7,0)</f>
        <v>Band 5 Commissioning Post</v>
      </c>
      <c r="N39" t="str">
        <f>VLOOKUP(A39,'Cost Code'!A:G,2,0)</f>
        <v>Group 1</v>
      </c>
      <c r="O39" t="str">
        <f>VLOOKUP($A39,'Cost Code'!$A:$G,3,0)</f>
        <v>CORPORATE SERVICES</v>
      </c>
      <c r="P39" t="str">
        <f>VLOOKUP($A39,'Cost Code'!$A:$G,4,0)</f>
        <v>FINANCE &amp; INFORMATION SERVICES</v>
      </c>
      <c r="Q39" t="str">
        <f>VLOOKUP($A39,'Cost Code'!$A:$G,5,0)</f>
        <v>FINANCE &amp; INFORMATION SERVICES</v>
      </c>
      <c r="R39" t="str">
        <f>VLOOKUP($A39,'Cost Code'!$A:$G,6,0)</f>
        <v>FINANCE</v>
      </c>
      <c r="S39" t="str">
        <f>VLOOKUP($A39,'Cost Code'!$A:$K,8,0)</f>
        <v>Simon</v>
      </c>
      <c r="T39">
        <f>VLOOKUP($A39,'Cost Code'!$A:$K,9,0)</f>
        <v>1000</v>
      </c>
      <c r="U39" t="str">
        <f>VLOOKUP(B39,Ex_Code!A:J,2,0)</f>
        <v>Admin &amp; Clerical Band 5</v>
      </c>
      <c r="V39" t="str">
        <f>VLOOKUP(B39,Ex_Code!A:J,7,0)</f>
        <v>NON CLINICAL STAFF</v>
      </c>
      <c r="W39" t="str">
        <f>VLOOKUP(B39,Ex_Code!A:J,10,0)</f>
        <v>Pay</v>
      </c>
    </row>
    <row r="40" spans="1:23" x14ac:dyDescent="0.25">
      <c r="A40" s="14" t="s">
        <v>110</v>
      </c>
      <c r="B40" s="14" t="s">
        <v>111</v>
      </c>
      <c r="C40" s="14" t="s">
        <v>101</v>
      </c>
      <c r="D40" s="14" t="s">
        <v>102</v>
      </c>
      <c r="E40" s="14" t="s">
        <v>98</v>
      </c>
      <c r="F40" s="15">
        <v>-2246</v>
      </c>
      <c r="G40" s="15">
        <v>0</v>
      </c>
      <c r="H40" s="15">
        <v>-1</v>
      </c>
      <c r="I40" s="15">
        <v>0</v>
      </c>
      <c r="J40" s="15">
        <v>0</v>
      </c>
      <c r="K40" s="15">
        <v>0</v>
      </c>
      <c r="L40" t="str">
        <f t="shared" si="0"/>
        <v>171803U02K39205CIP</v>
      </c>
      <c r="M40" t="str">
        <f>VLOOKUP(A40,'Cost Code'!A:G,7,0)</f>
        <v>Band 5 Commissioning Post</v>
      </c>
      <c r="N40" t="str">
        <f>VLOOKUP(A40,'Cost Code'!A:G,2,0)</f>
        <v>Group 1</v>
      </c>
      <c r="O40" t="str">
        <f>VLOOKUP($A40,'Cost Code'!$A:$G,3,0)</f>
        <v>CORPORATE SERVICES</v>
      </c>
      <c r="P40" t="str">
        <f>VLOOKUP($A40,'Cost Code'!$A:$G,4,0)</f>
        <v>FINANCE &amp; INFORMATION SERVICES</v>
      </c>
      <c r="Q40" t="str">
        <f>VLOOKUP($A40,'Cost Code'!$A:$G,5,0)</f>
        <v>FINANCE &amp; INFORMATION SERVICES</v>
      </c>
      <c r="R40" t="str">
        <f>VLOOKUP($A40,'Cost Code'!$A:$G,6,0)</f>
        <v>FINANCE</v>
      </c>
      <c r="S40" t="str">
        <f>VLOOKUP($A40,'Cost Code'!$A:$K,8,0)</f>
        <v>Simon</v>
      </c>
      <c r="T40">
        <f>VLOOKUP($A40,'Cost Code'!$A:$K,9,0)</f>
        <v>1000</v>
      </c>
      <c r="U40" t="str">
        <f>VLOOKUP(B40,Ex_Code!A:J,2,0)</f>
        <v>Admin &amp; Clerical Band 5</v>
      </c>
      <c r="V40" t="str">
        <f>VLOOKUP(B40,Ex_Code!A:J,7,0)</f>
        <v>NON CLINICAL STAFF</v>
      </c>
      <c r="W40" t="str">
        <f>VLOOKUP(B40,Ex_Code!A:J,10,0)</f>
        <v>Pay</v>
      </c>
    </row>
    <row r="41" spans="1:23" x14ac:dyDescent="0.25">
      <c r="A41" s="14" t="s">
        <v>110</v>
      </c>
      <c r="B41" s="14" t="s">
        <v>111</v>
      </c>
      <c r="C41" s="14" t="s">
        <v>103</v>
      </c>
      <c r="D41" s="14" t="s">
        <v>104</v>
      </c>
      <c r="E41" s="14" t="s">
        <v>98</v>
      </c>
      <c r="F41" s="15">
        <v>-2245</v>
      </c>
      <c r="G41" s="15">
        <v>0</v>
      </c>
      <c r="H41" s="15">
        <v>-1</v>
      </c>
      <c r="I41" s="15">
        <v>0</v>
      </c>
      <c r="J41" s="15">
        <v>0</v>
      </c>
      <c r="K41" s="15">
        <v>0</v>
      </c>
      <c r="L41" t="str">
        <f t="shared" si="0"/>
        <v>171804U02K39205CIP</v>
      </c>
      <c r="M41" t="str">
        <f>VLOOKUP(A41,'Cost Code'!A:G,7,0)</f>
        <v>Band 5 Commissioning Post</v>
      </c>
      <c r="N41" t="str">
        <f>VLOOKUP(A41,'Cost Code'!A:G,2,0)</f>
        <v>Group 1</v>
      </c>
      <c r="O41" t="str">
        <f>VLOOKUP($A41,'Cost Code'!$A:$G,3,0)</f>
        <v>CORPORATE SERVICES</v>
      </c>
      <c r="P41" t="str">
        <f>VLOOKUP($A41,'Cost Code'!$A:$G,4,0)</f>
        <v>FINANCE &amp; INFORMATION SERVICES</v>
      </c>
      <c r="Q41" t="str">
        <f>VLOOKUP($A41,'Cost Code'!$A:$G,5,0)</f>
        <v>FINANCE &amp; INFORMATION SERVICES</v>
      </c>
      <c r="R41" t="str">
        <f>VLOOKUP($A41,'Cost Code'!$A:$G,6,0)</f>
        <v>FINANCE</v>
      </c>
      <c r="S41" t="str">
        <f>VLOOKUP($A41,'Cost Code'!$A:$K,8,0)</f>
        <v>Simon</v>
      </c>
      <c r="T41">
        <f>VLOOKUP($A41,'Cost Code'!$A:$K,9,0)</f>
        <v>1000</v>
      </c>
      <c r="U41" t="str">
        <f>VLOOKUP(B41,Ex_Code!A:J,2,0)</f>
        <v>Admin &amp; Clerical Band 5</v>
      </c>
      <c r="V41" t="str">
        <f>VLOOKUP(B41,Ex_Code!A:J,7,0)</f>
        <v>NON CLINICAL STAFF</v>
      </c>
      <c r="W41" t="str">
        <f>VLOOKUP(B41,Ex_Code!A:J,10,0)</f>
        <v>Pay</v>
      </c>
    </row>
    <row r="42" spans="1:23" x14ac:dyDescent="0.25">
      <c r="A42" s="14" t="s">
        <v>110</v>
      </c>
      <c r="B42" s="14" t="s">
        <v>111</v>
      </c>
      <c r="C42" s="14" t="s">
        <v>105</v>
      </c>
      <c r="D42" s="14" t="s">
        <v>106</v>
      </c>
      <c r="E42" s="14" t="s">
        <v>98</v>
      </c>
      <c r="F42" s="15">
        <v>-2246</v>
      </c>
      <c r="G42" s="15">
        <v>0</v>
      </c>
      <c r="H42" s="15">
        <v>-1</v>
      </c>
      <c r="I42" s="15">
        <v>0</v>
      </c>
      <c r="J42" s="15">
        <v>0</v>
      </c>
      <c r="K42" s="15">
        <v>0</v>
      </c>
      <c r="L42" t="str">
        <f t="shared" si="0"/>
        <v>171805U02K39205CIP</v>
      </c>
      <c r="M42" t="str">
        <f>VLOOKUP(A42,'Cost Code'!A:G,7,0)</f>
        <v>Band 5 Commissioning Post</v>
      </c>
      <c r="N42" t="str">
        <f>VLOOKUP(A42,'Cost Code'!A:G,2,0)</f>
        <v>Group 1</v>
      </c>
      <c r="O42" t="str">
        <f>VLOOKUP($A42,'Cost Code'!$A:$G,3,0)</f>
        <v>CORPORATE SERVICES</v>
      </c>
      <c r="P42" t="str">
        <f>VLOOKUP($A42,'Cost Code'!$A:$G,4,0)</f>
        <v>FINANCE &amp; INFORMATION SERVICES</v>
      </c>
      <c r="Q42" t="str">
        <f>VLOOKUP($A42,'Cost Code'!$A:$G,5,0)</f>
        <v>FINANCE &amp; INFORMATION SERVICES</v>
      </c>
      <c r="R42" t="str">
        <f>VLOOKUP($A42,'Cost Code'!$A:$G,6,0)</f>
        <v>FINANCE</v>
      </c>
      <c r="S42" t="str">
        <f>VLOOKUP($A42,'Cost Code'!$A:$K,8,0)</f>
        <v>Simon</v>
      </c>
      <c r="T42">
        <f>VLOOKUP($A42,'Cost Code'!$A:$K,9,0)</f>
        <v>1000</v>
      </c>
      <c r="U42" t="str">
        <f>VLOOKUP(B42,Ex_Code!A:J,2,0)</f>
        <v>Admin &amp; Clerical Band 5</v>
      </c>
      <c r="V42" t="str">
        <f>VLOOKUP(B42,Ex_Code!A:J,7,0)</f>
        <v>NON CLINICAL STAFF</v>
      </c>
      <c r="W42" t="str">
        <f>VLOOKUP(B42,Ex_Code!A:J,10,0)</f>
        <v>Pay</v>
      </c>
    </row>
    <row r="43" spans="1:23" x14ac:dyDescent="0.25">
      <c r="A43" s="14" t="s">
        <v>112</v>
      </c>
      <c r="B43" s="14" t="s">
        <v>113</v>
      </c>
      <c r="C43" s="14" t="s">
        <v>96</v>
      </c>
      <c r="D43" s="14" t="s">
        <v>97</v>
      </c>
      <c r="E43" s="14" t="s">
        <v>98</v>
      </c>
      <c r="F43" s="15">
        <v>0</v>
      </c>
      <c r="G43" s="15">
        <v>-4325.49</v>
      </c>
      <c r="H43" s="15">
        <v>0</v>
      </c>
      <c r="I43" s="15">
        <v>0</v>
      </c>
      <c r="J43" s="15">
        <v>0</v>
      </c>
      <c r="K43" s="15">
        <v>0</v>
      </c>
      <c r="L43" t="str">
        <f t="shared" si="0"/>
        <v>171801U03026004000</v>
      </c>
      <c r="M43" t="str">
        <f>VLOOKUP(A43,'Cost Code'!A:G,7,0)</f>
        <v>Costing &amp; Income</v>
      </c>
      <c r="N43" t="str">
        <f>VLOOKUP(A43,'Cost Code'!A:G,2,0)</f>
        <v>Group 1</v>
      </c>
      <c r="O43" t="str">
        <f>VLOOKUP($A43,'Cost Code'!$A:$G,3,0)</f>
        <v>CORPORATE SERVICES</v>
      </c>
      <c r="P43" t="str">
        <f>VLOOKUP($A43,'Cost Code'!$A:$G,4,0)</f>
        <v>FINANCE &amp; INFORMATION SERVICES</v>
      </c>
      <c r="Q43" t="str">
        <f>VLOOKUP($A43,'Cost Code'!$A:$G,5,0)</f>
        <v>FINANCE &amp; INFORMATION SERVICES</v>
      </c>
      <c r="R43" t="str">
        <f>VLOOKUP($A43,'Cost Code'!$A:$G,6,0)</f>
        <v>FINANCE</v>
      </c>
      <c r="S43" t="str">
        <f>VLOOKUP($A43,'Cost Code'!$A:$K,8,0)</f>
        <v>Simon</v>
      </c>
      <c r="T43">
        <f>VLOOKUP($A43,'Cost Code'!$A:$K,9,0)</f>
        <v>1000</v>
      </c>
      <c r="U43" t="str">
        <f>VLOOKUP(B43,Ex_Code!A:J,2,0)</f>
        <v>Other Non Patient Income</v>
      </c>
      <c r="V43" t="str">
        <f>VLOOKUP(B43,Ex_Code!A:J,7,0)</f>
        <v>NON-PATIENT SERVS - OTH BODIES</v>
      </c>
      <c r="W43" t="str">
        <f>VLOOKUP(B43,Ex_Code!A:J,10,0)</f>
        <v>Income</v>
      </c>
    </row>
    <row r="44" spans="1:23" x14ac:dyDescent="0.25">
      <c r="A44" s="14" t="s">
        <v>112</v>
      </c>
      <c r="B44" s="14" t="s">
        <v>113</v>
      </c>
      <c r="C44" s="14" t="s">
        <v>99</v>
      </c>
      <c r="D44" s="14" t="s">
        <v>100</v>
      </c>
      <c r="E44" s="14" t="s">
        <v>98</v>
      </c>
      <c r="F44" s="15">
        <v>0</v>
      </c>
      <c r="G44" s="15">
        <v>-4413.93</v>
      </c>
      <c r="H44" s="15">
        <v>0</v>
      </c>
      <c r="I44" s="15">
        <v>0</v>
      </c>
      <c r="J44" s="15">
        <v>0</v>
      </c>
      <c r="K44" s="15">
        <v>0</v>
      </c>
      <c r="L44" t="str">
        <f t="shared" si="0"/>
        <v>171802U03026004000</v>
      </c>
      <c r="M44" t="str">
        <f>VLOOKUP(A44,'Cost Code'!A:G,7,0)</f>
        <v>Costing &amp; Income</v>
      </c>
      <c r="N44" t="str">
        <f>VLOOKUP(A44,'Cost Code'!A:G,2,0)</f>
        <v>Group 1</v>
      </c>
      <c r="O44" t="str">
        <f>VLOOKUP($A44,'Cost Code'!$A:$G,3,0)</f>
        <v>CORPORATE SERVICES</v>
      </c>
      <c r="P44" t="str">
        <f>VLOOKUP($A44,'Cost Code'!$A:$G,4,0)</f>
        <v>FINANCE &amp; INFORMATION SERVICES</v>
      </c>
      <c r="Q44" t="str">
        <f>VLOOKUP($A44,'Cost Code'!$A:$G,5,0)</f>
        <v>FINANCE &amp; INFORMATION SERVICES</v>
      </c>
      <c r="R44" t="str">
        <f>VLOOKUP($A44,'Cost Code'!$A:$G,6,0)</f>
        <v>FINANCE</v>
      </c>
      <c r="S44" t="str">
        <f>VLOOKUP($A44,'Cost Code'!$A:$K,8,0)</f>
        <v>Simon</v>
      </c>
      <c r="T44">
        <f>VLOOKUP($A44,'Cost Code'!$A:$K,9,0)</f>
        <v>1000</v>
      </c>
      <c r="U44" t="str">
        <f>VLOOKUP(B44,Ex_Code!A:J,2,0)</f>
        <v>Other Non Patient Income</v>
      </c>
      <c r="V44" t="str">
        <f>VLOOKUP(B44,Ex_Code!A:J,7,0)</f>
        <v>NON-PATIENT SERVS - OTH BODIES</v>
      </c>
      <c r="W44" t="str">
        <f>VLOOKUP(B44,Ex_Code!A:J,10,0)</f>
        <v>Income</v>
      </c>
    </row>
    <row r="45" spans="1:23" x14ac:dyDescent="0.25">
      <c r="A45" s="14" t="s">
        <v>112</v>
      </c>
      <c r="B45" s="14" t="s">
        <v>113</v>
      </c>
      <c r="C45" s="14" t="s">
        <v>101</v>
      </c>
      <c r="D45" s="14" t="s">
        <v>102</v>
      </c>
      <c r="E45" s="14" t="s">
        <v>98</v>
      </c>
      <c r="F45" s="15">
        <v>0</v>
      </c>
      <c r="G45" s="15">
        <v>-4369.71</v>
      </c>
      <c r="H45" s="15">
        <v>0</v>
      </c>
      <c r="I45" s="15">
        <v>0</v>
      </c>
      <c r="J45" s="15">
        <v>0</v>
      </c>
      <c r="K45" s="15">
        <v>0</v>
      </c>
      <c r="L45" t="str">
        <f t="shared" si="0"/>
        <v>171803U03026004000</v>
      </c>
      <c r="M45" t="str">
        <f>VLOOKUP(A45,'Cost Code'!A:G,7,0)</f>
        <v>Costing &amp; Income</v>
      </c>
      <c r="N45" t="str">
        <f>VLOOKUP(A45,'Cost Code'!A:G,2,0)</f>
        <v>Group 1</v>
      </c>
      <c r="O45" t="str">
        <f>VLOOKUP($A45,'Cost Code'!$A:$G,3,0)</f>
        <v>CORPORATE SERVICES</v>
      </c>
      <c r="P45" t="str">
        <f>VLOOKUP($A45,'Cost Code'!$A:$G,4,0)</f>
        <v>FINANCE &amp; INFORMATION SERVICES</v>
      </c>
      <c r="Q45" t="str">
        <f>VLOOKUP($A45,'Cost Code'!$A:$G,5,0)</f>
        <v>FINANCE &amp; INFORMATION SERVICES</v>
      </c>
      <c r="R45" t="str">
        <f>VLOOKUP($A45,'Cost Code'!$A:$G,6,0)</f>
        <v>FINANCE</v>
      </c>
      <c r="S45" t="str">
        <f>VLOOKUP($A45,'Cost Code'!$A:$K,8,0)</f>
        <v>Simon</v>
      </c>
      <c r="T45">
        <f>VLOOKUP($A45,'Cost Code'!$A:$K,9,0)</f>
        <v>1000</v>
      </c>
      <c r="U45" t="str">
        <f>VLOOKUP(B45,Ex_Code!A:J,2,0)</f>
        <v>Other Non Patient Income</v>
      </c>
      <c r="V45" t="str">
        <f>VLOOKUP(B45,Ex_Code!A:J,7,0)</f>
        <v>NON-PATIENT SERVS - OTH BODIES</v>
      </c>
      <c r="W45" t="str">
        <f>VLOOKUP(B45,Ex_Code!A:J,10,0)</f>
        <v>Income</v>
      </c>
    </row>
    <row r="46" spans="1:23" x14ac:dyDescent="0.25">
      <c r="A46" s="14" t="s">
        <v>112</v>
      </c>
      <c r="B46" s="14" t="s">
        <v>113</v>
      </c>
      <c r="C46" s="14" t="s">
        <v>103</v>
      </c>
      <c r="D46" s="14" t="s">
        <v>104</v>
      </c>
      <c r="E46" s="14" t="s">
        <v>98</v>
      </c>
      <c r="F46" s="15">
        <v>0</v>
      </c>
      <c r="G46" s="15">
        <v>-4369.71</v>
      </c>
      <c r="H46" s="15">
        <v>0</v>
      </c>
      <c r="I46" s="15">
        <v>0</v>
      </c>
      <c r="J46" s="15">
        <v>0</v>
      </c>
      <c r="K46" s="15">
        <v>0</v>
      </c>
      <c r="L46" t="str">
        <f t="shared" si="0"/>
        <v>171804U03026004000</v>
      </c>
      <c r="M46" t="str">
        <f>VLOOKUP(A46,'Cost Code'!A:G,7,0)</f>
        <v>Costing &amp; Income</v>
      </c>
      <c r="N46" t="str">
        <f>VLOOKUP(A46,'Cost Code'!A:G,2,0)</f>
        <v>Group 1</v>
      </c>
      <c r="O46" t="str">
        <f>VLOOKUP($A46,'Cost Code'!$A:$G,3,0)</f>
        <v>CORPORATE SERVICES</v>
      </c>
      <c r="P46" t="str">
        <f>VLOOKUP($A46,'Cost Code'!$A:$G,4,0)</f>
        <v>FINANCE &amp; INFORMATION SERVICES</v>
      </c>
      <c r="Q46" t="str">
        <f>VLOOKUP($A46,'Cost Code'!$A:$G,5,0)</f>
        <v>FINANCE &amp; INFORMATION SERVICES</v>
      </c>
      <c r="R46" t="str">
        <f>VLOOKUP($A46,'Cost Code'!$A:$G,6,0)</f>
        <v>FINANCE</v>
      </c>
      <c r="S46" t="str">
        <f>VLOOKUP($A46,'Cost Code'!$A:$K,8,0)</f>
        <v>Simon</v>
      </c>
      <c r="T46">
        <f>VLOOKUP($A46,'Cost Code'!$A:$K,9,0)</f>
        <v>1000</v>
      </c>
      <c r="U46" t="str">
        <f>VLOOKUP(B46,Ex_Code!A:J,2,0)</f>
        <v>Other Non Patient Income</v>
      </c>
      <c r="V46" t="str">
        <f>VLOOKUP(B46,Ex_Code!A:J,7,0)</f>
        <v>NON-PATIENT SERVS - OTH BODIES</v>
      </c>
      <c r="W46" t="str">
        <f>VLOOKUP(B46,Ex_Code!A:J,10,0)</f>
        <v>Income</v>
      </c>
    </row>
    <row r="47" spans="1:23" x14ac:dyDescent="0.25">
      <c r="A47" s="14" t="s">
        <v>112</v>
      </c>
      <c r="B47" s="14" t="s">
        <v>113</v>
      </c>
      <c r="C47" s="14" t="s">
        <v>105</v>
      </c>
      <c r="D47" s="14" t="s">
        <v>106</v>
      </c>
      <c r="E47" s="14" t="s">
        <v>98</v>
      </c>
      <c r="F47" s="15">
        <v>0</v>
      </c>
      <c r="G47" s="15">
        <v>-4369.71</v>
      </c>
      <c r="H47" s="15">
        <v>0</v>
      </c>
      <c r="I47" s="15">
        <v>0</v>
      </c>
      <c r="J47" s="15">
        <v>0</v>
      </c>
      <c r="K47" s="15">
        <v>0</v>
      </c>
      <c r="L47" t="str">
        <f t="shared" si="0"/>
        <v>171805U03026004000</v>
      </c>
      <c r="M47" t="str">
        <f>VLOOKUP(A47,'Cost Code'!A:G,7,0)</f>
        <v>Costing &amp; Income</v>
      </c>
      <c r="N47" t="str">
        <f>VLOOKUP(A47,'Cost Code'!A:G,2,0)</f>
        <v>Group 1</v>
      </c>
      <c r="O47" t="str">
        <f>VLOOKUP($A47,'Cost Code'!$A:$G,3,0)</f>
        <v>CORPORATE SERVICES</v>
      </c>
      <c r="P47" t="str">
        <f>VLOOKUP($A47,'Cost Code'!$A:$G,4,0)</f>
        <v>FINANCE &amp; INFORMATION SERVICES</v>
      </c>
      <c r="Q47" t="str">
        <f>VLOOKUP($A47,'Cost Code'!$A:$G,5,0)</f>
        <v>FINANCE &amp; INFORMATION SERVICES</v>
      </c>
      <c r="R47" t="str">
        <f>VLOOKUP($A47,'Cost Code'!$A:$G,6,0)</f>
        <v>FINANCE</v>
      </c>
      <c r="S47" t="str">
        <f>VLOOKUP($A47,'Cost Code'!$A:$K,8,0)</f>
        <v>Simon</v>
      </c>
      <c r="T47">
        <f>VLOOKUP($A47,'Cost Code'!$A:$K,9,0)</f>
        <v>1000</v>
      </c>
      <c r="U47" t="str">
        <f>VLOOKUP(B47,Ex_Code!A:J,2,0)</f>
        <v>Other Non Patient Income</v>
      </c>
      <c r="V47" t="str">
        <f>VLOOKUP(B47,Ex_Code!A:J,7,0)</f>
        <v>NON-PATIENT SERVS - OTH BODIES</v>
      </c>
      <c r="W47" t="str">
        <f>VLOOKUP(B47,Ex_Code!A:J,10,0)</f>
        <v>Income</v>
      </c>
    </row>
    <row r="48" spans="1:23" x14ac:dyDescent="0.25">
      <c r="A48" s="14" t="s">
        <v>112</v>
      </c>
      <c r="B48" s="14" t="s">
        <v>114</v>
      </c>
      <c r="C48" s="14" t="s">
        <v>96</v>
      </c>
      <c r="D48" s="14" t="s">
        <v>97</v>
      </c>
      <c r="E48" s="14" t="s">
        <v>98</v>
      </c>
      <c r="F48" s="15">
        <v>0</v>
      </c>
      <c r="G48" s="15">
        <v>3493.13</v>
      </c>
      <c r="H48" s="15">
        <v>0</v>
      </c>
      <c r="I48" s="15">
        <v>1</v>
      </c>
      <c r="J48" s="15">
        <v>1</v>
      </c>
      <c r="K48" s="15">
        <v>1</v>
      </c>
      <c r="L48" t="str">
        <f t="shared" si="0"/>
        <v>171801U03039106000</v>
      </c>
      <c r="M48" t="str">
        <f>VLOOKUP(A48,'Cost Code'!A:G,7,0)</f>
        <v>Costing &amp; Income</v>
      </c>
      <c r="N48" t="str">
        <f>VLOOKUP(A48,'Cost Code'!A:G,2,0)</f>
        <v>Group 1</v>
      </c>
      <c r="O48" t="str">
        <f>VLOOKUP($A48,'Cost Code'!$A:$G,3,0)</f>
        <v>CORPORATE SERVICES</v>
      </c>
      <c r="P48" t="str">
        <f>VLOOKUP($A48,'Cost Code'!$A:$G,4,0)</f>
        <v>FINANCE &amp; INFORMATION SERVICES</v>
      </c>
      <c r="Q48" t="str">
        <f>VLOOKUP($A48,'Cost Code'!$A:$G,5,0)</f>
        <v>FINANCE &amp; INFORMATION SERVICES</v>
      </c>
      <c r="R48" t="str">
        <f>VLOOKUP($A48,'Cost Code'!$A:$G,6,0)</f>
        <v>FINANCE</v>
      </c>
      <c r="S48" t="str">
        <f>VLOOKUP($A48,'Cost Code'!$A:$K,8,0)</f>
        <v>Simon</v>
      </c>
      <c r="T48">
        <f>VLOOKUP($A48,'Cost Code'!$A:$K,9,0)</f>
        <v>1000</v>
      </c>
      <c r="U48" t="str">
        <f>VLOOKUP(B48,Ex_Code!A:J,2,0)</f>
        <v>Senior Managers Band 6</v>
      </c>
      <c r="V48" t="str">
        <f>VLOOKUP(B48,Ex_Code!A:J,7,0)</f>
        <v>NON CLINICAL STAFF</v>
      </c>
      <c r="W48" t="str">
        <f>VLOOKUP(B48,Ex_Code!A:J,10,0)</f>
        <v>Pay</v>
      </c>
    </row>
    <row r="49" spans="1:23" x14ac:dyDescent="0.25">
      <c r="A49" s="14" t="s">
        <v>112</v>
      </c>
      <c r="B49" s="14" t="s">
        <v>114</v>
      </c>
      <c r="C49" s="14" t="s">
        <v>99</v>
      </c>
      <c r="D49" s="14" t="s">
        <v>100</v>
      </c>
      <c r="E49" s="14" t="s">
        <v>98</v>
      </c>
      <c r="F49" s="15">
        <v>0</v>
      </c>
      <c r="G49" s="15">
        <v>3495.53</v>
      </c>
      <c r="H49" s="15">
        <v>0</v>
      </c>
      <c r="I49" s="15">
        <v>1</v>
      </c>
      <c r="J49" s="15">
        <v>1</v>
      </c>
      <c r="K49" s="15">
        <v>1</v>
      </c>
      <c r="L49" t="str">
        <f t="shared" si="0"/>
        <v>171802U03039106000</v>
      </c>
      <c r="M49" t="str">
        <f>VLOOKUP(A49,'Cost Code'!A:G,7,0)</f>
        <v>Costing &amp; Income</v>
      </c>
      <c r="N49" t="str">
        <f>VLOOKUP(A49,'Cost Code'!A:G,2,0)</f>
        <v>Group 1</v>
      </c>
      <c r="O49" t="str">
        <f>VLOOKUP($A49,'Cost Code'!$A:$G,3,0)</f>
        <v>CORPORATE SERVICES</v>
      </c>
      <c r="P49" t="str">
        <f>VLOOKUP($A49,'Cost Code'!$A:$G,4,0)</f>
        <v>FINANCE &amp; INFORMATION SERVICES</v>
      </c>
      <c r="Q49" t="str">
        <f>VLOOKUP($A49,'Cost Code'!$A:$G,5,0)</f>
        <v>FINANCE &amp; INFORMATION SERVICES</v>
      </c>
      <c r="R49" t="str">
        <f>VLOOKUP($A49,'Cost Code'!$A:$G,6,0)</f>
        <v>FINANCE</v>
      </c>
      <c r="S49" t="str">
        <f>VLOOKUP($A49,'Cost Code'!$A:$K,8,0)</f>
        <v>Simon</v>
      </c>
      <c r="T49">
        <f>VLOOKUP($A49,'Cost Code'!$A:$K,9,0)</f>
        <v>1000</v>
      </c>
      <c r="U49" t="str">
        <f>VLOOKUP(B49,Ex_Code!A:J,2,0)</f>
        <v>Senior Managers Band 6</v>
      </c>
      <c r="V49" t="str">
        <f>VLOOKUP(B49,Ex_Code!A:J,7,0)</f>
        <v>NON CLINICAL STAFF</v>
      </c>
      <c r="W49" t="str">
        <f>VLOOKUP(B49,Ex_Code!A:J,10,0)</f>
        <v>Pay</v>
      </c>
    </row>
    <row r="50" spans="1:23" x14ac:dyDescent="0.25">
      <c r="A50" s="14" t="s">
        <v>112</v>
      </c>
      <c r="B50" s="14" t="s">
        <v>114</v>
      </c>
      <c r="C50" s="14" t="s">
        <v>101</v>
      </c>
      <c r="D50" s="14" t="s">
        <v>102</v>
      </c>
      <c r="E50" s="14" t="s">
        <v>98</v>
      </c>
      <c r="F50" s="15">
        <v>0</v>
      </c>
      <c r="G50" s="15">
        <v>3494.33</v>
      </c>
      <c r="H50" s="15">
        <v>0</v>
      </c>
      <c r="I50" s="15">
        <v>1</v>
      </c>
      <c r="J50" s="15">
        <v>1</v>
      </c>
      <c r="K50" s="15">
        <v>1</v>
      </c>
      <c r="L50" t="str">
        <f t="shared" si="0"/>
        <v>171803U03039106000</v>
      </c>
      <c r="M50" t="str">
        <f>VLOOKUP(A50,'Cost Code'!A:G,7,0)</f>
        <v>Costing &amp; Income</v>
      </c>
      <c r="N50" t="str">
        <f>VLOOKUP(A50,'Cost Code'!A:G,2,0)</f>
        <v>Group 1</v>
      </c>
      <c r="O50" t="str">
        <f>VLOOKUP($A50,'Cost Code'!$A:$G,3,0)</f>
        <v>CORPORATE SERVICES</v>
      </c>
      <c r="P50" t="str">
        <f>VLOOKUP($A50,'Cost Code'!$A:$G,4,0)</f>
        <v>FINANCE &amp; INFORMATION SERVICES</v>
      </c>
      <c r="Q50" t="str">
        <f>VLOOKUP($A50,'Cost Code'!$A:$G,5,0)</f>
        <v>FINANCE &amp; INFORMATION SERVICES</v>
      </c>
      <c r="R50" t="str">
        <f>VLOOKUP($A50,'Cost Code'!$A:$G,6,0)</f>
        <v>FINANCE</v>
      </c>
      <c r="S50" t="str">
        <f>VLOOKUP($A50,'Cost Code'!$A:$K,8,0)</f>
        <v>Simon</v>
      </c>
      <c r="T50">
        <f>VLOOKUP($A50,'Cost Code'!$A:$K,9,0)</f>
        <v>1000</v>
      </c>
      <c r="U50" t="str">
        <f>VLOOKUP(B50,Ex_Code!A:J,2,0)</f>
        <v>Senior Managers Band 6</v>
      </c>
      <c r="V50" t="str">
        <f>VLOOKUP(B50,Ex_Code!A:J,7,0)</f>
        <v>NON CLINICAL STAFF</v>
      </c>
      <c r="W50" t="str">
        <f>VLOOKUP(B50,Ex_Code!A:J,10,0)</f>
        <v>Pay</v>
      </c>
    </row>
    <row r="51" spans="1:23" x14ac:dyDescent="0.25">
      <c r="A51" s="14" t="s">
        <v>112</v>
      </c>
      <c r="B51" s="14" t="s">
        <v>114</v>
      </c>
      <c r="C51" s="14" t="s">
        <v>103</v>
      </c>
      <c r="D51" s="14" t="s">
        <v>104</v>
      </c>
      <c r="E51" s="14" t="s">
        <v>98</v>
      </c>
      <c r="F51" s="15">
        <v>0</v>
      </c>
      <c r="G51" s="15">
        <v>3494.33</v>
      </c>
      <c r="H51" s="15">
        <v>0</v>
      </c>
      <c r="I51" s="15">
        <v>1</v>
      </c>
      <c r="J51" s="15">
        <v>1</v>
      </c>
      <c r="K51" s="15">
        <v>1</v>
      </c>
      <c r="L51" t="str">
        <f t="shared" si="0"/>
        <v>171804U03039106000</v>
      </c>
      <c r="M51" t="str">
        <f>VLOOKUP(A51,'Cost Code'!A:G,7,0)</f>
        <v>Costing &amp; Income</v>
      </c>
      <c r="N51" t="str">
        <f>VLOOKUP(A51,'Cost Code'!A:G,2,0)</f>
        <v>Group 1</v>
      </c>
      <c r="O51" t="str">
        <f>VLOOKUP($A51,'Cost Code'!$A:$G,3,0)</f>
        <v>CORPORATE SERVICES</v>
      </c>
      <c r="P51" t="str">
        <f>VLOOKUP($A51,'Cost Code'!$A:$G,4,0)</f>
        <v>FINANCE &amp; INFORMATION SERVICES</v>
      </c>
      <c r="Q51" t="str">
        <f>VLOOKUP($A51,'Cost Code'!$A:$G,5,0)</f>
        <v>FINANCE &amp; INFORMATION SERVICES</v>
      </c>
      <c r="R51" t="str">
        <f>VLOOKUP($A51,'Cost Code'!$A:$G,6,0)</f>
        <v>FINANCE</v>
      </c>
      <c r="S51" t="str">
        <f>VLOOKUP($A51,'Cost Code'!$A:$K,8,0)</f>
        <v>Simon</v>
      </c>
      <c r="T51">
        <f>VLOOKUP($A51,'Cost Code'!$A:$K,9,0)</f>
        <v>1000</v>
      </c>
      <c r="U51" t="str">
        <f>VLOOKUP(B51,Ex_Code!A:J,2,0)</f>
        <v>Senior Managers Band 6</v>
      </c>
      <c r="V51" t="str">
        <f>VLOOKUP(B51,Ex_Code!A:J,7,0)</f>
        <v>NON CLINICAL STAFF</v>
      </c>
      <c r="W51" t="str">
        <f>VLOOKUP(B51,Ex_Code!A:J,10,0)</f>
        <v>Pay</v>
      </c>
    </row>
    <row r="52" spans="1:23" x14ac:dyDescent="0.25">
      <c r="A52" s="14" t="s">
        <v>112</v>
      </c>
      <c r="B52" s="14" t="s">
        <v>114</v>
      </c>
      <c r="C52" s="14" t="s">
        <v>105</v>
      </c>
      <c r="D52" s="14" t="s">
        <v>106</v>
      </c>
      <c r="E52" s="14" t="s">
        <v>98</v>
      </c>
      <c r="F52" s="15">
        <v>0</v>
      </c>
      <c r="G52" s="15">
        <v>3494.33</v>
      </c>
      <c r="H52" s="15">
        <v>0</v>
      </c>
      <c r="I52" s="15">
        <v>1</v>
      </c>
      <c r="J52" s="15">
        <v>1</v>
      </c>
      <c r="K52" s="15">
        <v>1</v>
      </c>
      <c r="L52" t="str">
        <f t="shared" si="0"/>
        <v>171805U03039106000</v>
      </c>
      <c r="M52" t="str">
        <f>VLOOKUP(A52,'Cost Code'!A:G,7,0)</f>
        <v>Costing &amp; Income</v>
      </c>
      <c r="N52" t="str">
        <f>VLOOKUP(A52,'Cost Code'!A:G,2,0)</f>
        <v>Group 1</v>
      </c>
      <c r="O52" t="str">
        <f>VLOOKUP($A52,'Cost Code'!$A:$G,3,0)</f>
        <v>CORPORATE SERVICES</v>
      </c>
      <c r="P52" t="str">
        <f>VLOOKUP($A52,'Cost Code'!$A:$G,4,0)</f>
        <v>FINANCE &amp; INFORMATION SERVICES</v>
      </c>
      <c r="Q52" t="str">
        <f>VLOOKUP($A52,'Cost Code'!$A:$G,5,0)</f>
        <v>FINANCE &amp; INFORMATION SERVICES</v>
      </c>
      <c r="R52" t="str">
        <f>VLOOKUP($A52,'Cost Code'!$A:$G,6,0)</f>
        <v>FINANCE</v>
      </c>
      <c r="S52" t="str">
        <f>VLOOKUP($A52,'Cost Code'!$A:$K,8,0)</f>
        <v>Simon</v>
      </c>
      <c r="T52">
        <f>VLOOKUP($A52,'Cost Code'!$A:$K,9,0)</f>
        <v>1000</v>
      </c>
      <c r="U52" t="str">
        <f>VLOOKUP(B52,Ex_Code!A:J,2,0)</f>
        <v>Senior Managers Band 6</v>
      </c>
      <c r="V52" t="str">
        <f>VLOOKUP(B52,Ex_Code!A:J,7,0)</f>
        <v>NON CLINICAL STAFF</v>
      </c>
      <c r="W52" t="str">
        <f>VLOOKUP(B52,Ex_Code!A:J,10,0)</f>
        <v>Pay</v>
      </c>
    </row>
    <row r="53" spans="1:23" x14ac:dyDescent="0.25">
      <c r="A53" s="14" t="s">
        <v>112</v>
      </c>
      <c r="B53" s="14" t="s">
        <v>115</v>
      </c>
      <c r="C53" s="14" t="s">
        <v>96</v>
      </c>
      <c r="D53" s="14" t="s">
        <v>97</v>
      </c>
      <c r="E53" s="14" t="s">
        <v>98</v>
      </c>
      <c r="F53" s="15">
        <v>3527</v>
      </c>
      <c r="G53" s="15">
        <v>0</v>
      </c>
      <c r="H53" s="15">
        <v>1</v>
      </c>
      <c r="I53" s="15">
        <v>0</v>
      </c>
      <c r="J53" s="15">
        <v>0</v>
      </c>
      <c r="K53" s="15">
        <v>0</v>
      </c>
      <c r="L53" t="str">
        <f t="shared" si="0"/>
        <v>171801U03039107000</v>
      </c>
      <c r="M53" t="str">
        <f>VLOOKUP(A53,'Cost Code'!A:G,7,0)</f>
        <v>Costing &amp; Income</v>
      </c>
      <c r="N53" t="str">
        <f>VLOOKUP(A53,'Cost Code'!A:G,2,0)</f>
        <v>Group 1</v>
      </c>
      <c r="O53" t="str">
        <f>VLOOKUP($A53,'Cost Code'!$A:$G,3,0)</f>
        <v>CORPORATE SERVICES</v>
      </c>
      <c r="P53" t="str">
        <f>VLOOKUP($A53,'Cost Code'!$A:$G,4,0)</f>
        <v>FINANCE &amp; INFORMATION SERVICES</v>
      </c>
      <c r="Q53" t="str">
        <f>VLOOKUP($A53,'Cost Code'!$A:$G,5,0)</f>
        <v>FINANCE &amp; INFORMATION SERVICES</v>
      </c>
      <c r="R53" t="str">
        <f>VLOOKUP($A53,'Cost Code'!$A:$G,6,0)</f>
        <v>FINANCE</v>
      </c>
      <c r="S53" t="str">
        <f>VLOOKUP($A53,'Cost Code'!$A:$K,8,0)</f>
        <v>Simon</v>
      </c>
      <c r="T53">
        <f>VLOOKUP($A53,'Cost Code'!$A:$K,9,0)</f>
        <v>1000</v>
      </c>
      <c r="U53" t="str">
        <f>VLOOKUP(B53,Ex_Code!A:J,2,0)</f>
        <v>Senior Managers Band 7</v>
      </c>
      <c r="V53" t="str">
        <f>VLOOKUP(B53,Ex_Code!A:J,7,0)</f>
        <v>NON CLINICAL STAFF</v>
      </c>
      <c r="W53" t="str">
        <f>VLOOKUP(B53,Ex_Code!A:J,10,0)</f>
        <v>Pay</v>
      </c>
    </row>
    <row r="54" spans="1:23" x14ac:dyDescent="0.25">
      <c r="A54" s="14" t="s">
        <v>112</v>
      </c>
      <c r="B54" s="14" t="s">
        <v>115</v>
      </c>
      <c r="C54" s="14" t="s">
        <v>99</v>
      </c>
      <c r="D54" s="14" t="s">
        <v>100</v>
      </c>
      <c r="E54" s="14" t="s">
        <v>98</v>
      </c>
      <c r="F54" s="15">
        <v>3527</v>
      </c>
      <c r="G54" s="15">
        <v>0</v>
      </c>
      <c r="H54" s="15">
        <v>1</v>
      </c>
      <c r="I54" s="15">
        <v>0</v>
      </c>
      <c r="J54" s="15">
        <v>0</v>
      </c>
      <c r="K54" s="15">
        <v>0</v>
      </c>
      <c r="L54" t="str">
        <f t="shared" si="0"/>
        <v>171802U03039107000</v>
      </c>
      <c r="M54" t="str">
        <f>VLOOKUP(A54,'Cost Code'!A:G,7,0)</f>
        <v>Costing &amp; Income</v>
      </c>
      <c r="N54" t="str">
        <f>VLOOKUP(A54,'Cost Code'!A:G,2,0)</f>
        <v>Group 1</v>
      </c>
      <c r="O54" t="str">
        <f>VLOOKUP($A54,'Cost Code'!$A:$G,3,0)</f>
        <v>CORPORATE SERVICES</v>
      </c>
      <c r="P54" t="str">
        <f>VLOOKUP($A54,'Cost Code'!$A:$G,4,0)</f>
        <v>FINANCE &amp; INFORMATION SERVICES</v>
      </c>
      <c r="Q54" t="str">
        <f>VLOOKUP($A54,'Cost Code'!$A:$G,5,0)</f>
        <v>FINANCE &amp; INFORMATION SERVICES</v>
      </c>
      <c r="R54" t="str">
        <f>VLOOKUP($A54,'Cost Code'!$A:$G,6,0)</f>
        <v>FINANCE</v>
      </c>
      <c r="S54" t="str">
        <f>VLOOKUP($A54,'Cost Code'!$A:$K,8,0)</f>
        <v>Simon</v>
      </c>
      <c r="T54">
        <f>VLOOKUP($A54,'Cost Code'!$A:$K,9,0)</f>
        <v>1000</v>
      </c>
      <c r="U54" t="str">
        <f>VLOOKUP(B54,Ex_Code!A:J,2,0)</f>
        <v>Senior Managers Band 7</v>
      </c>
      <c r="V54" t="str">
        <f>VLOOKUP(B54,Ex_Code!A:J,7,0)</f>
        <v>NON CLINICAL STAFF</v>
      </c>
      <c r="W54" t="str">
        <f>VLOOKUP(B54,Ex_Code!A:J,10,0)</f>
        <v>Pay</v>
      </c>
    </row>
    <row r="55" spans="1:23" x14ac:dyDescent="0.25">
      <c r="A55" s="14" t="s">
        <v>112</v>
      </c>
      <c r="B55" s="14" t="s">
        <v>115</v>
      </c>
      <c r="C55" s="14" t="s">
        <v>101</v>
      </c>
      <c r="D55" s="14" t="s">
        <v>102</v>
      </c>
      <c r="E55" s="14" t="s">
        <v>98</v>
      </c>
      <c r="F55" s="15">
        <v>3527</v>
      </c>
      <c r="G55" s="15">
        <v>0</v>
      </c>
      <c r="H55" s="15">
        <v>1</v>
      </c>
      <c r="I55" s="15">
        <v>0</v>
      </c>
      <c r="J55" s="15">
        <v>0</v>
      </c>
      <c r="K55" s="15">
        <v>0</v>
      </c>
      <c r="L55" t="str">
        <f t="shared" si="0"/>
        <v>171803U03039107000</v>
      </c>
      <c r="M55" t="str">
        <f>VLOOKUP(A55,'Cost Code'!A:G,7,0)</f>
        <v>Costing &amp; Income</v>
      </c>
      <c r="N55" t="str">
        <f>VLOOKUP(A55,'Cost Code'!A:G,2,0)</f>
        <v>Group 1</v>
      </c>
      <c r="O55" t="str">
        <f>VLOOKUP($A55,'Cost Code'!$A:$G,3,0)</f>
        <v>CORPORATE SERVICES</v>
      </c>
      <c r="P55" t="str">
        <f>VLOOKUP($A55,'Cost Code'!$A:$G,4,0)</f>
        <v>FINANCE &amp; INFORMATION SERVICES</v>
      </c>
      <c r="Q55" t="str">
        <f>VLOOKUP($A55,'Cost Code'!$A:$G,5,0)</f>
        <v>FINANCE &amp; INFORMATION SERVICES</v>
      </c>
      <c r="R55" t="str">
        <f>VLOOKUP($A55,'Cost Code'!$A:$G,6,0)</f>
        <v>FINANCE</v>
      </c>
      <c r="S55" t="str">
        <f>VLOOKUP($A55,'Cost Code'!$A:$K,8,0)</f>
        <v>Simon</v>
      </c>
      <c r="T55">
        <f>VLOOKUP($A55,'Cost Code'!$A:$K,9,0)</f>
        <v>1000</v>
      </c>
      <c r="U55" t="str">
        <f>VLOOKUP(B55,Ex_Code!A:J,2,0)</f>
        <v>Senior Managers Band 7</v>
      </c>
      <c r="V55" t="str">
        <f>VLOOKUP(B55,Ex_Code!A:J,7,0)</f>
        <v>NON CLINICAL STAFF</v>
      </c>
      <c r="W55" t="str">
        <f>VLOOKUP(B55,Ex_Code!A:J,10,0)</f>
        <v>Pay</v>
      </c>
    </row>
    <row r="56" spans="1:23" x14ac:dyDescent="0.25">
      <c r="A56" s="14" t="s">
        <v>112</v>
      </c>
      <c r="B56" s="14" t="s">
        <v>115</v>
      </c>
      <c r="C56" s="14" t="s">
        <v>103</v>
      </c>
      <c r="D56" s="14" t="s">
        <v>104</v>
      </c>
      <c r="E56" s="14" t="s">
        <v>98</v>
      </c>
      <c r="F56" s="15">
        <v>3527</v>
      </c>
      <c r="G56" s="15">
        <v>0</v>
      </c>
      <c r="H56" s="15">
        <v>1</v>
      </c>
      <c r="I56" s="15">
        <v>0</v>
      </c>
      <c r="J56" s="15">
        <v>0</v>
      </c>
      <c r="K56" s="15">
        <v>0</v>
      </c>
      <c r="L56" t="str">
        <f t="shared" si="0"/>
        <v>171804U03039107000</v>
      </c>
      <c r="M56" t="str">
        <f>VLOOKUP(A56,'Cost Code'!A:G,7,0)</f>
        <v>Costing &amp; Income</v>
      </c>
      <c r="N56" t="str">
        <f>VLOOKUP(A56,'Cost Code'!A:G,2,0)</f>
        <v>Group 1</v>
      </c>
      <c r="O56" t="str">
        <f>VLOOKUP($A56,'Cost Code'!$A:$G,3,0)</f>
        <v>CORPORATE SERVICES</v>
      </c>
      <c r="P56" t="str">
        <f>VLOOKUP($A56,'Cost Code'!$A:$G,4,0)</f>
        <v>FINANCE &amp; INFORMATION SERVICES</v>
      </c>
      <c r="Q56" t="str">
        <f>VLOOKUP($A56,'Cost Code'!$A:$G,5,0)</f>
        <v>FINANCE &amp; INFORMATION SERVICES</v>
      </c>
      <c r="R56" t="str">
        <f>VLOOKUP($A56,'Cost Code'!$A:$G,6,0)</f>
        <v>FINANCE</v>
      </c>
      <c r="S56" t="str">
        <f>VLOOKUP($A56,'Cost Code'!$A:$K,8,0)</f>
        <v>Simon</v>
      </c>
      <c r="T56">
        <f>VLOOKUP($A56,'Cost Code'!$A:$K,9,0)</f>
        <v>1000</v>
      </c>
      <c r="U56" t="str">
        <f>VLOOKUP(B56,Ex_Code!A:J,2,0)</f>
        <v>Senior Managers Band 7</v>
      </c>
      <c r="V56" t="str">
        <f>VLOOKUP(B56,Ex_Code!A:J,7,0)</f>
        <v>NON CLINICAL STAFF</v>
      </c>
      <c r="W56" t="str">
        <f>VLOOKUP(B56,Ex_Code!A:J,10,0)</f>
        <v>Pay</v>
      </c>
    </row>
    <row r="57" spans="1:23" x14ac:dyDescent="0.25">
      <c r="A57" s="14" t="s">
        <v>112</v>
      </c>
      <c r="B57" s="14" t="s">
        <v>115</v>
      </c>
      <c r="C57" s="14" t="s">
        <v>105</v>
      </c>
      <c r="D57" s="14" t="s">
        <v>106</v>
      </c>
      <c r="E57" s="14" t="s">
        <v>98</v>
      </c>
      <c r="F57" s="15">
        <v>3527</v>
      </c>
      <c r="G57" s="15">
        <v>0</v>
      </c>
      <c r="H57" s="15">
        <v>1</v>
      </c>
      <c r="I57" s="15">
        <v>0</v>
      </c>
      <c r="J57" s="15">
        <v>0</v>
      </c>
      <c r="K57" s="15">
        <v>0</v>
      </c>
      <c r="L57" t="str">
        <f t="shared" si="0"/>
        <v>171805U03039107000</v>
      </c>
      <c r="M57" t="str">
        <f>VLOOKUP(A57,'Cost Code'!A:G,7,0)</f>
        <v>Costing &amp; Income</v>
      </c>
      <c r="N57" t="str">
        <f>VLOOKUP(A57,'Cost Code'!A:G,2,0)</f>
        <v>Group 1</v>
      </c>
      <c r="O57" t="str">
        <f>VLOOKUP($A57,'Cost Code'!$A:$G,3,0)</f>
        <v>CORPORATE SERVICES</v>
      </c>
      <c r="P57" t="str">
        <f>VLOOKUP($A57,'Cost Code'!$A:$G,4,0)</f>
        <v>FINANCE &amp; INFORMATION SERVICES</v>
      </c>
      <c r="Q57" t="str">
        <f>VLOOKUP($A57,'Cost Code'!$A:$G,5,0)</f>
        <v>FINANCE &amp; INFORMATION SERVICES</v>
      </c>
      <c r="R57" t="str">
        <f>VLOOKUP($A57,'Cost Code'!$A:$G,6,0)</f>
        <v>FINANCE</v>
      </c>
      <c r="S57" t="str">
        <f>VLOOKUP($A57,'Cost Code'!$A:$K,8,0)</f>
        <v>Simon</v>
      </c>
      <c r="T57">
        <f>VLOOKUP($A57,'Cost Code'!$A:$K,9,0)</f>
        <v>1000</v>
      </c>
      <c r="U57" t="str">
        <f>VLOOKUP(B57,Ex_Code!A:J,2,0)</f>
        <v>Senior Managers Band 7</v>
      </c>
      <c r="V57" t="str">
        <f>VLOOKUP(B57,Ex_Code!A:J,7,0)</f>
        <v>NON CLINICAL STAFF</v>
      </c>
      <c r="W57" t="str">
        <f>VLOOKUP(B57,Ex_Code!A:J,10,0)</f>
        <v>Pay</v>
      </c>
    </row>
    <row r="58" spans="1:23" ht="25.5" x14ac:dyDescent="0.25">
      <c r="A58" s="14" t="s">
        <v>112</v>
      </c>
      <c r="B58" s="14" t="s">
        <v>20</v>
      </c>
      <c r="C58" s="14" t="s">
        <v>96</v>
      </c>
      <c r="D58" s="14" t="s">
        <v>97</v>
      </c>
      <c r="E58" s="14" t="s">
        <v>98</v>
      </c>
      <c r="F58" s="15">
        <v>0</v>
      </c>
      <c r="G58" s="15">
        <v>4368.74</v>
      </c>
      <c r="H58" s="15">
        <v>0</v>
      </c>
      <c r="I58" s="15">
        <v>1</v>
      </c>
      <c r="J58" s="15">
        <v>1</v>
      </c>
      <c r="K58" s="15">
        <v>1</v>
      </c>
      <c r="L58" t="str">
        <f t="shared" si="0"/>
        <v>171801U0303918A000</v>
      </c>
      <c r="M58" t="str">
        <f>VLOOKUP(A58,'Cost Code'!A:G,7,0)</f>
        <v>Costing &amp; Income</v>
      </c>
      <c r="N58" t="str">
        <f>VLOOKUP(A58,'Cost Code'!A:G,2,0)</f>
        <v>Group 1</v>
      </c>
      <c r="O58" t="str">
        <f>VLOOKUP($A58,'Cost Code'!$A:$G,3,0)</f>
        <v>CORPORATE SERVICES</v>
      </c>
      <c r="P58" t="str">
        <f>VLOOKUP($A58,'Cost Code'!$A:$G,4,0)</f>
        <v>FINANCE &amp; INFORMATION SERVICES</v>
      </c>
      <c r="Q58" t="str">
        <f>VLOOKUP($A58,'Cost Code'!$A:$G,5,0)</f>
        <v>FINANCE &amp; INFORMATION SERVICES</v>
      </c>
      <c r="R58" t="str">
        <f>VLOOKUP($A58,'Cost Code'!$A:$G,6,0)</f>
        <v>FINANCE</v>
      </c>
      <c r="S58" t="str">
        <f>VLOOKUP($A58,'Cost Code'!$A:$K,8,0)</f>
        <v>Simon</v>
      </c>
      <c r="T58">
        <f>VLOOKUP($A58,'Cost Code'!$A:$K,9,0)</f>
        <v>1000</v>
      </c>
      <c r="U58" t="str">
        <f>VLOOKUP(B58,Ex_Code!A:J,2,0)</f>
        <v>Senior Managers Band 8A</v>
      </c>
      <c r="V58" t="str">
        <f>VLOOKUP(B58,Ex_Code!A:J,7,0)</f>
        <v>NON CLINICAL STAFF</v>
      </c>
      <c r="W58" t="str">
        <f>VLOOKUP(B58,Ex_Code!A:J,10,0)</f>
        <v>Pay</v>
      </c>
    </row>
    <row r="59" spans="1:23" ht="25.5" x14ac:dyDescent="0.25">
      <c r="A59" s="14" t="s">
        <v>112</v>
      </c>
      <c r="B59" s="14" t="s">
        <v>20</v>
      </c>
      <c r="C59" s="14" t="s">
        <v>99</v>
      </c>
      <c r="D59" s="14" t="s">
        <v>100</v>
      </c>
      <c r="E59" s="14" t="s">
        <v>98</v>
      </c>
      <c r="F59" s="15">
        <v>0</v>
      </c>
      <c r="G59" s="15">
        <v>4370.68</v>
      </c>
      <c r="H59" s="15">
        <v>0</v>
      </c>
      <c r="I59" s="15">
        <v>1</v>
      </c>
      <c r="J59" s="15">
        <v>1</v>
      </c>
      <c r="K59" s="15">
        <v>1</v>
      </c>
      <c r="L59" t="str">
        <f t="shared" si="0"/>
        <v>171802U0303918A000</v>
      </c>
      <c r="M59" t="str">
        <f>VLOOKUP(A59,'Cost Code'!A:G,7,0)</f>
        <v>Costing &amp; Income</v>
      </c>
      <c r="N59" t="str">
        <f>VLOOKUP(A59,'Cost Code'!A:G,2,0)</f>
        <v>Group 1</v>
      </c>
      <c r="O59" t="str">
        <f>VLOOKUP($A59,'Cost Code'!$A:$G,3,0)</f>
        <v>CORPORATE SERVICES</v>
      </c>
      <c r="P59" t="str">
        <f>VLOOKUP($A59,'Cost Code'!$A:$G,4,0)</f>
        <v>FINANCE &amp; INFORMATION SERVICES</v>
      </c>
      <c r="Q59" t="str">
        <f>VLOOKUP($A59,'Cost Code'!$A:$G,5,0)</f>
        <v>FINANCE &amp; INFORMATION SERVICES</v>
      </c>
      <c r="R59" t="str">
        <f>VLOOKUP($A59,'Cost Code'!$A:$G,6,0)</f>
        <v>FINANCE</v>
      </c>
      <c r="S59" t="str">
        <f>VLOOKUP($A59,'Cost Code'!$A:$K,8,0)</f>
        <v>Simon</v>
      </c>
      <c r="T59">
        <f>VLOOKUP($A59,'Cost Code'!$A:$K,9,0)</f>
        <v>1000</v>
      </c>
      <c r="U59" t="str">
        <f>VLOOKUP(B59,Ex_Code!A:J,2,0)</f>
        <v>Senior Managers Band 8A</v>
      </c>
      <c r="V59" t="str">
        <f>VLOOKUP(B59,Ex_Code!A:J,7,0)</f>
        <v>NON CLINICAL STAFF</v>
      </c>
      <c r="W59" t="str">
        <f>VLOOKUP(B59,Ex_Code!A:J,10,0)</f>
        <v>Pay</v>
      </c>
    </row>
    <row r="60" spans="1:23" ht="25.5" x14ac:dyDescent="0.25">
      <c r="A60" s="14" t="s">
        <v>112</v>
      </c>
      <c r="B60" s="14" t="s">
        <v>20</v>
      </c>
      <c r="C60" s="14" t="s">
        <v>101</v>
      </c>
      <c r="D60" s="14" t="s">
        <v>102</v>
      </c>
      <c r="E60" s="14" t="s">
        <v>98</v>
      </c>
      <c r="F60" s="15">
        <v>0</v>
      </c>
      <c r="G60" s="15">
        <v>4369.71</v>
      </c>
      <c r="H60" s="15">
        <v>0</v>
      </c>
      <c r="I60" s="15">
        <v>1</v>
      </c>
      <c r="J60" s="15">
        <v>1</v>
      </c>
      <c r="K60" s="15">
        <v>1</v>
      </c>
      <c r="L60" t="str">
        <f t="shared" si="0"/>
        <v>171803U0303918A000</v>
      </c>
      <c r="M60" t="str">
        <f>VLOOKUP(A60,'Cost Code'!A:G,7,0)</f>
        <v>Costing &amp; Income</v>
      </c>
      <c r="N60" t="str">
        <f>VLOOKUP(A60,'Cost Code'!A:G,2,0)</f>
        <v>Group 1</v>
      </c>
      <c r="O60" t="str">
        <f>VLOOKUP($A60,'Cost Code'!$A:$G,3,0)</f>
        <v>CORPORATE SERVICES</v>
      </c>
      <c r="P60" t="str">
        <f>VLOOKUP($A60,'Cost Code'!$A:$G,4,0)</f>
        <v>FINANCE &amp; INFORMATION SERVICES</v>
      </c>
      <c r="Q60" t="str">
        <f>VLOOKUP($A60,'Cost Code'!$A:$G,5,0)</f>
        <v>FINANCE &amp; INFORMATION SERVICES</v>
      </c>
      <c r="R60" t="str">
        <f>VLOOKUP($A60,'Cost Code'!$A:$G,6,0)</f>
        <v>FINANCE</v>
      </c>
      <c r="S60" t="str">
        <f>VLOOKUP($A60,'Cost Code'!$A:$K,8,0)</f>
        <v>Simon</v>
      </c>
      <c r="T60">
        <f>VLOOKUP($A60,'Cost Code'!$A:$K,9,0)</f>
        <v>1000</v>
      </c>
      <c r="U60" t="str">
        <f>VLOOKUP(B60,Ex_Code!A:J,2,0)</f>
        <v>Senior Managers Band 8A</v>
      </c>
      <c r="V60" t="str">
        <f>VLOOKUP(B60,Ex_Code!A:J,7,0)</f>
        <v>NON CLINICAL STAFF</v>
      </c>
      <c r="W60" t="str">
        <f>VLOOKUP(B60,Ex_Code!A:J,10,0)</f>
        <v>Pay</v>
      </c>
    </row>
    <row r="61" spans="1:23" ht="25.5" x14ac:dyDescent="0.25">
      <c r="A61" s="14" t="s">
        <v>112</v>
      </c>
      <c r="B61" s="14" t="s">
        <v>20</v>
      </c>
      <c r="C61" s="14" t="s">
        <v>103</v>
      </c>
      <c r="D61" s="14" t="s">
        <v>104</v>
      </c>
      <c r="E61" s="14" t="s">
        <v>98</v>
      </c>
      <c r="F61" s="15">
        <v>0</v>
      </c>
      <c r="G61" s="15">
        <v>4369.71</v>
      </c>
      <c r="H61" s="15">
        <v>0</v>
      </c>
      <c r="I61" s="15">
        <v>1</v>
      </c>
      <c r="J61" s="15">
        <v>1</v>
      </c>
      <c r="K61" s="15">
        <v>1</v>
      </c>
      <c r="L61" t="str">
        <f t="shared" si="0"/>
        <v>171804U0303918A000</v>
      </c>
      <c r="M61" t="str">
        <f>VLOOKUP(A61,'Cost Code'!A:G,7,0)</f>
        <v>Costing &amp; Income</v>
      </c>
      <c r="N61" t="str">
        <f>VLOOKUP(A61,'Cost Code'!A:G,2,0)</f>
        <v>Group 1</v>
      </c>
      <c r="O61" t="str">
        <f>VLOOKUP($A61,'Cost Code'!$A:$G,3,0)</f>
        <v>CORPORATE SERVICES</v>
      </c>
      <c r="P61" t="str">
        <f>VLOOKUP($A61,'Cost Code'!$A:$G,4,0)</f>
        <v>FINANCE &amp; INFORMATION SERVICES</v>
      </c>
      <c r="Q61" t="str">
        <f>VLOOKUP($A61,'Cost Code'!$A:$G,5,0)</f>
        <v>FINANCE &amp; INFORMATION SERVICES</v>
      </c>
      <c r="R61" t="str">
        <f>VLOOKUP($A61,'Cost Code'!$A:$G,6,0)</f>
        <v>FINANCE</v>
      </c>
      <c r="S61" t="str">
        <f>VLOOKUP($A61,'Cost Code'!$A:$K,8,0)</f>
        <v>Simon</v>
      </c>
      <c r="T61">
        <f>VLOOKUP($A61,'Cost Code'!$A:$K,9,0)</f>
        <v>1000</v>
      </c>
      <c r="U61" t="str">
        <f>VLOOKUP(B61,Ex_Code!A:J,2,0)</f>
        <v>Senior Managers Band 8A</v>
      </c>
      <c r="V61" t="str">
        <f>VLOOKUP(B61,Ex_Code!A:J,7,0)</f>
        <v>NON CLINICAL STAFF</v>
      </c>
      <c r="W61" t="str">
        <f>VLOOKUP(B61,Ex_Code!A:J,10,0)</f>
        <v>Pay</v>
      </c>
    </row>
    <row r="62" spans="1:23" ht="25.5" x14ac:dyDescent="0.25">
      <c r="A62" s="14" t="s">
        <v>112</v>
      </c>
      <c r="B62" s="14" t="s">
        <v>20</v>
      </c>
      <c r="C62" s="14" t="s">
        <v>105</v>
      </c>
      <c r="D62" s="14" t="s">
        <v>106</v>
      </c>
      <c r="E62" s="14" t="s">
        <v>98</v>
      </c>
      <c r="F62" s="15">
        <v>0</v>
      </c>
      <c r="G62" s="15">
        <v>4369.71</v>
      </c>
      <c r="H62" s="15">
        <v>0</v>
      </c>
      <c r="I62" s="15">
        <v>1</v>
      </c>
      <c r="J62" s="15">
        <v>1</v>
      </c>
      <c r="K62" s="15">
        <v>1</v>
      </c>
      <c r="L62" t="str">
        <f t="shared" si="0"/>
        <v>171805U0303918A000</v>
      </c>
      <c r="M62" t="str">
        <f>VLOOKUP(A62,'Cost Code'!A:G,7,0)</f>
        <v>Costing &amp; Income</v>
      </c>
      <c r="N62" t="str">
        <f>VLOOKUP(A62,'Cost Code'!A:G,2,0)</f>
        <v>Group 1</v>
      </c>
      <c r="O62" t="str">
        <f>VLOOKUP($A62,'Cost Code'!$A:$G,3,0)</f>
        <v>CORPORATE SERVICES</v>
      </c>
      <c r="P62" t="str">
        <f>VLOOKUP($A62,'Cost Code'!$A:$G,4,0)</f>
        <v>FINANCE &amp; INFORMATION SERVICES</v>
      </c>
      <c r="Q62" t="str">
        <f>VLOOKUP($A62,'Cost Code'!$A:$G,5,0)</f>
        <v>FINANCE &amp; INFORMATION SERVICES</v>
      </c>
      <c r="R62" t="str">
        <f>VLOOKUP($A62,'Cost Code'!$A:$G,6,0)</f>
        <v>FINANCE</v>
      </c>
      <c r="S62" t="str">
        <f>VLOOKUP($A62,'Cost Code'!$A:$K,8,0)</f>
        <v>Simon</v>
      </c>
      <c r="T62">
        <f>VLOOKUP($A62,'Cost Code'!$A:$K,9,0)</f>
        <v>1000</v>
      </c>
      <c r="U62" t="str">
        <f>VLOOKUP(B62,Ex_Code!A:J,2,0)</f>
        <v>Senior Managers Band 8A</v>
      </c>
      <c r="V62" t="str">
        <f>VLOOKUP(B62,Ex_Code!A:J,7,0)</f>
        <v>NON CLINICAL STAFF</v>
      </c>
      <c r="W62" t="str">
        <f>VLOOKUP(B62,Ex_Code!A:J,10,0)</f>
        <v>Pay</v>
      </c>
    </row>
    <row r="63" spans="1:23" ht="25.5" x14ac:dyDescent="0.25">
      <c r="A63" s="14" t="s">
        <v>112</v>
      </c>
      <c r="B63" s="14" t="s">
        <v>24</v>
      </c>
      <c r="C63" s="14" t="s">
        <v>96</v>
      </c>
      <c r="D63" s="14" t="s">
        <v>97</v>
      </c>
      <c r="E63" s="14" t="s">
        <v>98</v>
      </c>
      <c r="F63" s="15">
        <v>7294</v>
      </c>
      <c r="G63" s="15">
        <v>7293.61</v>
      </c>
      <c r="H63" s="15">
        <v>1</v>
      </c>
      <c r="I63" s="15">
        <v>1</v>
      </c>
      <c r="J63" s="15">
        <v>1</v>
      </c>
      <c r="K63" s="15">
        <v>1</v>
      </c>
      <c r="L63" t="str">
        <f t="shared" si="0"/>
        <v>171801U0303918C000</v>
      </c>
      <c r="M63" t="str">
        <f>VLOOKUP(A63,'Cost Code'!A:G,7,0)</f>
        <v>Costing &amp; Income</v>
      </c>
      <c r="N63" t="str">
        <f>VLOOKUP(A63,'Cost Code'!A:G,2,0)</f>
        <v>Group 1</v>
      </c>
      <c r="O63" t="str">
        <f>VLOOKUP($A63,'Cost Code'!$A:$G,3,0)</f>
        <v>CORPORATE SERVICES</v>
      </c>
      <c r="P63" t="str">
        <f>VLOOKUP($A63,'Cost Code'!$A:$G,4,0)</f>
        <v>FINANCE &amp; INFORMATION SERVICES</v>
      </c>
      <c r="Q63" t="str">
        <f>VLOOKUP($A63,'Cost Code'!$A:$G,5,0)</f>
        <v>FINANCE &amp; INFORMATION SERVICES</v>
      </c>
      <c r="R63" t="str">
        <f>VLOOKUP($A63,'Cost Code'!$A:$G,6,0)</f>
        <v>FINANCE</v>
      </c>
      <c r="S63" t="str">
        <f>VLOOKUP($A63,'Cost Code'!$A:$K,8,0)</f>
        <v>Simon</v>
      </c>
      <c r="T63">
        <f>VLOOKUP($A63,'Cost Code'!$A:$K,9,0)</f>
        <v>1000</v>
      </c>
      <c r="U63" t="str">
        <f>VLOOKUP(B63,Ex_Code!A:J,2,0)</f>
        <v>Senior Managers Band 8C</v>
      </c>
      <c r="V63" t="str">
        <f>VLOOKUP(B63,Ex_Code!A:J,7,0)</f>
        <v>NON CLINICAL STAFF</v>
      </c>
      <c r="W63" t="str">
        <f>VLOOKUP(B63,Ex_Code!A:J,10,0)</f>
        <v>Pay</v>
      </c>
    </row>
    <row r="64" spans="1:23" ht="25.5" x14ac:dyDescent="0.25">
      <c r="A64" s="14" t="s">
        <v>112</v>
      </c>
      <c r="B64" s="14" t="s">
        <v>24</v>
      </c>
      <c r="C64" s="14" t="s">
        <v>99</v>
      </c>
      <c r="D64" s="14" t="s">
        <v>100</v>
      </c>
      <c r="E64" s="14" t="s">
        <v>98</v>
      </c>
      <c r="F64" s="15">
        <v>7294</v>
      </c>
      <c r="G64" s="15">
        <v>7295.3</v>
      </c>
      <c r="H64" s="15">
        <v>1</v>
      </c>
      <c r="I64" s="15">
        <v>1</v>
      </c>
      <c r="J64" s="15">
        <v>1</v>
      </c>
      <c r="K64" s="15">
        <v>1</v>
      </c>
      <c r="L64" t="str">
        <f t="shared" si="0"/>
        <v>171802U0303918C000</v>
      </c>
      <c r="M64" t="str">
        <f>VLOOKUP(A64,'Cost Code'!A:G,7,0)</f>
        <v>Costing &amp; Income</v>
      </c>
      <c r="N64" t="str">
        <f>VLOOKUP(A64,'Cost Code'!A:G,2,0)</f>
        <v>Group 1</v>
      </c>
      <c r="O64" t="str">
        <f>VLOOKUP($A64,'Cost Code'!$A:$G,3,0)</f>
        <v>CORPORATE SERVICES</v>
      </c>
      <c r="P64" t="str">
        <f>VLOOKUP($A64,'Cost Code'!$A:$G,4,0)</f>
        <v>FINANCE &amp; INFORMATION SERVICES</v>
      </c>
      <c r="Q64" t="str">
        <f>VLOOKUP($A64,'Cost Code'!$A:$G,5,0)</f>
        <v>FINANCE &amp; INFORMATION SERVICES</v>
      </c>
      <c r="R64" t="str">
        <f>VLOOKUP($A64,'Cost Code'!$A:$G,6,0)</f>
        <v>FINANCE</v>
      </c>
      <c r="S64" t="str">
        <f>VLOOKUP($A64,'Cost Code'!$A:$K,8,0)</f>
        <v>Simon</v>
      </c>
      <c r="T64">
        <f>VLOOKUP($A64,'Cost Code'!$A:$K,9,0)</f>
        <v>1000</v>
      </c>
      <c r="U64" t="str">
        <f>VLOOKUP(B64,Ex_Code!A:J,2,0)</f>
        <v>Senior Managers Band 8C</v>
      </c>
      <c r="V64" t="str">
        <f>VLOOKUP(B64,Ex_Code!A:J,7,0)</f>
        <v>NON CLINICAL STAFF</v>
      </c>
      <c r="W64" t="str">
        <f>VLOOKUP(B64,Ex_Code!A:J,10,0)</f>
        <v>Pay</v>
      </c>
    </row>
    <row r="65" spans="1:23" ht="25.5" x14ac:dyDescent="0.25">
      <c r="A65" s="14" t="s">
        <v>112</v>
      </c>
      <c r="B65" s="14" t="s">
        <v>24</v>
      </c>
      <c r="C65" s="14" t="s">
        <v>101</v>
      </c>
      <c r="D65" s="14" t="s">
        <v>102</v>
      </c>
      <c r="E65" s="14" t="s">
        <v>98</v>
      </c>
      <c r="F65" s="15">
        <v>7294</v>
      </c>
      <c r="G65" s="15">
        <v>7294.45</v>
      </c>
      <c r="H65" s="15">
        <v>1</v>
      </c>
      <c r="I65" s="15">
        <v>1</v>
      </c>
      <c r="J65" s="15">
        <v>1</v>
      </c>
      <c r="K65" s="15">
        <v>1</v>
      </c>
      <c r="L65" t="str">
        <f t="shared" si="0"/>
        <v>171803U0303918C000</v>
      </c>
      <c r="M65" t="str">
        <f>VLOOKUP(A65,'Cost Code'!A:G,7,0)</f>
        <v>Costing &amp; Income</v>
      </c>
      <c r="N65" t="str">
        <f>VLOOKUP(A65,'Cost Code'!A:G,2,0)</f>
        <v>Group 1</v>
      </c>
      <c r="O65" t="str">
        <f>VLOOKUP($A65,'Cost Code'!$A:$G,3,0)</f>
        <v>CORPORATE SERVICES</v>
      </c>
      <c r="P65" t="str">
        <f>VLOOKUP($A65,'Cost Code'!$A:$G,4,0)</f>
        <v>FINANCE &amp; INFORMATION SERVICES</v>
      </c>
      <c r="Q65" t="str">
        <f>VLOOKUP($A65,'Cost Code'!$A:$G,5,0)</f>
        <v>FINANCE &amp; INFORMATION SERVICES</v>
      </c>
      <c r="R65" t="str">
        <f>VLOOKUP($A65,'Cost Code'!$A:$G,6,0)</f>
        <v>FINANCE</v>
      </c>
      <c r="S65" t="str">
        <f>VLOOKUP($A65,'Cost Code'!$A:$K,8,0)</f>
        <v>Simon</v>
      </c>
      <c r="T65">
        <f>VLOOKUP($A65,'Cost Code'!$A:$K,9,0)</f>
        <v>1000</v>
      </c>
      <c r="U65" t="str">
        <f>VLOOKUP(B65,Ex_Code!A:J,2,0)</f>
        <v>Senior Managers Band 8C</v>
      </c>
      <c r="V65" t="str">
        <f>VLOOKUP(B65,Ex_Code!A:J,7,0)</f>
        <v>NON CLINICAL STAFF</v>
      </c>
      <c r="W65" t="str">
        <f>VLOOKUP(B65,Ex_Code!A:J,10,0)</f>
        <v>Pay</v>
      </c>
    </row>
    <row r="66" spans="1:23" ht="25.5" x14ac:dyDescent="0.25">
      <c r="A66" s="14" t="s">
        <v>112</v>
      </c>
      <c r="B66" s="14" t="s">
        <v>24</v>
      </c>
      <c r="C66" s="14" t="s">
        <v>103</v>
      </c>
      <c r="D66" s="14" t="s">
        <v>104</v>
      </c>
      <c r="E66" s="14" t="s">
        <v>98</v>
      </c>
      <c r="F66" s="15">
        <v>7294</v>
      </c>
      <c r="G66" s="15">
        <v>7294.45</v>
      </c>
      <c r="H66" s="15">
        <v>1</v>
      </c>
      <c r="I66" s="15">
        <v>1</v>
      </c>
      <c r="J66" s="15">
        <v>1</v>
      </c>
      <c r="K66" s="15">
        <v>1</v>
      </c>
      <c r="L66" t="str">
        <f t="shared" si="0"/>
        <v>171804U0303918C000</v>
      </c>
      <c r="M66" t="str">
        <f>VLOOKUP(A66,'Cost Code'!A:G,7,0)</f>
        <v>Costing &amp; Income</v>
      </c>
      <c r="N66" t="str">
        <f>VLOOKUP(A66,'Cost Code'!A:G,2,0)</f>
        <v>Group 1</v>
      </c>
      <c r="O66" t="str">
        <f>VLOOKUP($A66,'Cost Code'!$A:$G,3,0)</f>
        <v>CORPORATE SERVICES</v>
      </c>
      <c r="P66" t="str">
        <f>VLOOKUP($A66,'Cost Code'!$A:$G,4,0)</f>
        <v>FINANCE &amp; INFORMATION SERVICES</v>
      </c>
      <c r="Q66" t="str">
        <f>VLOOKUP($A66,'Cost Code'!$A:$G,5,0)</f>
        <v>FINANCE &amp; INFORMATION SERVICES</v>
      </c>
      <c r="R66" t="str">
        <f>VLOOKUP($A66,'Cost Code'!$A:$G,6,0)</f>
        <v>FINANCE</v>
      </c>
      <c r="S66" t="str">
        <f>VLOOKUP($A66,'Cost Code'!$A:$K,8,0)</f>
        <v>Simon</v>
      </c>
      <c r="T66">
        <f>VLOOKUP($A66,'Cost Code'!$A:$K,9,0)</f>
        <v>1000</v>
      </c>
      <c r="U66" t="str">
        <f>VLOOKUP(B66,Ex_Code!A:J,2,0)</f>
        <v>Senior Managers Band 8C</v>
      </c>
      <c r="V66" t="str">
        <f>VLOOKUP(B66,Ex_Code!A:J,7,0)</f>
        <v>NON CLINICAL STAFF</v>
      </c>
      <c r="W66" t="str">
        <f>VLOOKUP(B66,Ex_Code!A:J,10,0)</f>
        <v>Pay</v>
      </c>
    </row>
    <row r="67" spans="1:23" ht="25.5" x14ac:dyDescent="0.25">
      <c r="A67" s="14" t="s">
        <v>112</v>
      </c>
      <c r="B67" s="14" t="s">
        <v>24</v>
      </c>
      <c r="C67" s="14" t="s">
        <v>105</v>
      </c>
      <c r="D67" s="14" t="s">
        <v>106</v>
      </c>
      <c r="E67" s="14" t="s">
        <v>98</v>
      </c>
      <c r="F67" s="15">
        <v>7294</v>
      </c>
      <c r="G67" s="15">
        <v>7294.45</v>
      </c>
      <c r="H67" s="15">
        <v>1</v>
      </c>
      <c r="I67" s="15">
        <v>1</v>
      </c>
      <c r="J67" s="15">
        <v>1</v>
      </c>
      <c r="K67" s="15">
        <v>1</v>
      </c>
      <c r="L67" t="str">
        <f t="shared" si="0"/>
        <v>171805U0303918C000</v>
      </c>
      <c r="M67" t="str">
        <f>VLOOKUP(A67,'Cost Code'!A:G,7,0)</f>
        <v>Costing &amp; Income</v>
      </c>
      <c r="N67" t="str">
        <f>VLOOKUP(A67,'Cost Code'!A:G,2,0)</f>
        <v>Group 1</v>
      </c>
      <c r="O67" t="str">
        <f>VLOOKUP($A67,'Cost Code'!$A:$G,3,0)</f>
        <v>CORPORATE SERVICES</v>
      </c>
      <c r="P67" t="str">
        <f>VLOOKUP($A67,'Cost Code'!$A:$G,4,0)</f>
        <v>FINANCE &amp; INFORMATION SERVICES</v>
      </c>
      <c r="Q67" t="str">
        <f>VLOOKUP($A67,'Cost Code'!$A:$G,5,0)</f>
        <v>FINANCE &amp; INFORMATION SERVICES</v>
      </c>
      <c r="R67" t="str">
        <f>VLOOKUP($A67,'Cost Code'!$A:$G,6,0)</f>
        <v>FINANCE</v>
      </c>
      <c r="S67" t="str">
        <f>VLOOKUP($A67,'Cost Code'!$A:$K,8,0)</f>
        <v>Simon</v>
      </c>
      <c r="T67">
        <f>VLOOKUP($A67,'Cost Code'!$A:$K,9,0)</f>
        <v>1000</v>
      </c>
      <c r="U67" t="str">
        <f>VLOOKUP(B67,Ex_Code!A:J,2,0)</f>
        <v>Senior Managers Band 8C</v>
      </c>
      <c r="V67" t="str">
        <f>VLOOKUP(B67,Ex_Code!A:J,7,0)</f>
        <v>NON CLINICAL STAFF</v>
      </c>
      <c r="W67" t="str">
        <f>VLOOKUP(B67,Ex_Code!A:J,10,0)</f>
        <v>Pay</v>
      </c>
    </row>
    <row r="68" spans="1:23" x14ac:dyDescent="0.25">
      <c r="A68" s="14" t="s">
        <v>112</v>
      </c>
      <c r="B68" s="14" t="s">
        <v>28</v>
      </c>
      <c r="C68" s="14" t="s">
        <v>96</v>
      </c>
      <c r="D68" s="14" t="s">
        <v>97</v>
      </c>
      <c r="E68" s="14" t="s">
        <v>98</v>
      </c>
      <c r="F68" s="15">
        <v>2440</v>
      </c>
      <c r="G68" s="15">
        <v>1810.93</v>
      </c>
      <c r="H68" s="15">
        <v>0.67</v>
      </c>
      <c r="I68" s="15">
        <v>0.5</v>
      </c>
      <c r="J68" s="15">
        <v>0.5</v>
      </c>
      <c r="K68" s="15">
        <v>0.5</v>
      </c>
      <c r="L68" t="str">
        <f t="shared" si="0"/>
        <v>171801U03039206000</v>
      </c>
      <c r="M68" t="str">
        <f>VLOOKUP(A68,'Cost Code'!A:G,7,0)</f>
        <v>Costing &amp; Income</v>
      </c>
      <c r="N68" t="str">
        <f>VLOOKUP(A68,'Cost Code'!A:G,2,0)</f>
        <v>Group 1</v>
      </c>
      <c r="O68" t="str">
        <f>VLOOKUP($A68,'Cost Code'!$A:$G,3,0)</f>
        <v>CORPORATE SERVICES</v>
      </c>
      <c r="P68" t="str">
        <f>VLOOKUP($A68,'Cost Code'!$A:$G,4,0)</f>
        <v>FINANCE &amp; INFORMATION SERVICES</v>
      </c>
      <c r="Q68" t="str">
        <f>VLOOKUP($A68,'Cost Code'!$A:$G,5,0)</f>
        <v>FINANCE &amp; INFORMATION SERVICES</v>
      </c>
      <c r="R68" t="str">
        <f>VLOOKUP($A68,'Cost Code'!$A:$G,6,0)</f>
        <v>FINANCE</v>
      </c>
      <c r="S68" t="str">
        <f>VLOOKUP($A68,'Cost Code'!$A:$K,8,0)</f>
        <v>Simon</v>
      </c>
      <c r="T68">
        <f>VLOOKUP($A68,'Cost Code'!$A:$K,9,0)</f>
        <v>1000</v>
      </c>
      <c r="U68" t="str">
        <f>VLOOKUP(B68,Ex_Code!A:J,2,0)</f>
        <v>Admin &amp; Clerical Band 6</v>
      </c>
      <c r="V68" t="str">
        <f>VLOOKUP(B68,Ex_Code!A:J,7,0)</f>
        <v>NON CLINICAL STAFF</v>
      </c>
      <c r="W68" t="str">
        <f>VLOOKUP(B68,Ex_Code!A:J,10,0)</f>
        <v>Pay</v>
      </c>
    </row>
    <row r="69" spans="1:23" x14ac:dyDescent="0.25">
      <c r="A69" s="14" t="s">
        <v>112</v>
      </c>
      <c r="B69" s="14" t="s">
        <v>28</v>
      </c>
      <c r="C69" s="14" t="s">
        <v>99</v>
      </c>
      <c r="D69" s="14" t="s">
        <v>100</v>
      </c>
      <c r="E69" s="14" t="s">
        <v>98</v>
      </c>
      <c r="F69" s="15">
        <v>1807</v>
      </c>
      <c r="G69" s="15">
        <v>0</v>
      </c>
      <c r="H69" s="15">
        <v>0.67</v>
      </c>
      <c r="I69" s="15">
        <v>0</v>
      </c>
      <c r="J69" s="15">
        <v>0</v>
      </c>
      <c r="K69" s="15">
        <v>0</v>
      </c>
      <c r="L69" t="str">
        <f t="shared" ref="L69:L132" si="1">CONCATENATE(C69,A69,B69)</f>
        <v>171802U03039206000</v>
      </c>
      <c r="M69" t="str">
        <f>VLOOKUP(A69,'Cost Code'!A:G,7,0)</f>
        <v>Costing &amp; Income</v>
      </c>
      <c r="N69" t="str">
        <f>VLOOKUP(A69,'Cost Code'!A:G,2,0)</f>
        <v>Group 1</v>
      </c>
      <c r="O69" t="str">
        <f>VLOOKUP($A69,'Cost Code'!$A:$G,3,0)</f>
        <v>CORPORATE SERVICES</v>
      </c>
      <c r="P69" t="str">
        <f>VLOOKUP($A69,'Cost Code'!$A:$G,4,0)</f>
        <v>FINANCE &amp; INFORMATION SERVICES</v>
      </c>
      <c r="Q69" t="str">
        <f>VLOOKUP($A69,'Cost Code'!$A:$G,5,0)</f>
        <v>FINANCE &amp; INFORMATION SERVICES</v>
      </c>
      <c r="R69" t="str">
        <f>VLOOKUP($A69,'Cost Code'!$A:$G,6,0)</f>
        <v>FINANCE</v>
      </c>
      <c r="S69" t="str">
        <f>VLOOKUP($A69,'Cost Code'!$A:$K,8,0)</f>
        <v>Simon</v>
      </c>
      <c r="T69">
        <f>VLOOKUP($A69,'Cost Code'!$A:$K,9,0)</f>
        <v>1000</v>
      </c>
      <c r="U69" t="str">
        <f>VLOOKUP(B69,Ex_Code!A:J,2,0)</f>
        <v>Admin &amp; Clerical Band 6</v>
      </c>
      <c r="V69" t="str">
        <f>VLOOKUP(B69,Ex_Code!A:J,7,0)</f>
        <v>NON CLINICAL STAFF</v>
      </c>
      <c r="W69" t="str">
        <f>VLOOKUP(B69,Ex_Code!A:J,10,0)</f>
        <v>Pay</v>
      </c>
    </row>
    <row r="70" spans="1:23" x14ac:dyDescent="0.25">
      <c r="A70" s="14" t="s">
        <v>112</v>
      </c>
      <c r="B70" s="14" t="s">
        <v>28</v>
      </c>
      <c r="C70" s="14" t="s">
        <v>101</v>
      </c>
      <c r="D70" s="14" t="s">
        <v>102</v>
      </c>
      <c r="E70" s="14" t="s">
        <v>98</v>
      </c>
      <c r="F70" s="15">
        <v>1807</v>
      </c>
      <c r="G70" s="15">
        <v>0</v>
      </c>
      <c r="H70" s="15">
        <v>0.67</v>
      </c>
      <c r="I70" s="15">
        <v>0</v>
      </c>
      <c r="J70" s="15">
        <v>0</v>
      </c>
      <c r="K70" s="15">
        <v>0</v>
      </c>
      <c r="L70" t="str">
        <f t="shared" si="1"/>
        <v>171803U03039206000</v>
      </c>
      <c r="M70" t="str">
        <f>VLOOKUP(A70,'Cost Code'!A:G,7,0)</f>
        <v>Costing &amp; Income</v>
      </c>
      <c r="N70" t="str">
        <f>VLOOKUP(A70,'Cost Code'!A:G,2,0)</f>
        <v>Group 1</v>
      </c>
      <c r="O70" t="str">
        <f>VLOOKUP($A70,'Cost Code'!$A:$G,3,0)</f>
        <v>CORPORATE SERVICES</v>
      </c>
      <c r="P70" t="str">
        <f>VLOOKUP($A70,'Cost Code'!$A:$G,4,0)</f>
        <v>FINANCE &amp; INFORMATION SERVICES</v>
      </c>
      <c r="Q70" t="str">
        <f>VLOOKUP($A70,'Cost Code'!$A:$G,5,0)</f>
        <v>FINANCE &amp; INFORMATION SERVICES</v>
      </c>
      <c r="R70" t="str">
        <f>VLOOKUP($A70,'Cost Code'!$A:$G,6,0)</f>
        <v>FINANCE</v>
      </c>
      <c r="S70" t="str">
        <f>VLOOKUP($A70,'Cost Code'!$A:$K,8,0)</f>
        <v>Simon</v>
      </c>
      <c r="T70">
        <f>VLOOKUP($A70,'Cost Code'!$A:$K,9,0)</f>
        <v>1000</v>
      </c>
      <c r="U70" t="str">
        <f>VLOOKUP(B70,Ex_Code!A:J,2,0)</f>
        <v>Admin &amp; Clerical Band 6</v>
      </c>
      <c r="V70" t="str">
        <f>VLOOKUP(B70,Ex_Code!A:J,7,0)</f>
        <v>NON CLINICAL STAFF</v>
      </c>
      <c r="W70" t="str">
        <f>VLOOKUP(B70,Ex_Code!A:J,10,0)</f>
        <v>Pay</v>
      </c>
    </row>
    <row r="71" spans="1:23" x14ac:dyDescent="0.25">
      <c r="A71" s="14" t="s">
        <v>112</v>
      </c>
      <c r="B71" s="14" t="s">
        <v>28</v>
      </c>
      <c r="C71" s="14" t="s">
        <v>103</v>
      </c>
      <c r="D71" s="14" t="s">
        <v>104</v>
      </c>
      <c r="E71" s="14" t="s">
        <v>98</v>
      </c>
      <c r="F71" s="15">
        <v>1807</v>
      </c>
      <c r="G71" s="15">
        <v>0</v>
      </c>
      <c r="H71" s="15">
        <v>0.67</v>
      </c>
      <c r="I71" s="15">
        <v>0</v>
      </c>
      <c r="J71" s="15">
        <v>0</v>
      </c>
      <c r="K71" s="15">
        <v>0</v>
      </c>
      <c r="L71" t="str">
        <f t="shared" si="1"/>
        <v>171804U03039206000</v>
      </c>
      <c r="M71" t="str">
        <f>VLOOKUP(A71,'Cost Code'!A:G,7,0)</f>
        <v>Costing &amp; Income</v>
      </c>
      <c r="N71" t="str">
        <f>VLOOKUP(A71,'Cost Code'!A:G,2,0)</f>
        <v>Group 1</v>
      </c>
      <c r="O71" t="str">
        <f>VLOOKUP($A71,'Cost Code'!$A:$G,3,0)</f>
        <v>CORPORATE SERVICES</v>
      </c>
      <c r="P71" t="str">
        <f>VLOOKUP($A71,'Cost Code'!$A:$G,4,0)</f>
        <v>FINANCE &amp; INFORMATION SERVICES</v>
      </c>
      <c r="Q71" t="str">
        <f>VLOOKUP($A71,'Cost Code'!$A:$G,5,0)</f>
        <v>FINANCE &amp; INFORMATION SERVICES</v>
      </c>
      <c r="R71" t="str">
        <f>VLOOKUP($A71,'Cost Code'!$A:$G,6,0)</f>
        <v>FINANCE</v>
      </c>
      <c r="S71" t="str">
        <f>VLOOKUP($A71,'Cost Code'!$A:$K,8,0)</f>
        <v>Simon</v>
      </c>
      <c r="T71">
        <f>VLOOKUP($A71,'Cost Code'!$A:$K,9,0)</f>
        <v>1000</v>
      </c>
      <c r="U71" t="str">
        <f>VLOOKUP(B71,Ex_Code!A:J,2,0)</f>
        <v>Admin &amp; Clerical Band 6</v>
      </c>
      <c r="V71" t="str">
        <f>VLOOKUP(B71,Ex_Code!A:J,7,0)</f>
        <v>NON CLINICAL STAFF</v>
      </c>
      <c r="W71" t="str">
        <f>VLOOKUP(B71,Ex_Code!A:J,10,0)</f>
        <v>Pay</v>
      </c>
    </row>
    <row r="72" spans="1:23" x14ac:dyDescent="0.25">
      <c r="A72" s="14" t="s">
        <v>112</v>
      </c>
      <c r="B72" s="14" t="s">
        <v>28</v>
      </c>
      <c r="C72" s="14" t="s">
        <v>105</v>
      </c>
      <c r="D72" s="14" t="s">
        <v>106</v>
      </c>
      <c r="E72" s="14" t="s">
        <v>98</v>
      </c>
      <c r="F72" s="15">
        <v>1807</v>
      </c>
      <c r="G72" s="15">
        <v>0</v>
      </c>
      <c r="H72" s="15">
        <v>0.67</v>
      </c>
      <c r="I72" s="15">
        <v>0</v>
      </c>
      <c r="J72" s="15">
        <v>0</v>
      </c>
      <c r="K72" s="15">
        <v>0</v>
      </c>
      <c r="L72" t="str">
        <f t="shared" si="1"/>
        <v>171805U03039206000</v>
      </c>
      <c r="M72" t="str">
        <f>VLOOKUP(A72,'Cost Code'!A:G,7,0)</f>
        <v>Costing &amp; Income</v>
      </c>
      <c r="N72" t="str">
        <f>VLOOKUP(A72,'Cost Code'!A:G,2,0)</f>
        <v>Group 1</v>
      </c>
      <c r="O72" t="str">
        <f>VLOOKUP($A72,'Cost Code'!$A:$G,3,0)</f>
        <v>CORPORATE SERVICES</v>
      </c>
      <c r="P72" t="str">
        <f>VLOOKUP($A72,'Cost Code'!$A:$G,4,0)</f>
        <v>FINANCE &amp; INFORMATION SERVICES</v>
      </c>
      <c r="Q72" t="str">
        <f>VLOOKUP($A72,'Cost Code'!$A:$G,5,0)</f>
        <v>FINANCE &amp; INFORMATION SERVICES</v>
      </c>
      <c r="R72" t="str">
        <f>VLOOKUP($A72,'Cost Code'!$A:$G,6,0)</f>
        <v>FINANCE</v>
      </c>
      <c r="S72" t="str">
        <f>VLOOKUP($A72,'Cost Code'!$A:$K,8,0)</f>
        <v>Simon</v>
      </c>
      <c r="T72">
        <f>VLOOKUP($A72,'Cost Code'!$A:$K,9,0)</f>
        <v>1000</v>
      </c>
      <c r="U72" t="str">
        <f>VLOOKUP(B72,Ex_Code!A:J,2,0)</f>
        <v>Admin &amp; Clerical Band 6</v>
      </c>
      <c r="V72" t="str">
        <f>VLOOKUP(B72,Ex_Code!A:J,7,0)</f>
        <v>NON CLINICAL STAFF</v>
      </c>
      <c r="W72" t="str">
        <f>VLOOKUP(B72,Ex_Code!A:J,10,0)</f>
        <v>Pay</v>
      </c>
    </row>
    <row r="73" spans="1:23" x14ac:dyDescent="0.25">
      <c r="A73" s="14" t="s">
        <v>112</v>
      </c>
      <c r="B73" s="14" t="s">
        <v>33</v>
      </c>
      <c r="C73" s="14" t="s">
        <v>96</v>
      </c>
      <c r="D73" s="14" t="s">
        <v>97</v>
      </c>
      <c r="E73" s="14" t="s">
        <v>98</v>
      </c>
      <c r="F73" s="15">
        <v>33</v>
      </c>
      <c r="G73" s="15">
        <v>0</v>
      </c>
      <c r="H73" s="15">
        <v>0</v>
      </c>
      <c r="I73" s="15">
        <v>0</v>
      </c>
      <c r="J73" s="15">
        <v>0</v>
      </c>
      <c r="K73" s="15">
        <v>0</v>
      </c>
      <c r="L73" t="str">
        <f t="shared" si="1"/>
        <v>171801U03047018000</v>
      </c>
      <c r="M73" t="str">
        <f>VLOOKUP(A73,'Cost Code'!A:G,7,0)</f>
        <v>Costing &amp; Income</v>
      </c>
      <c r="N73" t="str">
        <f>VLOOKUP(A73,'Cost Code'!A:G,2,0)</f>
        <v>Group 1</v>
      </c>
      <c r="O73" t="str">
        <f>VLOOKUP($A73,'Cost Code'!$A:$G,3,0)</f>
        <v>CORPORATE SERVICES</v>
      </c>
      <c r="P73" t="str">
        <f>VLOOKUP($A73,'Cost Code'!$A:$G,4,0)</f>
        <v>FINANCE &amp; INFORMATION SERVICES</v>
      </c>
      <c r="Q73" t="str">
        <f>VLOOKUP($A73,'Cost Code'!$A:$G,5,0)</f>
        <v>FINANCE &amp; INFORMATION SERVICES</v>
      </c>
      <c r="R73" t="str">
        <f>VLOOKUP($A73,'Cost Code'!$A:$G,6,0)</f>
        <v>FINANCE</v>
      </c>
      <c r="S73" t="str">
        <f>VLOOKUP($A73,'Cost Code'!$A:$K,8,0)</f>
        <v>Simon</v>
      </c>
      <c r="T73">
        <f>VLOOKUP($A73,'Cost Code'!$A:$K,9,0)</f>
        <v>1000</v>
      </c>
      <c r="U73" t="str">
        <f>VLOOKUP(B73,Ex_Code!A:J,2,0)</f>
        <v>Travel Expenses</v>
      </c>
      <c r="V73" t="str">
        <f>VLOOKUP(B73,Ex_Code!A:J,7,0)</f>
        <v>ESTABLISHMENT EXPENSES</v>
      </c>
      <c r="W73" t="str">
        <f>VLOOKUP(B73,Ex_Code!A:J,10,0)</f>
        <v>Non Pay</v>
      </c>
    </row>
    <row r="74" spans="1:23" x14ac:dyDescent="0.25">
      <c r="A74" s="14" t="s">
        <v>112</v>
      </c>
      <c r="B74" s="14" t="s">
        <v>33</v>
      </c>
      <c r="C74" s="14" t="s">
        <v>99</v>
      </c>
      <c r="D74" s="14" t="s">
        <v>100</v>
      </c>
      <c r="E74" s="14" t="s">
        <v>98</v>
      </c>
      <c r="F74" s="15">
        <v>31</v>
      </c>
      <c r="G74" s="15">
        <v>0</v>
      </c>
      <c r="H74" s="15">
        <v>0</v>
      </c>
      <c r="I74" s="15">
        <v>0</v>
      </c>
      <c r="J74" s="15">
        <v>0</v>
      </c>
      <c r="K74" s="15">
        <v>0</v>
      </c>
      <c r="L74" t="str">
        <f t="shared" si="1"/>
        <v>171802U03047018000</v>
      </c>
      <c r="M74" t="str">
        <f>VLOOKUP(A74,'Cost Code'!A:G,7,0)</f>
        <v>Costing &amp; Income</v>
      </c>
      <c r="N74" t="str">
        <f>VLOOKUP(A74,'Cost Code'!A:G,2,0)</f>
        <v>Group 1</v>
      </c>
      <c r="O74" t="str">
        <f>VLOOKUP($A74,'Cost Code'!$A:$G,3,0)</f>
        <v>CORPORATE SERVICES</v>
      </c>
      <c r="P74" t="str">
        <f>VLOOKUP($A74,'Cost Code'!$A:$G,4,0)</f>
        <v>FINANCE &amp; INFORMATION SERVICES</v>
      </c>
      <c r="Q74" t="str">
        <f>VLOOKUP($A74,'Cost Code'!$A:$G,5,0)</f>
        <v>FINANCE &amp; INFORMATION SERVICES</v>
      </c>
      <c r="R74" t="str">
        <f>VLOOKUP($A74,'Cost Code'!$A:$G,6,0)</f>
        <v>FINANCE</v>
      </c>
      <c r="S74" t="str">
        <f>VLOOKUP($A74,'Cost Code'!$A:$K,8,0)</f>
        <v>Simon</v>
      </c>
      <c r="T74">
        <f>VLOOKUP($A74,'Cost Code'!$A:$K,9,0)</f>
        <v>1000</v>
      </c>
      <c r="U74" t="str">
        <f>VLOOKUP(B74,Ex_Code!A:J,2,0)</f>
        <v>Travel Expenses</v>
      </c>
      <c r="V74" t="str">
        <f>VLOOKUP(B74,Ex_Code!A:J,7,0)</f>
        <v>ESTABLISHMENT EXPENSES</v>
      </c>
      <c r="W74" t="str">
        <f>VLOOKUP(B74,Ex_Code!A:J,10,0)</f>
        <v>Non Pay</v>
      </c>
    </row>
    <row r="75" spans="1:23" x14ac:dyDescent="0.25">
      <c r="A75" s="14" t="s">
        <v>112</v>
      </c>
      <c r="B75" s="14" t="s">
        <v>33</v>
      </c>
      <c r="C75" s="14" t="s">
        <v>101</v>
      </c>
      <c r="D75" s="14" t="s">
        <v>102</v>
      </c>
      <c r="E75" s="14" t="s">
        <v>98</v>
      </c>
      <c r="F75" s="15">
        <v>33</v>
      </c>
      <c r="G75" s="15">
        <v>0</v>
      </c>
      <c r="H75" s="15">
        <v>0</v>
      </c>
      <c r="I75" s="15">
        <v>0</v>
      </c>
      <c r="J75" s="15">
        <v>0</v>
      </c>
      <c r="K75" s="15">
        <v>0</v>
      </c>
      <c r="L75" t="str">
        <f t="shared" si="1"/>
        <v>171803U03047018000</v>
      </c>
      <c r="M75" t="str">
        <f>VLOOKUP(A75,'Cost Code'!A:G,7,0)</f>
        <v>Costing &amp; Income</v>
      </c>
      <c r="N75" t="str">
        <f>VLOOKUP(A75,'Cost Code'!A:G,2,0)</f>
        <v>Group 1</v>
      </c>
      <c r="O75" t="str">
        <f>VLOOKUP($A75,'Cost Code'!$A:$G,3,0)</f>
        <v>CORPORATE SERVICES</v>
      </c>
      <c r="P75" t="str">
        <f>VLOOKUP($A75,'Cost Code'!$A:$G,4,0)</f>
        <v>FINANCE &amp; INFORMATION SERVICES</v>
      </c>
      <c r="Q75" t="str">
        <f>VLOOKUP($A75,'Cost Code'!$A:$G,5,0)</f>
        <v>FINANCE &amp; INFORMATION SERVICES</v>
      </c>
      <c r="R75" t="str">
        <f>VLOOKUP($A75,'Cost Code'!$A:$G,6,0)</f>
        <v>FINANCE</v>
      </c>
      <c r="S75" t="str">
        <f>VLOOKUP($A75,'Cost Code'!$A:$K,8,0)</f>
        <v>Simon</v>
      </c>
      <c r="T75">
        <f>VLOOKUP($A75,'Cost Code'!$A:$K,9,0)</f>
        <v>1000</v>
      </c>
      <c r="U75" t="str">
        <f>VLOOKUP(B75,Ex_Code!A:J,2,0)</f>
        <v>Travel Expenses</v>
      </c>
      <c r="V75" t="str">
        <f>VLOOKUP(B75,Ex_Code!A:J,7,0)</f>
        <v>ESTABLISHMENT EXPENSES</v>
      </c>
      <c r="W75" t="str">
        <f>VLOOKUP(B75,Ex_Code!A:J,10,0)</f>
        <v>Non Pay</v>
      </c>
    </row>
    <row r="76" spans="1:23" x14ac:dyDescent="0.25">
      <c r="A76" s="14" t="s">
        <v>112</v>
      </c>
      <c r="B76" s="14" t="s">
        <v>33</v>
      </c>
      <c r="C76" s="14" t="s">
        <v>103</v>
      </c>
      <c r="D76" s="14" t="s">
        <v>104</v>
      </c>
      <c r="E76" s="14" t="s">
        <v>98</v>
      </c>
      <c r="F76" s="15">
        <v>33</v>
      </c>
      <c r="G76" s="15">
        <v>37.5</v>
      </c>
      <c r="H76" s="15">
        <v>0</v>
      </c>
      <c r="I76" s="15">
        <v>0</v>
      </c>
      <c r="J76" s="15">
        <v>0</v>
      </c>
      <c r="K76" s="15">
        <v>0</v>
      </c>
      <c r="L76" t="str">
        <f t="shared" si="1"/>
        <v>171804U03047018000</v>
      </c>
      <c r="M76" t="str">
        <f>VLOOKUP(A76,'Cost Code'!A:G,7,0)</f>
        <v>Costing &amp; Income</v>
      </c>
      <c r="N76" t="str">
        <f>VLOOKUP(A76,'Cost Code'!A:G,2,0)</f>
        <v>Group 1</v>
      </c>
      <c r="O76" t="str">
        <f>VLOOKUP($A76,'Cost Code'!$A:$G,3,0)</f>
        <v>CORPORATE SERVICES</v>
      </c>
      <c r="P76" t="str">
        <f>VLOOKUP($A76,'Cost Code'!$A:$G,4,0)</f>
        <v>FINANCE &amp; INFORMATION SERVICES</v>
      </c>
      <c r="Q76" t="str">
        <f>VLOOKUP($A76,'Cost Code'!$A:$G,5,0)</f>
        <v>FINANCE &amp; INFORMATION SERVICES</v>
      </c>
      <c r="R76" t="str">
        <f>VLOOKUP($A76,'Cost Code'!$A:$G,6,0)</f>
        <v>FINANCE</v>
      </c>
      <c r="S76" t="str">
        <f>VLOOKUP($A76,'Cost Code'!$A:$K,8,0)</f>
        <v>Simon</v>
      </c>
      <c r="T76">
        <f>VLOOKUP($A76,'Cost Code'!$A:$K,9,0)</f>
        <v>1000</v>
      </c>
      <c r="U76" t="str">
        <f>VLOOKUP(B76,Ex_Code!A:J,2,0)</f>
        <v>Travel Expenses</v>
      </c>
      <c r="V76" t="str">
        <f>VLOOKUP(B76,Ex_Code!A:J,7,0)</f>
        <v>ESTABLISHMENT EXPENSES</v>
      </c>
      <c r="W76" t="str">
        <f>VLOOKUP(B76,Ex_Code!A:J,10,0)</f>
        <v>Non Pay</v>
      </c>
    </row>
    <row r="77" spans="1:23" x14ac:dyDescent="0.25">
      <c r="A77" s="14" t="s">
        <v>112</v>
      </c>
      <c r="B77" s="14" t="s">
        <v>33</v>
      </c>
      <c r="C77" s="14" t="s">
        <v>105</v>
      </c>
      <c r="D77" s="14" t="s">
        <v>106</v>
      </c>
      <c r="E77" s="14" t="s">
        <v>98</v>
      </c>
      <c r="F77" s="15">
        <v>32</v>
      </c>
      <c r="G77" s="15">
        <v>0</v>
      </c>
      <c r="H77" s="15">
        <v>0</v>
      </c>
      <c r="I77" s="15">
        <v>0</v>
      </c>
      <c r="J77" s="15">
        <v>0</v>
      </c>
      <c r="K77" s="15">
        <v>0</v>
      </c>
      <c r="L77" t="str">
        <f t="shared" si="1"/>
        <v>171805U03047018000</v>
      </c>
      <c r="M77" t="str">
        <f>VLOOKUP(A77,'Cost Code'!A:G,7,0)</f>
        <v>Costing &amp; Income</v>
      </c>
      <c r="N77" t="str">
        <f>VLOOKUP(A77,'Cost Code'!A:G,2,0)</f>
        <v>Group 1</v>
      </c>
      <c r="O77" t="str">
        <f>VLOOKUP($A77,'Cost Code'!$A:$G,3,0)</f>
        <v>CORPORATE SERVICES</v>
      </c>
      <c r="P77" t="str">
        <f>VLOOKUP($A77,'Cost Code'!$A:$G,4,0)</f>
        <v>FINANCE &amp; INFORMATION SERVICES</v>
      </c>
      <c r="Q77" t="str">
        <f>VLOOKUP($A77,'Cost Code'!$A:$G,5,0)</f>
        <v>FINANCE &amp; INFORMATION SERVICES</v>
      </c>
      <c r="R77" t="str">
        <f>VLOOKUP($A77,'Cost Code'!$A:$G,6,0)</f>
        <v>FINANCE</v>
      </c>
      <c r="S77" t="str">
        <f>VLOOKUP($A77,'Cost Code'!$A:$K,8,0)</f>
        <v>Simon</v>
      </c>
      <c r="T77">
        <f>VLOOKUP($A77,'Cost Code'!$A:$K,9,0)</f>
        <v>1000</v>
      </c>
      <c r="U77" t="str">
        <f>VLOOKUP(B77,Ex_Code!A:J,2,0)</f>
        <v>Travel Expenses</v>
      </c>
      <c r="V77" t="str">
        <f>VLOOKUP(B77,Ex_Code!A:J,7,0)</f>
        <v>ESTABLISHMENT EXPENSES</v>
      </c>
      <c r="W77" t="str">
        <f>VLOOKUP(B77,Ex_Code!A:J,10,0)</f>
        <v>Non Pay</v>
      </c>
    </row>
    <row r="78" spans="1:23" x14ac:dyDescent="0.25">
      <c r="A78" s="14" t="s">
        <v>112</v>
      </c>
      <c r="B78" s="14" t="s">
        <v>37</v>
      </c>
      <c r="C78" s="14" t="s">
        <v>99</v>
      </c>
      <c r="D78" s="14" t="s">
        <v>100</v>
      </c>
      <c r="E78" s="14" t="s">
        <v>98</v>
      </c>
      <c r="F78" s="15">
        <v>0</v>
      </c>
      <c r="G78" s="15">
        <v>104</v>
      </c>
      <c r="H78" s="15">
        <v>0</v>
      </c>
      <c r="I78" s="15">
        <v>0</v>
      </c>
      <c r="J78" s="15">
        <v>0</v>
      </c>
      <c r="K78" s="15">
        <v>0</v>
      </c>
      <c r="L78" t="str">
        <f t="shared" si="1"/>
        <v>171802U03047516000</v>
      </c>
      <c r="M78" t="str">
        <f>VLOOKUP(A78,'Cost Code'!A:G,7,0)</f>
        <v>Costing &amp; Income</v>
      </c>
      <c r="N78" t="str">
        <f>VLOOKUP(A78,'Cost Code'!A:G,2,0)</f>
        <v>Group 1</v>
      </c>
      <c r="O78" t="str">
        <f>VLOOKUP($A78,'Cost Code'!$A:$G,3,0)</f>
        <v>CORPORATE SERVICES</v>
      </c>
      <c r="P78" t="str">
        <f>VLOOKUP($A78,'Cost Code'!$A:$G,4,0)</f>
        <v>FINANCE &amp; INFORMATION SERVICES</v>
      </c>
      <c r="Q78" t="str">
        <f>VLOOKUP($A78,'Cost Code'!$A:$G,5,0)</f>
        <v>FINANCE &amp; INFORMATION SERVICES</v>
      </c>
      <c r="R78" t="str">
        <f>VLOOKUP($A78,'Cost Code'!$A:$G,6,0)</f>
        <v>FINANCE</v>
      </c>
      <c r="S78" t="str">
        <f>VLOOKUP($A78,'Cost Code'!$A:$K,8,0)</f>
        <v>Simon</v>
      </c>
      <c r="T78">
        <f>VLOOKUP($A78,'Cost Code'!$A:$K,9,0)</f>
        <v>1000</v>
      </c>
      <c r="U78" t="str">
        <f>VLOOKUP(B78,Ex_Code!A:J,2,0)</f>
        <v>IT &amp; Telecomms Recharges</v>
      </c>
      <c r="V78" t="str">
        <f>VLOOKUP(B78,Ex_Code!A:J,7,0)</f>
        <v>ESTABLISHMENT EXPENSES</v>
      </c>
      <c r="W78" t="str">
        <f>VLOOKUP(B78,Ex_Code!A:J,10,0)</f>
        <v>Non Pay</v>
      </c>
    </row>
    <row r="79" spans="1:23" x14ac:dyDescent="0.25">
      <c r="A79" s="14" t="s">
        <v>112</v>
      </c>
      <c r="B79" s="14" t="s">
        <v>37</v>
      </c>
      <c r="C79" s="14" t="s">
        <v>101</v>
      </c>
      <c r="D79" s="14" t="s">
        <v>102</v>
      </c>
      <c r="E79" s="14" t="s">
        <v>98</v>
      </c>
      <c r="F79" s="15">
        <v>0</v>
      </c>
      <c r="G79" s="15">
        <v>20.8</v>
      </c>
      <c r="H79" s="15">
        <v>0</v>
      </c>
      <c r="I79" s="15">
        <v>0</v>
      </c>
      <c r="J79" s="15">
        <v>0</v>
      </c>
      <c r="K79" s="15">
        <v>0</v>
      </c>
      <c r="L79" t="str">
        <f t="shared" si="1"/>
        <v>171803U03047516000</v>
      </c>
      <c r="M79" t="str">
        <f>VLOOKUP(A79,'Cost Code'!A:G,7,0)</f>
        <v>Costing &amp; Income</v>
      </c>
      <c r="N79" t="str">
        <f>VLOOKUP(A79,'Cost Code'!A:G,2,0)</f>
        <v>Group 1</v>
      </c>
      <c r="O79" t="str">
        <f>VLOOKUP($A79,'Cost Code'!$A:$G,3,0)</f>
        <v>CORPORATE SERVICES</v>
      </c>
      <c r="P79" t="str">
        <f>VLOOKUP($A79,'Cost Code'!$A:$G,4,0)</f>
        <v>FINANCE &amp; INFORMATION SERVICES</v>
      </c>
      <c r="Q79" t="str">
        <f>VLOOKUP($A79,'Cost Code'!$A:$G,5,0)</f>
        <v>FINANCE &amp; INFORMATION SERVICES</v>
      </c>
      <c r="R79" t="str">
        <f>VLOOKUP($A79,'Cost Code'!$A:$G,6,0)</f>
        <v>FINANCE</v>
      </c>
      <c r="S79" t="str">
        <f>VLOOKUP($A79,'Cost Code'!$A:$K,8,0)</f>
        <v>Simon</v>
      </c>
      <c r="T79">
        <f>VLOOKUP($A79,'Cost Code'!$A:$K,9,0)</f>
        <v>1000</v>
      </c>
      <c r="U79" t="str">
        <f>VLOOKUP(B79,Ex_Code!A:J,2,0)</f>
        <v>IT &amp; Telecomms Recharges</v>
      </c>
      <c r="V79" t="str">
        <f>VLOOKUP(B79,Ex_Code!A:J,7,0)</f>
        <v>ESTABLISHMENT EXPENSES</v>
      </c>
      <c r="W79" t="str">
        <f>VLOOKUP(B79,Ex_Code!A:J,10,0)</f>
        <v>Non Pay</v>
      </c>
    </row>
    <row r="80" spans="1:23" x14ac:dyDescent="0.25">
      <c r="A80" s="14" t="s">
        <v>112</v>
      </c>
      <c r="B80" s="14" t="s">
        <v>39</v>
      </c>
      <c r="C80" s="14" t="s">
        <v>99</v>
      </c>
      <c r="D80" s="14" t="s">
        <v>100</v>
      </c>
      <c r="E80" s="14" t="s">
        <v>98</v>
      </c>
      <c r="F80" s="15">
        <v>0</v>
      </c>
      <c r="G80" s="15">
        <v>864</v>
      </c>
      <c r="H80" s="15">
        <v>0</v>
      </c>
      <c r="I80" s="15">
        <v>0</v>
      </c>
      <c r="J80" s="15">
        <v>0</v>
      </c>
      <c r="K80" s="15">
        <v>0</v>
      </c>
      <c r="L80" t="str">
        <f t="shared" si="1"/>
        <v>171802U03048016000</v>
      </c>
      <c r="M80" t="str">
        <f>VLOOKUP(A80,'Cost Code'!A:G,7,0)</f>
        <v>Costing &amp; Income</v>
      </c>
      <c r="N80" t="str">
        <f>VLOOKUP(A80,'Cost Code'!A:G,2,0)</f>
        <v>Group 1</v>
      </c>
      <c r="O80" t="str">
        <f>VLOOKUP($A80,'Cost Code'!$A:$G,3,0)</f>
        <v>CORPORATE SERVICES</v>
      </c>
      <c r="P80" t="str">
        <f>VLOOKUP($A80,'Cost Code'!$A:$G,4,0)</f>
        <v>FINANCE &amp; INFORMATION SERVICES</v>
      </c>
      <c r="Q80" t="str">
        <f>VLOOKUP($A80,'Cost Code'!$A:$G,5,0)</f>
        <v>FINANCE &amp; INFORMATION SERVICES</v>
      </c>
      <c r="R80" t="str">
        <f>VLOOKUP($A80,'Cost Code'!$A:$G,6,0)</f>
        <v>FINANCE</v>
      </c>
      <c r="S80" t="str">
        <f>VLOOKUP($A80,'Cost Code'!$A:$K,8,0)</f>
        <v>Simon</v>
      </c>
      <c r="T80">
        <f>VLOOKUP($A80,'Cost Code'!$A:$K,9,0)</f>
        <v>1000</v>
      </c>
      <c r="U80" t="str">
        <f>VLOOKUP(B80,Ex_Code!A:J,2,0)</f>
        <v>Computer Hardware</v>
      </c>
      <c r="V80" t="str">
        <f>VLOOKUP(B80,Ex_Code!A:J,7,0)</f>
        <v>PREMISES &amp; FIXED PLANT</v>
      </c>
      <c r="W80" t="str">
        <f>VLOOKUP(B80,Ex_Code!A:J,10,0)</f>
        <v>Non Pay</v>
      </c>
    </row>
    <row r="81" spans="1:23" x14ac:dyDescent="0.25">
      <c r="A81" s="14" t="s">
        <v>112</v>
      </c>
      <c r="B81" s="14" t="s">
        <v>41</v>
      </c>
      <c r="C81" s="14" t="s">
        <v>96</v>
      </c>
      <c r="D81" s="14" t="s">
        <v>97</v>
      </c>
      <c r="E81" s="14" t="s">
        <v>98</v>
      </c>
      <c r="F81" s="15">
        <v>800</v>
      </c>
      <c r="G81" s="15">
        <v>666.67</v>
      </c>
      <c r="H81" s="15">
        <v>0</v>
      </c>
      <c r="I81" s="15">
        <v>0</v>
      </c>
      <c r="J81" s="15">
        <v>0</v>
      </c>
      <c r="K81" s="15">
        <v>0</v>
      </c>
      <c r="L81" t="str">
        <f t="shared" si="1"/>
        <v>171801U03048017000</v>
      </c>
      <c r="M81" t="str">
        <f>VLOOKUP(A81,'Cost Code'!A:G,7,0)</f>
        <v>Costing &amp; Income</v>
      </c>
      <c r="N81" t="str">
        <f>VLOOKUP(A81,'Cost Code'!A:G,2,0)</f>
        <v>Group 1</v>
      </c>
      <c r="O81" t="str">
        <f>VLOOKUP($A81,'Cost Code'!$A:$G,3,0)</f>
        <v>CORPORATE SERVICES</v>
      </c>
      <c r="P81" t="str">
        <f>VLOOKUP($A81,'Cost Code'!$A:$G,4,0)</f>
        <v>FINANCE &amp; INFORMATION SERVICES</v>
      </c>
      <c r="Q81" t="str">
        <f>VLOOKUP($A81,'Cost Code'!$A:$G,5,0)</f>
        <v>FINANCE &amp; INFORMATION SERVICES</v>
      </c>
      <c r="R81" t="str">
        <f>VLOOKUP($A81,'Cost Code'!$A:$G,6,0)</f>
        <v>FINANCE</v>
      </c>
      <c r="S81" t="str">
        <f>VLOOKUP($A81,'Cost Code'!$A:$K,8,0)</f>
        <v>Simon</v>
      </c>
      <c r="T81">
        <f>VLOOKUP($A81,'Cost Code'!$A:$K,9,0)</f>
        <v>1000</v>
      </c>
      <c r="U81" t="str">
        <f>VLOOKUP(B81,Ex_Code!A:J,2,0)</f>
        <v>Computer Software</v>
      </c>
      <c r="V81" t="str">
        <f>VLOOKUP(B81,Ex_Code!A:J,7,0)</f>
        <v>PREMISES &amp; FIXED PLANT</v>
      </c>
      <c r="W81" t="str">
        <f>VLOOKUP(B81,Ex_Code!A:J,10,0)</f>
        <v>Non Pay</v>
      </c>
    </row>
    <row r="82" spans="1:23" x14ac:dyDescent="0.25">
      <c r="A82" s="14" t="s">
        <v>112</v>
      </c>
      <c r="B82" s="14" t="s">
        <v>41</v>
      </c>
      <c r="C82" s="14" t="s">
        <v>99</v>
      </c>
      <c r="D82" s="14" t="s">
        <v>100</v>
      </c>
      <c r="E82" s="14" t="s">
        <v>98</v>
      </c>
      <c r="F82" s="15">
        <v>800</v>
      </c>
      <c r="G82" s="15">
        <v>666.66</v>
      </c>
      <c r="H82" s="15">
        <v>0</v>
      </c>
      <c r="I82" s="15">
        <v>0</v>
      </c>
      <c r="J82" s="15">
        <v>0</v>
      </c>
      <c r="K82" s="15">
        <v>0</v>
      </c>
      <c r="L82" t="str">
        <f t="shared" si="1"/>
        <v>171802U03048017000</v>
      </c>
      <c r="M82" t="str">
        <f>VLOOKUP(A82,'Cost Code'!A:G,7,0)</f>
        <v>Costing &amp; Income</v>
      </c>
      <c r="N82" t="str">
        <f>VLOOKUP(A82,'Cost Code'!A:G,2,0)</f>
        <v>Group 1</v>
      </c>
      <c r="O82" t="str">
        <f>VLOOKUP($A82,'Cost Code'!$A:$G,3,0)</f>
        <v>CORPORATE SERVICES</v>
      </c>
      <c r="P82" t="str">
        <f>VLOOKUP($A82,'Cost Code'!$A:$G,4,0)</f>
        <v>FINANCE &amp; INFORMATION SERVICES</v>
      </c>
      <c r="Q82" t="str">
        <f>VLOOKUP($A82,'Cost Code'!$A:$G,5,0)</f>
        <v>FINANCE &amp; INFORMATION SERVICES</v>
      </c>
      <c r="R82" t="str">
        <f>VLOOKUP($A82,'Cost Code'!$A:$G,6,0)</f>
        <v>FINANCE</v>
      </c>
      <c r="S82" t="str">
        <f>VLOOKUP($A82,'Cost Code'!$A:$K,8,0)</f>
        <v>Simon</v>
      </c>
      <c r="T82">
        <f>VLOOKUP($A82,'Cost Code'!$A:$K,9,0)</f>
        <v>1000</v>
      </c>
      <c r="U82" t="str">
        <f>VLOOKUP(B82,Ex_Code!A:J,2,0)</f>
        <v>Computer Software</v>
      </c>
      <c r="V82" t="str">
        <f>VLOOKUP(B82,Ex_Code!A:J,7,0)</f>
        <v>PREMISES &amp; FIXED PLANT</v>
      </c>
      <c r="W82" t="str">
        <f>VLOOKUP(B82,Ex_Code!A:J,10,0)</f>
        <v>Non Pay</v>
      </c>
    </row>
    <row r="83" spans="1:23" x14ac:dyDescent="0.25">
      <c r="A83" s="14" t="s">
        <v>112</v>
      </c>
      <c r="B83" s="14" t="s">
        <v>41</v>
      </c>
      <c r="C83" s="14" t="s">
        <v>101</v>
      </c>
      <c r="D83" s="14" t="s">
        <v>102</v>
      </c>
      <c r="E83" s="14" t="s">
        <v>98</v>
      </c>
      <c r="F83" s="15">
        <v>801</v>
      </c>
      <c r="G83" s="15">
        <v>666.67</v>
      </c>
      <c r="H83" s="15">
        <v>0</v>
      </c>
      <c r="I83" s="15">
        <v>0</v>
      </c>
      <c r="J83" s="15">
        <v>0</v>
      </c>
      <c r="K83" s="15">
        <v>0</v>
      </c>
      <c r="L83" t="str">
        <f t="shared" si="1"/>
        <v>171803U03048017000</v>
      </c>
      <c r="M83" t="str">
        <f>VLOOKUP(A83,'Cost Code'!A:G,7,0)</f>
        <v>Costing &amp; Income</v>
      </c>
      <c r="N83" t="str">
        <f>VLOOKUP(A83,'Cost Code'!A:G,2,0)</f>
        <v>Group 1</v>
      </c>
      <c r="O83" t="str">
        <f>VLOOKUP($A83,'Cost Code'!$A:$G,3,0)</f>
        <v>CORPORATE SERVICES</v>
      </c>
      <c r="P83" t="str">
        <f>VLOOKUP($A83,'Cost Code'!$A:$G,4,0)</f>
        <v>FINANCE &amp; INFORMATION SERVICES</v>
      </c>
      <c r="Q83" t="str">
        <f>VLOOKUP($A83,'Cost Code'!$A:$G,5,0)</f>
        <v>FINANCE &amp; INFORMATION SERVICES</v>
      </c>
      <c r="R83" t="str">
        <f>VLOOKUP($A83,'Cost Code'!$A:$G,6,0)</f>
        <v>FINANCE</v>
      </c>
      <c r="S83" t="str">
        <f>VLOOKUP($A83,'Cost Code'!$A:$K,8,0)</f>
        <v>Simon</v>
      </c>
      <c r="T83">
        <f>VLOOKUP($A83,'Cost Code'!$A:$K,9,0)</f>
        <v>1000</v>
      </c>
      <c r="U83" t="str">
        <f>VLOOKUP(B83,Ex_Code!A:J,2,0)</f>
        <v>Computer Software</v>
      </c>
      <c r="V83" t="str">
        <f>VLOOKUP(B83,Ex_Code!A:J,7,0)</f>
        <v>PREMISES &amp; FIXED PLANT</v>
      </c>
      <c r="W83" t="str">
        <f>VLOOKUP(B83,Ex_Code!A:J,10,0)</f>
        <v>Non Pay</v>
      </c>
    </row>
    <row r="84" spans="1:23" x14ac:dyDescent="0.25">
      <c r="A84" s="14" t="s">
        <v>112</v>
      </c>
      <c r="B84" s="14" t="s">
        <v>41</v>
      </c>
      <c r="C84" s="14" t="s">
        <v>103</v>
      </c>
      <c r="D84" s="14" t="s">
        <v>104</v>
      </c>
      <c r="E84" s="14" t="s">
        <v>98</v>
      </c>
      <c r="F84" s="15">
        <v>799</v>
      </c>
      <c r="G84" s="15">
        <v>666.67</v>
      </c>
      <c r="H84" s="15">
        <v>0</v>
      </c>
      <c r="I84" s="15">
        <v>0</v>
      </c>
      <c r="J84" s="15">
        <v>0</v>
      </c>
      <c r="K84" s="15">
        <v>0</v>
      </c>
      <c r="L84" t="str">
        <f t="shared" si="1"/>
        <v>171804U03048017000</v>
      </c>
      <c r="M84" t="str">
        <f>VLOOKUP(A84,'Cost Code'!A:G,7,0)</f>
        <v>Costing &amp; Income</v>
      </c>
      <c r="N84" t="str">
        <f>VLOOKUP(A84,'Cost Code'!A:G,2,0)</f>
        <v>Group 1</v>
      </c>
      <c r="O84" t="str">
        <f>VLOOKUP($A84,'Cost Code'!$A:$G,3,0)</f>
        <v>CORPORATE SERVICES</v>
      </c>
      <c r="P84" t="str">
        <f>VLOOKUP($A84,'Cost Code'!$A:$G,4,0)</f>
        <v>FINANCE &amp; INFORMATION SERVICES</v>
      </c>
      <c r="Q84" t="str">
        <f>VLOOKUP($A84,'Cost Code'!$A:$G,5,0)</f>
        <v>FINANCE &amp; INFORMATION SERVICES</v>
      </c>
      <c r="R84" t="str">
        <f>VLOOKUP($A84,'Cost Code'!$A:$G,6,0)</f>
        <v>FINANCE</v>
      </c>
      <c r="S84" t="str">
        <f>VLOOKUP($A84,'Cost Code'!$A:$K,8,0)</f>
        <v>Simon</v>
      </c>
      <c r="T84">
        <f>VLOOKUP($A84,'Cost Code'!$A:$K,9,0)</f>
        <v>1000</v>
      </c>
      <c r="U84" t="str">
        <f>VLOOKUP(B84,Ex_Code!A:J,2,0)</f>
        <v>Computer Software</v>
      </c>
      <c r="V84" t="str">
        <f>VLOOKUP(B84,Ex_Code!A:J,7,0)</f>
        <v>PREMISES &amp; FIXED PLANT</v>
      </c>
      <c r="W84" t="str">
        <f>VLOOKUP(B84,Ex_Code!A:J,10,0)</f>
        <v>Non Pay</v>
      </c>
    </row>
    <row r="85" spans="1:23" x14ac:dyDescent="0.25">
      <c r="A85" s="14" t="s">
        <v>112</v>
      </c>
      <c r="B85" s="14" t="s">
        <v>41</v>
      </c>
      <c r="C85" s="14" t="s">
        <v>105</v>
      </c>
      <c r="D85" s="14" t="s">
        <v>106</v>
      </c>
      <c r="E85" s="14" t="s">
        <v>98</v>
      </c>
      <c r="F85" s="15">
        <v>801</v>
      </c>
      <c r="G85" s="15">
        <v>666.66</v>
      </c>
      <c r="H85" s="15">
        <v>0</v>
      </c>
      <c r="I85" s="15">
        <v>0</v>
      </c>
      <c r="J85" s="15">
        <v>0</v>
      </c>
      <c r="K85" s="15">
        <v>0</v>
      </c>
      <c r="L85" t="str">
        <f t="shared" si="1"/>
        <v>171805U03048017000</v>
      </c>
      <c r="M85" t="str">
        <f>VLOOKUP(A85,'Cost Code'!A:G,7,0)</f>
        <v>Costing &amp; Income</v>
      </c>
      <c r="N85" t="str">
        <f>VLOOKUP(A85,'Cost Code'!A:G,2,0)</f>
        <v>Group 1</v>
      </c>
      <c r="O85" t="str">
        <f>VLOOKUP($A85,'Cost Code'!$A:$G,3,0)</f>
        <v>CORPORATE SERVICES</v>
      </c>
      <c r="P85" t="str">
        <f>VLOOKUP($A85,'Cost Code'!$A:$G,4,0)</f>
        <v>FINANCE &amp; INFORMATION SERVICES</v>
      </c>
      <c r="Q85" t="str">
        <f>VLOOKUP($A85,'Cost Code'!$A:$G,5,0)</f>
        <v>FINANCE &amp; INFORMATION SERVICES</v>
      </c>
      <c r="R85" t="str">
        <f>VLOOKUP($A85,'Cost Code'!$A:$G,6,0)</f>
        <v>FINANCE</v>
      </c>
      <c r="S85" t="str">
        <f>VLOOKUP($A85,'Cost Code'!$A:$K,8,0)</f>
        <v>Simon</v>
      </c>
      <c r="T85">
        <f>VLOOKUP($A85,'Cost Code'!$A:$K,9,0)</f>
        <v>1000</v>
      </c>
      <c r="U85" t="str">
        <f>VLOOKUP(B85,Ex_Code!A:J,2,0)</f>
        <v>Computer Software</v>
      </c>
      <c r="V85" t="str">
        <f>VLOOKUP(B85,Ex_Code!A:J,7,0)</f>
        <v>PREMISES &amp; FIXED PLANT</v>
      </c>
      <c r="W85" t="str">
        <f>VLOOKUP(B85,Ex_Code!A:J,10,0)</f>
        <v>Non Pay</v>
      </c>
    </row>
    <row r="86" spans="1:23" x14ac:dyDescent="0.25">
      <c r="A86" s="14" t="s">
        <v>112</v>
      </c>
      <c r="B86" s="14" t="s">
        <v>116</v>
      </c>
      <c r="C86" s="14" t="s">
        <v>96</v>
      </c>
      <c r="D86" s="14" t="s">
        <v>97</v>
      </c>
      <c r="E86" s="14" t="s">
        <v>98</v>
      </c>
      <c r="F86" s="15">
        <v>983</v>
      </c>
      <c r="G86" s="15">
        <v>983.33</v>
      </c>
      <c r="H86" s="15">
        <v>0</v>
      </c>
      <c r="I86" s="15">
        <v>0</v>
      </c>
      <c r="J86" s="15">
        <v>0</v>
      </c>
      <c r="K86" s="15">
        <v>0</v>
      </c>
      <c r="L86" t="str">
        <f t="shared" si="1"/>
        <v>171801U03048019000</v>
      </c>
      <c r="M86" t="str">
        <f>VLOOKUP(A86,'Cost Code'!A:G,7,0)</f>
        <v>Costing &amp; Income</v>
      </c>
      <c r="N86" t="str">
        <f>VLOOKUP(A86,'Cost Code'!A:G,2,0)</f>
        <v>Group 1</v>
      </c>
      <c r="O86" t="str">
        <f>VLOOKUP($A86,'Cost Code'!$A:$G,3,0)</f>
        <v>CORPORATE SERVICES</v>
      </c>
      <c r="P86" t="str">
        <f>VLOOKUP($A86,'Cost Code'!$A:$G,4,0)</f>
        <v>FINANCE &amp; INFORMATION SERVICES</v>
      </c>
      <c r="Q86" t="str">
        <f>VLOOKUP($A86,'Cost Code'!$A:$G,5,0)</f>
        <v>FINANCE &amp; INFORMATION SERVICES</v>
      </c>
      <c r="R86" t="str">
        <f>VLOOKUP($A86,'Cost Code'!$A:$G,6,0)</f>
        <v>FINANCE</v>
      </c>
      <c r="S86" t="str">
        <f>VLOOKUP($A86,'Cost Code'!$A:$K,8,0)</f>
        <v>Simon</v>
      </c>
      <c r="T86">
        <f>VLOOKUP($A86,'Cost Code'!$A:$K,9,0)</f>
        <v>1000</v>
      </c>
      <c r="U86" t="str">
        <f>VLOOKUP(B86,Ex_Code!A:J,2,0)</f>
        <v>Computer Maintenance</v>
      </c>
      <c r="V86" t="str">
        <f>VLOOKUP(B86,Ex_Code!A:J,7,0)</f>
        <v>PREMISES &amp; FIXED PLANT</v>
      </c>
      <c r="W86" t="str">
        <f>VLOOKUP(B86,Ex_Code!A:J,10,0)</f>
        <v>Non Pay</v>
      </c>
    </row>
    <row r="87" spans="1:23" x14ac:dyDescent="0.25">
      <c r="A87" s="14" t="s">
        <v>112</v>
      </c>
      <c r="B87" s="14" t="s">
        <v>116</v>
      </c>
      <c r="C87" s="14" t="s">
        <v>99</v>
      </c>
      <c r="D87" s="14" t="s">
        <v>100</v>
      </c>
      <c r="E87" s="14" t="s">
        <v>98</v>
      </c>
      <c r="F87" s="15">
        <v>984</v>
      </c>
      <c r="G87" s="15">
        <v>983.34</v>
      </c>
      <c r="H87" s="15">
        <v>0</v>
      </c>
      <c r="I87" s="15">
        <v>0</v>
      </c>
      <c r="J87" s="15">
        <v>0</v>
      </c>
      <c r="K87" s="15">
        <v>0</v>
      </c>
      <c r="L87" t="str">
        <f t="shared" si="1"/>
        <v>171802U03048019000</v>
      </c>
      <c r="M87" t="str">
        <f>VLOOKUP(A87,'Cost Code'!A:G,7,0)</f>
        <v>Costing &amp; Income</v>
      </c>
      <c r="N87" t="str">
        <f>VLOOKUP(A87,'Cost Code'!A:G,2,0)</f>
        <v>Group 1</v>
      </c>
      <c r="O87" t="str">
        <f>VLOOKUP($A87,'Cost Code'!$A:$G,3,0)</f>
        <v>CORPORATE SERVICES</v>
      </c>
      <c r="P87" t="str">
        <f>VLOOKUP($A87,'Cost Code'!$A:$G,4,0)</f>
        <v>FINANCE &amp; INFORMATION SERVICES</v>
      </c>
      <c r="Q87" t="str">
        <f>VLOOKUP($A87,'Cost Code'!$A:$G,5,0)</f>
        <v>FINANCE &amp; INFORMATION SERVICES</v>
      </c>
      <c r="R87" t="str">
        <f>VLOOKUP($A87,'Cost Code'!$A:$G,6,0)</f>
        <v>FINANCE</v>
      </c>
      <c r="S87" t="str">
        <f>VLOOKUP($A87,'Cost Code'!$A:$K,8,0)</f>
        <v>Simon</v>
      </c>
      <c r="T87">
        <f>VLOOKUP($A87,'Cost Code'!$A:$K,9,0)</f>
        <v>1000</v>
      </c>
      <c r="U87" t="str">
        <f>VLOOKUP(B87,Ex_Code!A:J,2,0)</f>
        <v>Computer Maintenance</v>
      </c>
      <c r="V87" t="str">
        <f>VLOOKUP(B87,Ex_Code!A:J,7,0)</f>
        <v>PREMISES &amp; FIXED PLANT</v>
      </c>
      <c r="W87" t="str">
        <f>VLOOKUP(B87,Ex_Code!A:J,10,0)</f>
        <v>Non Pay</v>
      </c>
    </row>
    <row r="88" spans="1:23" x14ac:dyDescent="0.25">
      <c r="A88" s="14" t="s">
        <v>112</v>
      </c>
      <c r="B88" s="14" t="s">
        <v>116</v>
      </c>
      <c r="C88" s="14" t="s">
        <v>101</v>
      </c>
      <c r="D88" s="14" t="s">
        <v>102</v>
      </c>
      <c r="E88" s="14" t="s">
        <v>98</v>
      </c>
      <c r="F88" s="15">
        <v>983</v>
      </c>
      <c r="G88" s="15">
        <v>983.33</v>
      </c>
      <c r="H88" s="15">
        <v>0</v>
      </c>
      <c r="I88" s="15">
        <v>0</v>
      </c>
      <c r="J88" s="15">
        <v>0</v>
      </c>
      <c r="K88" s="15">
        <v>0</v>
      </c>
      <c r="L88" t="str">
        <f t="shared" si="1"/>
        <v>171803U03048019000</v>
      </c>
      <c r="M88" t="str">
        <f>VLOOKUP(A88,'Cost Code'!A:G,7,0)</f>
        <v>Costing &amp; Income</v>
      </c>
      <c r="N88" t="str">
        <f>VLOOKUP(A88,'Cost Code'!A:G,2,0)</f>
        <v>Group 1</v>
      </c>
      <c r="O88" t="str">
        <f>VLOOKUP($A88,'Cost Code'!$A:$G,3,0)</f>
        <v>CORPORATE SERVICES</v>
      </c>
      <c r="P88" t="str">
        <f>VLOOKUP($A88,'Cost Code'!$A:$G,4,0)</f>
        <v>FINANCE &amp; INFORMATION SERVICES</v>
      </c>
      <c r="Q88" t="str">
        <f>VLOOKUP($A88,'Cost Code'!$A:$G,5,0)</f>
        <v>FINANCE &amp; INFORMATION SERVICES</v>
      </c>
      <c r="R88" t="str">
        <f>VLOOKUP($A88,'Cost Code'!$A:$G,6,0)</f>
        <v>FINANCE</v>
      </c>
      <c r="S88" t="str">
        <f>VLOOKUP($A88,'Cost Code'!$A:$K,8,0)</f>
        <v>Simon</v>
      </c>
      <c r="T88">
        <f>VLOOKUP($A88,'Cost Code'!$A:$K,9,0)</f>
        <v>1000</v>
      </c>
      <c r="U88" t="str">
        <f>VLOOKUP(B88,Ex_Code!A:J,2,0)</f>
        <v>Computer Maintenance</v>
      </c>
      <c r="V88" t="str">
        <f>VLOOKUP(B88,Ex_Code!A:J,7,0)</f>
        <v>PREMISES &amp; FIXED PLANT</v>
      </c>
      <c r="W88" t="str">
        <f>VLOOKUP(B88,Ex_Code!A:J,10,0)</f>
        <v>Non Pay</v>
      </c>
    </row>
    <row r="89" spans="1:23" x14ac:dyDescent="0.25">
      <c r="A89" s="14" t="s">
        <v>112</v>
      </c>
      <c r="B89" s="14" t="s">
        <v>116</v>
      </c>
      <c r="C89" s="14" t="s">
        <v>103</v>
      </c>
      <c r="D89" s="14" t="s">
        <v>104</v>
      </c>
      <c r="E89" s="14" t="s">
        <v>98</v>
      </c>
      <c r="F89" s="15">
        <v>983</v>
      </c>
      <c r="G89" s="15">
        <v>983.33</v>
      </c>
      <c r="H89" s="15">
        <v>0</v>
      </c>
      <c r="I89" s="15">
        <v>0</v>
      </c>
      <c r="J89" s="15">
        <v>0</v>
      </c>
      <c r="K89" s="15">
        <v>0</v>
      </c>
      <c r="L89" t="str">
        <f t="shared" si="1"/>
        <v>171804U03048019000</v>
      </c>
      <c r="M89" t="str">
        <f>VLOOKUP(A89,'Cost Code'!A:G,7,0)</f>
        <v>Costing &amp; Income</v>
      </c>
      <c r="N89" t="str">
        <f>VLOOKUP(A89,'Cost Code'!A:G,2,0)</f>
        <v>Group 1</v>
      </c>
      <c r="O89" t="str">
        <f>VLOOKUP($A89,'Cost Code'!$A:$G,3,0)</f>
        <v>CORPORATE SERVICES</v>
      </c>
      <c r="P89" t="str">
        <f>VLOOKUP($A89,'Cost Code'!$A:$G,4,0)</f>
        <v>FINANCE &amp; INFORMATION SERVICES</v>
      </c>
      <c r="Q89" t="str">
        <f>VLOOKUP($A89,'Cost Code'!$A:$G,5,0)</f>
        <v>FINANCE &amp; INFORMATION SERVICES</v>
      </c>
      <c r="R89" t="str">
        <f>VLOOKUP($A89,'Cost Code'!$A:$G,6,0)</f>
        <v>FINANCE</v>
      </c>
      <c r="S89" t="str">
        <f>VLOOKUP($A89,'Cost Code'!$A:$K,8,0)</f>
        <v>Simon</v>
      </c>
      <c r="T89">
        <f>VLOOKUP($A89,'Cost Code'!$A:$K,9,0)</f>
        <v>1000</v>
      </c>
      <c r="U89" t="str">
        <f>VLOOKUP(B89,Ex_Code!A:J,2,0)</f>
        <v>Computer Maintenance</v>
      </c>
      <c r="V89" t="str">
        <f>VLOOKUP(B89,Ex_Code!A:J,7,0)</f>
        <v>PREMISES &amp; FIXED PLANT</v>
      </c>
      <c r="W89" t="str">
        <f>VLOOKUP(B89,Ex_Code!A:J,10,0)</f>
        <v>Non Pay</v>
      </c>
    </row>
    <row r="90" spans="1:23" x14ac:dyDescent="0.25">
      <c r="A90" s="14" t="s">
        <v>112</v>
      </c>
      <c r="B90" s="14" t="s">
        <v>116</v>
      </c>
      <c r="C90" s="14" t="s">
        <v>105</v>
      </c>
      <c r="D90" s="14" t="s">
        <v>106</v>
      </c>
      <c r="E90" s="14" t="s">
        <v>98</v>
      </c>
      <c r="F90" s="15">
        <v>984</v>
      </c>
      <c r="G90" s="15">
        <v>983.34</v>
      </c>
      <c r="H90" s="15">
        <v>0</v>
      </c>
      <c r="I90" s="15">
        <v>0</v>
      </c>
      <c r="J90" s="15">
        <v>0</v>
      </c>
      <c r="K90" s="15">
        <v>0</v>
      </c>
      <c r="L90" t="str">
        <f t="shared" si="1"/>
        <v>171805U03048019000</v>
      </c>
      <c r="M90" t="str">
        <f>VLOOKUP(A90,'Cost Code'!A:G,7,0)</f>
        <v>Costing &amp; Income</v>
      </c>
      <c r="N90" t="str">
        <f>VLOOKUP(A90,'Cost Code'!A:G,2,0)</f>
        <v>Group 1</v>
      </c>
      <c r="O90" t="str">
        <f>VLOOKUP($A90,'Cost Code'!$A:$G,3,0)</f>
        <v>CORPORATE SERVICES</v>
      </c>
      <c r="P90" t="str">
        <f>VLOOKUP($A90,'Cost Code'!$A:$G,4,0)</f>
        <v>FINANCE &amp; INFORMATION SERVICES</v>
      </c>
      <c r="Q90" t="str">
        <f>VLOOKUP($A90,'Cost Code'!$A:$G,5,0)</f>
        <v>FINANCE &amp; INFORMATION SERVICES</v>
      </c>
      <c r="R90" t="str">
        <f>VLOOKUP($A90,'Cost Code'!$A:$G,6,0)</f>
        <v>FINANCE</v>
      </c>
      <c r="S90" t="str">
        <f>VLOOKUP($A90,'Cost Code'!$A:$K,8,0)</f>
        <v>Simon</v>
      </c>
      <c r="T90">
        <f>VLOOKUP($A90,'Cost Code'!$A:$K,9,0)</f>
        <v>1000</v>
      </c>
      <c r="U90" t="str">
        <f>VLOOKUP(B90,Ex_Code!A:J,2,0)</f>
        <v>Computer Maintenance</v>
      </c>
      <c r="V90" t="str">
        <f>VLOOKUP(B90,Ex_Code!A:J,7,0)</f>
        <v>PREMISES &amp; FIXED PLANT</v>
      </c>
      <c r="W90" t="str">
        <f>VLOOKUP(B90,Ex_Code!A:J,10,0)</f>
        <v>Non Pay</v>
      </c>
    </row>
    <row r="91" spans="1:23" x14ac:dyDescent="0.25">
      <c r="A91" s="14" t="s">
        <v>117</v>
      </c>
      <c r="B91" s="14" t="s">
        <v>118</v>
      </c>
      <c r="C91" s="14" t="s">
        <v>96</v>
      </c>
      <c r="D91" s="14" t="s">
        <v>97</v>
      </c>
      <c r="E91" s="14" t="s">
        <v>98</v>
      </c>
      <c r="F91" s="15">
        <v>-2750</v>
      </c>
      <c r="G91" s="15">
        <v>-2750</v>
      </c>
      <c r="H91" s="15">
        <v>0</v>
      </c>
      <c r="I91" s="15">
        <v>0</v>
      </c>
      <c r="J91" s="15">
        <v>0</v>
      </c>
      <c r="K91" s="15">
        <v>0</v>
      </c>
      <c r="L91" t="str">
        <f t="shared" si="1"/>
        <v>171801U04024004000</v>
      </c>
      <c r="M91" t="str">
        <f>VLOOKUP(A91,'Cost Code'!A:G,7,0)</f>
        <v>Senior Finance Team</v>
      </c>
      <c r="N91" t="str">
        <f>VLOOKUP(A91,'Cost Code'!A:G,2,0)</f>
        <v>Group 1</v>
      </c>
      <c r="O91" t="str">
        <f>VLOOKUP($A91,'Cost Code'!$A:$G,3,0)</f>
        <v>CORPORATE SERVICES</v>
      </c>
      <c r="P91" t="str">
        <f>VLOOKUP($A91,'Cost Code'!$A:$G,4,0)</f>
        <v>FINANCE &amp; INFORMATION SERVICES</v>
      </c>
      <c r="Q91" t="str">
        <f>VLOOKUP($A91,'Cost Code'!$A:$G,5,0)</f>
        <v>FINANCE &amp; INFORMATION SERVICES</v>
      </c>
      <c r="R91" t="str">
        <f>VLOOKUP($A91,'Cost Code'!$A:$G,6,0)</f>
        <v>FINANCE</v>
      </c>
      <c r="S91" t="str">
        <f>VLOOKUP($A91,'Cost Code'!$A:$K,8,0)</f>
        <v>Simon</v>
      </c>
      <c r="T91">
        <f>VLOOKUP($A91,'Cost Code'!$A:$K,9,0)</f>
        <v>1000</v>
      </c>
      <c r="U91" t="str">
        <f>VLOOKUP(B91,Ex_Code!A:J,2,0)</f>
        <v>Charitable Income CoHoc</v>
      </c>
      <c r="V91" t="str">
        <f>VLOOKUP(B91,Ex_Code!A:J,7,0)</f>
        <v>CHARITABLE &amp; OTH CONTNS TO EXP</v>
      </c>
      <c r="W91" t="str">
        <f>VLOOKUP(B91,Ex_Code!A:J,10,0)</f>
        <v>Income</v>
      </c>
    </row>
    <row r="92" spans="1:23" x14ac:dyDescent="0.25">
      <c r="A92" s="14" t="s">
        <v>117</v>
      </c>
      <c r="B92" s="14" t="s">
        <v>118</v>
      </c>
      <c r="C92" s="14" t="s">
        <v>99</v>
      </c>
      <c r="D92" s="14" t="s">
        <v>100</v>
      </c>
      <c r="E92" s="14" t="s">
        <v>98</v>
      </c>
      <c r="F92" s="15">
        <v>-2750</v>
      </c>
      <c r="G92" s="15">
        <v>-2750</v>
      </c>
      <c r="H92" s="15">
        <v>0</v>
      </c>
      <c r="I92" s="15">
        <v>0</v>
      </c>
      <c r="J92" s="15">
        <v>0</v>
      </c>
      <c r="K92" s="15">
        <v>0</v>
      </c>
      <c r="L92" t="str">
        <f t="shared" si="1"/>
        <v>171802U04024004000</v>
      </c>
      <c r="M92" t="str">
        <f>VLOOKUP(A92,'Cost Code'!A:G,7,0)</f>
        <v>Senior Finance Team</v>
      </c>
      <c r="N92" t="str">
        <f>VLOOKUP(A92,'Cost Code'!A:G,2,0)</f>
        <v>Group 1</v>
      </c>
      <c r="O92" t="str">
        <f>VLOOKUP($A92,'Cost Code'!$A:$G,3,0)</f>
        <v>CORPORATE SERVICES</v>
      </c>
      <c r="P92" t="str">
        <f>VLOOKUP($A92,'Cost Code'!$A:$G,4,0)</f>
        <v>FINANCE &amp; INFORMATION SERVICES</v>
      </c>
      <c r="Q92" t="str">
        <f>VLOOKUP($A92,'Cost Code'!$A:$G,5,0)</f>
        <v>FINANCE &amp; INFORMATION SERVICES</v>
      </c>
      <c r="R92" t="str">
        <f>VLOOKUP($A92,'Cost Code'!$A:$G,6,0)</f>
        <v>FINANCE</v>
      </c>
      <c r="S92" t="str">
        <f>VLOOKUP($A92,'Cost Code'!$A:$K,8,0)</f>
        <v>Simon</v>
      </c>
      <c r="T92">
        <f>VLOOKUP($A92,'Cost Code'!$A:$K,9,0)</f>
        <v>1000</v>
      </c>
      <c r="U92" t="str">
        <f>VLOOKUP(B92,Ex_Code!A:J,2,0)</f>
        <v>Charitable Income CoHoc</v>
      </c>
      <c r="V92" t="str">
        <f>VLOOKUP(B92,Ex_Code!A:J,7,0)</f>
        <v>CHARITABLE &amp; OTH CONTNS TO EXP</v>
      </c>
      <c r="W92" t="str">
        <f>VLOOKUP(B92,Ex_Code!A:J,10,0)</f>
        <v>Income</v>
      </c>
    </row>
    <row r="93" spans="1:23" x14ac:dyDescent="0.25">
      <c r="A93" s="14" t="s">
        <v>117</v>
      </c>
      <c r="B93" s="14" t="s">
        <v>118</v>
      </c>
      <c r="C93" s="14" t="s">
        <v>101</v>
      </c>
      <c r="D93" s="14" t="s">
        <v>102</v>
      </c>
      <c r="E93" s="14" t="s">
        <v>98</v>
      </c>
      <c r="F93" s="15">
        <v>-2750</v>
      </c>
      <c r="G93" s="15">
        <v>-2750</v>
      </c>
      <c r="H93" s="15">
        <v>0</v>
      </c>
      <c r="I93" s="15">
        <v>0</v>
      </c>
      <c r="J93" s="15">
        <v>0</v>
      </c>
      <c r="K93" s="15">
        <v>0</v>
      </c>
      <c r="L93" t="str">
        <f t="shared" si="1"/>
        <v>171803U04024004000</v>
      </c>
      <c r="M93" t="str">
        <f>VLOOKUP(A93,'Cost Code'!A:G,7,0)</f>
        <v>Senior Finance Team</v>
      </c>
      <c r="N93" t="str">
        <f>VLOOKUP(A93,'Cost Code'!A:G,2,0)</f>
        <v>Group 1</v>
      </c>
      <c r="O93" t="str">
        <f>VLOOKUP($A93,'Cost Code'!$A:$G,3,0)</f>
        <v>CORPORATE SERVICES</v>
      </c>
      <c r="P93" t="str">
        <f>VLOOKUP($A93,'Cost Code'!$A:$G,4,0)</f>
        <v>FINANCE &amp; INFORMATION SERVICES</v>
      </c>
      <c r="Q93" t="str">
        <f>VLOOKUP($A93,'Cost Code'!$A:$G,5,0)</f>
        <v>FINANCE &amp; INFORMATION SERVICES</v>
      </c>
      <c r="R93" t="str">
        <f>VLOOKUP($A93,'Cost Code'!$A:$G,6,0)</f>
        <v>FINANCE</v>
      </c>
      <c r="S93" t="str">
        <f>VLOOKUP($A93,'Cost Code'!$A:$K,8,0)</f>
        <v>Simon</v>
      </c>
      <c r="T93">
        <f>VLOOKUP($A93,'Cost Code'!$A:$K,9,0)</f>
        <v>1000</v>
      </c>
      <c r="U93" t="str">
        <f>VLOOKUP(B93,Ex_Code!A:J,2,0)</f>
        <v>Charitable Income CoHoc</v>
      </c>
      <c r="V93" t="str">
        <f>VLOOKUP(B93,Ex_Code!A:J,7,0)</f>
        <v>CHARITABLE &amp; OTH CONTNS TO EXP</v>
      </c>
      <c r="W93" t="str">
        <f>VLOOKUP(B93,Ex_Code!A:J,10,0)</f>
        <v>Income</v>
      </c>
    </row>
    <row r="94" spans="1:23" x14ac:dyDescent="0.25">
      <c r="A94" s="14" t="s">
        <v>117</v>
      </c>
      <c r="B94" s="14" t="s">
        <v>118</v>
      </c>
      <c r="C94" s="14" t="s">
        <v>103</v>
      </c>
      <c r="D94" s="14" t="s">
        <v>104</v>
      </c>
      <c r="E94" s="14" t="s">
        <v>98</v>
      </c>
      <c r="F94" s="15">
        <v>-2751</v>
      </c>
      <c r="G94" s="15">
        <v>-2750</v>
      </c>
      <c r="H94" s="15">
        <v>0</v>
      </c>
      <c r="I94" s="15">
        <v>0</v>
      </c>
      <c r="J94" s="15">
        <v>0</v>
      </c>
      <c r="K94" s="15">
        <v>0</v>
      </c>
      <c r="L94" t="str">
        <f t="shared" si="1"/>
        <v>171804U04024004000</v>
      </c>
      <c r="M94" t="str">
        <f>VLOOKUP(A94,'Cost Code'!A:G,7,0)</f>
        <v>Senior Finance Team</v>
      </c>
      <c r="N94" t="str">
        <f>VLOOKUP(A94,'Cost Code'!A:G,2,0)</f>
        <v>Group 1</v>
      </c>
      <c r="O94" t="str">
        <f>VLOOKUP($A94,'Cost Code'!$A:$G,3,0)</f>
        <v>CORPORATE SERVICES</v>
      </c>
      <c r="P94" t="str">
        <f>VLOOKUP($A94,'Cost Code'!$A:$G,4,0)</f>
        <v>FINANCE &amp; INFORMATION SERVICES</v>
      </c>
      <c r="Q94" t="str">
        <f>VLOOKUP($A94,'Cost Code'!$A:$G,5,0)</f>
        <v>FINANCE &amp; INFORMATION SERVICES</v>
      </c>
      <c r="R94" t="str">
        <f>VLOOKUP($A94,'Cost Code'!$A:$G,6,0)</f>
        <v>FINANCE</v>
      </c>
      <c r="S94" t="str">
        <f>VLOOKUP($A94,'Cost Code'!$A:$K,8,0)</f>
        <v>Simon</v>
      </c>
      <c r="T94">
        <f>VLOOKUP($A94,'Cost Code'!$A:$K,9,0)</f>
        <v>1000</v>
      </c>
      <c r="U94" t="str">
        <f>VLOOKUP(B94,Ex_Code!A:J,2,0)</f>
        <v>Charitable Income CoHoc</v>
      </c>
      <c r="V94" t="str">
        <f>VLOOKUP(B94,Ex_Code!A:J,7,0)</f>
        <v>CHARITABLE &amp; OTH CONTNS TO EXP</v>
      </c>
      <c r="W94" t="str">
        <f>VLOOKUP(B94,Ex_Code!A:J,10,0)</f>
        <v>Income</v>
      </c>
    </row>
    <row r="95" spans="1:23" x14ac:dyDescent="0.25">
      <c r="A95" s="14" t="s">
        <v>117</v>
      </c>
      <c r="B95" s="14" t="s">
        <v>118</v>
      </c>
      <c r="C95" s="14" t="s">
        <v>105</v>
      </c>
      <c r="D95" s="14" t="s">
        <v>106</v>
      </c>
      <c r="E95" s="14" t="s">
        <v>98</v>
      </c>
      <c r="F95" s="15">
        <v>-2750</v>
      </c>
      <c r="G95" s="15">
        <v>-2750</v>
      </c>
      <c r="H95" s="15">
        <v>0</v>
      </c>
      <c r="I95" s="15">
        <v>0</v>
      </c>
      <c r="J95" s="15">
        <v>0</v>
      </c>
      <c r="K95" s="15">
        <v>0</v>
      </c>
      <c r="L95" t="str">
        <f t="shared" si="1"/>
        <v>171805U04024004000</v>
      </c>
      <c r="M95" t="str">
        <f>VLOOKUP(A95,'Cost Code'!A:G,7,0)</f>
        <v>Senior Finance Team</v>
      </c>
      <c r="N95" t="str">
        <f>VLOOKUP(A95,'Cost Code'!A:G,2,0)</f>
        <v>Group 1</v>
      </c>
      <c r="O95" t="str">
        <f>VLOOKUP($A95,'Cost Code'!$A:$G,3,0)</f>
        <v>CORPORATE SERVICES</v>
      </c>
      <c r="P95" t="str">
        <f>VLOOKUP($A95,'Cost Code'!$A:$G,4,0)</f>
        <v>FINANCE &amp; INFORMATION SERVICES</v>
      </c>
      <c r="Q95" t="str">
        <f>VLOOKUP($A95,'Cost Code'!$A:$G,5,0)</f>
        <v>FINANCE &amp; INFORMATION SERVICES</v>
      </c>
      <c r="R95" t="str">
        <f>VLOOKUP($A95,'Cost Code'!$A:$G,6,0)</f>
        <v>FINANCE</v>
      </c>
      <c r="S95" t="str">
        <f>VLOOKUP($A95,'Cost Code'!$A:$K,8,0)</f>
        <v>Simon</v>
      </c>
      <c r="T95">
        <f>VLOOKUP($A95,'Cost Code'!$A:$K,9,0)</f>
        <v>1000</v>
      </c>
      <c r="U95" t="str">
        <f>VLOOKUP(B95,Ex_Code!A:J,2,0)</f>
        <v>Charitable Income CoHoc</v>
      </c>
      <c r="V95" t="str">
        <f>VLOOKUP(B95,Ex_Code!A:J,7,0)</f>
        <v>CHARITABLE &amp; OTH CONTNS TO EXP</v>
      </c>
      <c r="W95" t="str">
        <f>VLOOKUP(B95,Ex_Code!A:J,10,0)</f>
        <v>Income</v>
      </c>
    </row>
    <row r="96" spans="1:23" x14ac:dyDescent="0.25">
      <c r="A96" s="14" t="s">
        <v>117</v>
      </c>
      <c r="B96" s="14" t="s">
        <v>119</v>
      </c>
      <c r="C96" s="14" t="s">
        <v>96</v>
      </c>
      <c r="D96" s="14" t="s">
        <v>97</v>
      </c>
      <c r="E96" s="14" t="s">
        <v>98</v>
      </c>
      <c r="F96" s="15">
        <v>-217</v>
      </c>
      <c r="G96" s="15">
        <v>-188.14</v>
      </c>
      <c r="H96" s="15">
        <v>0</v>
      </c>
      <c r="I96" s="15">
        <v>0</v>
      </c>
      <c r="J96" s="15">
        <v>0</v>
      </c>
      <c r="K96" s="15">
        <v>0</v>
      </c>
      <c r="L96" t="str">
        <f t="shared" si="1"/>
        <v>171801U04029014000</v>
      </c>
      <c r="M96" t="str">
        <f>VLOOKUP(A96,'Cost Code'!A:G,7,0)</f>
        <v>Senior Finance Team</v>
      </c>
      <c r="N96" t="str">
        <f>VLOOKUP(A96,'Cost Code'!A:G,2,0)</f>
        <v>Group 1</v>
      </c>
      <c r="O96" t="str">
        <f>VLOOKUP($A96,'Cost Code'!$A:$G,3,0)</f>
        <v>CORPORATE SERVICES</v>
      </c>
      <c r="P96" t="str">
        <f>VLOOKUP($A96,'Cost Code'!$A:$G,4,0)</f>
        <v>FINANCE &amp; INFORMATION SERVICES</v>
      </c>
      <c r="Q96" t="str">
        <f>VLOOKUP($A96,'Cost Code'!$A:$G,5,0)</f>
        <v>FINANCE &amp; INFORMATION SERVICES</v>
      </c>
      <c r="R96" t="str">
        <f>VLOOKUP($A96,'Cost Code'!$A:$G,6,0)</f>
        <v>FINANCE</v>
      </c>
      <c r="S96" t="str">
        <f>VLOOKUP($A96,'Cost Code'!$A:$K,8,0)</f>
        <v>Simon</v>
      </c>
      <c r="T96">
        <f>VLOOKUP($A96,'Cost Code'!$A:$K,9,0)</f>
        <v>1000</v>
      </c>
      <c r="U96" t="str">
        <f>VLOOKUP(B96,Ex_Code!A:J,2,0)</f>
        <v>Other Income</v>
      </c>
      <c r="V96" t="str">
        <f>VLOOKUP(B96,Ex_Code!A:J,7,0)</f>
        <v>OTHER INCOME</v>
      </c>
      <c r="W96" t="str">
        <f>VLOOKUP(B96,Ex_Code!A:J,10,0)</f>
        <v>Income</v>
      </c>
    </row>
    <row r="97" spans="1:23" x14ac:dyDescent="0.25">
      <c r="A97" s="14" t="s">
        <v>117</v>
      </c>
      <c r="B97" s="14" t="s">
        <v>119</v>
      </c>
      <c r="C97" s="14" t="s">
        <v>99</v>
      </c>
      <c r="D97" s="14" t="s">
        <v>100</v>
      </c>
      <c r="E97" s="14" t="s">
        <v>98</v>
      </c>
      <c r="F97" s="15">
        <v>-219</v>
      </c>
      <c r="G97" s="15">
        <v>-32</v>
      </c>
      <c r="H97" s="15">
        <v>0</v>
      </c>
      <c r="I97" s="15">
        <v>0</v>
      </c>
      <c r="J97" s="15">
        <v>0</v>
      </c>
      <c r="K97" s="15">
        <v>0</v>
      </c>
      <c r="L97" t="str">
        <f t="shared" si="1"/>
        <v>171802U04029014000</v>
      </c>
      <c r="M97" t="str">
        <f>VLOOKUP(A97,'Cost Code'!A:G,7,0)</f>
        <v>Senior Finance Team</v>
      </c>
      <c r="N97" t="str">
        <f>VLOOKUP(A97,'Cost Code'!A:G,2,0)</f>
        <v>Group 1</v>
      </c>
      <c r="O97" t="str">
        <f>VLOOKUP($A97,'Cost Code'!$A:$G,3,0)</f>
        <v>CORPORATE SERVICES</v>
      </c>
      <c r="P97" t="str">
        <f>VLOOKUP($A97,'Cost Code'!$A:$G,4,0)</f>
        <v>FINANCE &amp; INFORMATION SERVICES</v>
      </c>
      <c r="Q97" t="str">
        <f>VLOOKUP($A97,'Cost Code'!$A:$G,5,0)</f>
        <v>FINANCE &amp; INFORMATION SERVICES</v>
      </c>
      <c r="R97" t="str">
        <f>VLOOKUP($A97,'Cost Code'!$A:$G,6,0)</f>
        <v>FINANCE</v>
      </c>
      <c r="S97" t="str">
        <f>VLOOKUP($A97,'Cost Code'!$A:$K,8,0)</f>
        <v>Simon</v>
      </c>
      <c r="T97">
        <f>VLOOKUP($A97,'Cost Code'!$A:$K,9,0)</f>
        <v>1000</v>
      </c>
      <c r="U97" t="str">
        <f>VLOOKUP(B97,Ex_Code!A:J,2,0)</f>
        <v>Other Income</v>
      </c>
      <c r="V97" t="str">
        <f>VLOOKUP(B97,Ex_Code!A:J,7,0)</f>
        <v>OTHER INCOME</v>
      </c>
      <c r="W97" t="str">
        <f>VLOOKUP(B97,Ex_Code!A:J,10,0)</f>
        <v>Income</v>
      </c>
    </row>
    <row r="98" spans="1:23" x14ac:dyDescent="0.25">
      <c r="A98" s="14" t="s">
        <v>117</v>
      </c>
      <c r="B98" s="14" t="s">
        <v>119</v>
      </c>
      <c r="C98" s="14" t="s">
        <v>101</v>
      </c>
      <c r="D98" s="14" t="s">
        <v>102</v>
      </c>
      <c r="E98" s="14" t="s">
        <v>98</v>
      </c>
      <c r="F98" s="15">
        <v>-217</v>
      </c>
      <c r="G98" s="15">
        <v>-188.67</v>
      </c>
      <c r="H98" s="15">
        <v>0</v>
      </c>
      <c r="I98" s="15">
        <v>0</v>
      </c>
      <c r="J98" s="15">
        <v>0</v>
      </c>
      <c r="K98" s="15">
        <v>0</v>
      </c>
      <c r="L98" t="str">
        <f t="shared" si="1"/>
        <v>171803U04029014000</v>
      </c>
      <c r="M98" t="str">
        <f>VLOOKUP(A98,'Cost Code'!A:G,7,0)</f>
        <v>Senior Finance Team</v>
      </c>
      <c r="N98" t="str">
        <f>VLOOKUP(A98,'Cost Code'!A:G,2,0)</f>
        <v>Group 1</v>
      </c>
      <c r="O98" t="str">
        <f>VLOOKUP($A98,'Cost Code'!$A:$G,3,0)</f>
        <v>CORPORATE SERVICES</v>
      </c>
      <c r="P98" t="str">
        <f>VLOOKUP($A98,'Cost Code'!$A:$G,4,0)</f>
        <v>FINANCE &amp; INFORMATION SERVICES</v>
      </c>
      <c r="Q98" t="str">
        <f>VLOOKUP($A98,'Cost Code'!$A:$G,5,0)</f>
        <v>FINANCE &amp; INFORMATION SERVICES</v>
      </c>
      <c r="R98" t="str">
        <f>VLOOKUP($A98,'Cost Code'!$A:$G,6,0)</f>
        <v>FINANCE</v>
      </c>
      <c r="S98" t="str">
        <f>VLOOKUP($A98,'Cost Code'!$A:$K,8,0)</f>
        <v>Simon</v>
      </c>
      <c r="T98">
        <f>VLOOKUP($A98,'Cost Code'!$A:$K,9,0)</f>
        <v>1000</v>
      </c>
      <c r="U98" t="str">
        <f>VLOOKUP(B98,Ex_Code!A:J,2,0)</f>
        <v>Other Income</v>
      </c>
      <c r="V98" t="str">
        <f>VLOOKUP(B98,Ex_Code!A:J,7,0)</f>
        <v>OTHER INCOME</v>
      </c>
      <c r="W98" t="str">
        <f>VLOOKUP(B98,Ex_Code!A:J,10,0)</f>
        <v>Income</v>
      </c>
    </row>
    <row r="99" spans="1:23" x14ac:dyDescent="0.25">
      <c r="A99" s="14" t="s">
        <v>117</v>
      </c>
      <c r="B99" s="14" t="s">
        <v>119</v>
      </c>
      <c r="C99" s="14" t="s">
        <v>103</v>
      </c>
      <c r="D99" s="14" t="s">
        <v>104</v>
      </c>
      <c r="E99" s="14" t="s">
        <v>98</v>
      </c>
      <c r="F99" s="15">
        <v>-219</v>
      </c>
      <c r="G99" s="15">
        <v>-194.98</v>
      </c>
      <c r="H99" s="15">
        <v>0</v>
      </c>
      <c r="I99" s="15">
        <v>0</v>
      </c>
      <c r="J99" s="15">
        <v>0</v>
      </c>
      <c r="K99" s="15">
        <v>0</v>
      </c>
      <c r="L99" t="str">
        <f t="shared" si="1"/>
        <v>171804U04029014000</v>
      </c>
      <c r="M99" t="str">
        <f>VLOOKUP(A99,'Cost Code'!A:G,7,0)</f>
        <v>Senior Finance Team</v>
      </c>
      <c r="N99" t="str">
        <f>VLOOKUP(A99,'Cost Code'!A:G,2,0)</f>
        <v>Group 1</v>
      </c>
      <c r="O99" t="str">
        <f>VLOOKUP($A99,'Cost Code'!$A:$G,3,0)</f>
        <v>CORPORATE SERVICES</v>
      </c>
      <c r="P99" t="str">
        <f>VLOOKUP($A99,'Cost Code'!$A:$G,4,0)</f>
        <v>FINANCE &amp; INFORMATION SERVICES</v>
      </c>
      <c r="Q99" t="str">
        <f>VLOOKUP($A99,'Cost Code'!$A:$G,5,0)</f>
        <v>FINANCE &amp; INFORMATION SERVICES</v>
      </c>
      <c r="R99" t="str">
        <f>VLOOKUP($A99,'Cost Code'!$A:$G,6,0)</f>
        <v>FINANCE</v>
      </c>
      <c r="S99" t="str">
        <f>VLOOKUP($A99,'Cost Code'!$A:$K,8,0)</f>
        <v>Simon</v>
      </c>
      <c r="T99">
        <f>VLOOKUP($A99,'Cost Code'!$A:$K,9,0)</f>
        <v>1000</v>
      </c>
      <c r="U99" t="str">
        <f>VLOOKUP(B99,Ex_Code!A:J,2,0)</f>
        <v>Other Income</v>
      </c>
      <c r="V99" t="str">
        <f>VLOOKUP(B99,Ex_Code!A:J,7,0)</f>
        <v>OTHER INCOME</v>
      </c>
      <c r="W99" t="str">
        <f>VLOOKUP(B99,Ex_Code!A:J,10,0)</f>
        <v>Income</v>
      </c>
    </row>
    <row r="100" spans="1:23" x14ac:dyDescent="0.25">
      <c r="A100" s="14" t="s">
        <v>117</v>
      </c>
      <c r="B100" s="14" t="s">
        <v>119</v>
      </c>
      <c r="C100" s="14" t="s">
        <v>105</v>
      </c>
      <c r="D100" s="14" t="s">
        <v>106</v>
      </c>
      <c r="E100" s="14" t="s">
        <v>98</v>
      </c>
      <c r="F100" s="15">
        <v>-219</v>
      </c>
      <c r="G100" s="15">
        <v>-354.12</v>
      </c>
      <c r="H100" s="15">
        <v>0</v>
      </c>
      <c r="I100" s="15">
        <v>0</v>
      </c>
      <c r="J100" s="15">
        <v>0</v>
      </c>
      <c r="K100" s="15">
        <v>0</v>
      </c>
      <c r="L100" t="str">
        <f t="shared" si="1"/>
        <v>171805U04029014000</v>
      </c>
      <c r="M100" t="str">
        <f>VLOOKUP(A100,'Cost Code'!A:G,7,0)</f>
        <v>Senior Finance Team</v>
      </c>
      <c r="N100" t="str">
        <f>VLOOKUP(A100,'Cost Code'!A:G,2,0)</f>
        <v>Group 1</v>
      </c>
      <c r="O100" t="str">
        <f>VLOOKUP($A100,'Cost Code'!$A:$G,3,0)</f>
        <v>CORPORATE SERVICES</v>
      </c>
      <c r="P100" t="str">
        <f>VLOOKUP($A100,'Cost Code'!$A:$G,4,0)</f>
        <v>FINANCE &amp; INFORMATION SERVICES</v>
      </c>
      <c r="Q100" t="str">
        <f>VLOOKUP($A100,'Cost Code'!$A:$G,5,0)</f>
        <v>FINANCE &amp; INFORMATION SERVICES</v>
      </c>
      <c r="R100" t="str">
        <f>VLOOKUP($A100,'Cost Code'!$A:$G,6,0)</f>
        <v>FINANCE</v>
      </c>
      <c r="S100" t="str">
        <f>VLOOKUP($A100,'Cost Code'!$A:$K,8,0)</f>
        <v>Simon</v>
      </c>
      <c r="T100">
        <f>VLOOKUP($A100,'Cost Code'!$A:$K,9,0)</f>
        <v>1000</v>
      </c>
      <c r="U100" t="str">
        <f>VLOOKUP(B100,Ex_Code!A:J,2,0)</f>
        <v>Other Income</v>
      </c>
      <c r="V100" t="str">
        <f>VLOOKUP(B100,Ex_Code!A:J,7,0)</f>
        <v>OTHER INCOME</v>
      </c>
      <c r="W100" t="str">
        <f>VLOOKUP(B100,Ex_Code!A:J,10,0)</f>
        <v>Income</v>
      </c>
    </row>
    <row r="101" spans="1:23" x14ac:dyDescent="0.25">
      <c r="A101" s="14" t="s">
        <v>117</v>
      </c>
      <c r="B101" s="14" t="s">
        <v>120</v>
      </c>
      <c r="C101" s="14" t="s">
        <v>96</v>
      </c>
      <c r="D101" s="14" t="s">
        <v>97</v>
      </c>
      <c r="E101" s="14" t="s">
        <v>98</v>
      </c>
      <c r="F101" s="15">
        <v>10634</v>
      </c>
      <c r="G101" s="15">
        <v>10637.58</v>
      </c>
      <c r="H101" s="15">
        <v>1</v>
      </c>
      <c r="I101" s="15">
        <v>1</v>
      </c>
      <c r="J101" s="15">
        <v>1</v>
      </c>
      <c r="K101" s="15">
        <v>1</v>
      </c>
      <c r="L101" t="str">
        <f t="shared" si="1"/>
        <v>171801U04039109000</v>
      </c>
      <c r="M101" t="str">
        <f>VLOOKUP(A101,'Cost Code'!A:G,7,0)</f>
        <v>Senior Finance Team</v>
      </c>
      <c r="N101" t="str">
        <f>VLOOKUP(A101,'Cost Code'!A:G,2,0)</f>
        <v>Group 1</v>
      </c>
      <c r="O101" t="str">
        <f>VLOOKUP($A101,'Cost Code'!$A:$G,3,0)</f>
        <v>CORPORATE SERVICES</v>
      </c>
      <c r="P101" t="str">
        <f>VLOOKUP($A101,'Cost Code'!$A:$G,4,0)</f>
        <v>FINANCE &amp; INFORMATION SERVICES</v>
      </c>
      <c r="Q101" t="str">
        <f>VLOOKUP($A101,'Cost Code'!$A:$G,5,0)</f>
        <v>FINANCE &amp; INFORMATION SERVICES</v>
      </c>
      <c r="R101" t="str">
        <f>VLOOKUP($A101,'Cost Code'!$A:$G,6,0)</f>
        <v>FINANCE</v>
      </c>
      <c r="S101" t="str">
        <f>VLOOKUP($A101,'Cost Code'!$A:$K,8,0)</f>
        <v>Simon</v>
      </c>
      <c r="T101">
        <f>VLOOKUP($A101,'Cost Code'!$A:$K,9,0)</f>
        <v>1000</v>
      </c>
      <c r="U101" t="str">
        <f>VLOOKUP(B101,Ex_Code!A:J,2,0)</f>
        <v>Senior Managers Band 9</v>
      </c>
      <c r="V101" t="str">
        <f>VLOOKUP(B101,Ex_Code!A:J,7,0)</f>
        <v>NON CLINICAL STAFF</v>
      </c>
      <c r="W101" t="str">
        <f>VLOOKUP(B101,Ex_Code!A:J,10,0)</f>
        <v>Pay</v>
      </c>
    </row>
    <row r="102" spans="1:23" x14ac:dyDescent="0.25">
      <c r="A102" s="14" t="s">
        <v>117</v>
      </c>
      <c r="B102" s="14" t="s">
        <v>120</v>
      </c>
      <c r="C102" s="14" t="s">
        <v>99</v>
      </c>
      <c r="D102" s="14" t="s">
        <v>100</v>
      </c>
      <c r="E102" s="14" t="s">
        <v>98</v>
      </c>
      <c r="F102" s="15">
        <v>10634</v>
      </c>
      <c r="G102" s="15">
        <v>10634.72</v>
      </c>
      <c r="H102" s="15">
        <v>1</v>
      </c>
      <c r="I102" s="15">
        <v>1</v>
      </c>
      <c r="J102" s="15">
        <v>1</v>
      </c>
      <c r="K102" s="15">
        <v>1</v>
      </c>
      <c r="L102" t="str">
        <f t="shared" si="1"/>
        <v>171802U04039109000</v>
      </c>
      <c r="M102" t="str">
        <f>VLOOKUP(A102,'Cost Code'!A:G,7,0)</f>
        <v>Senior Finance Team</v>
      </c>
      <c r="N102" t="str">
        <f>VLOOKUP(A102,'Cost Code'!A:G,2,0)</f>
        <v>Group 1</v>
      </c>
      <c r="O102" t="str">
        <f>VLOOKUP($A102,'Cost Code'!$A:$G,3,0)</f>
        <v>CORPORATE SERVICES</v>
      </c>
      <c r="P102" t="str">
        <f>VLOOKUP($A102,'Cost Code'!$A:$G,4,0)</f>
        <v>FINANCE &amp; INFORMATION SERVICES</v>
      </c>
      <c r="Q102" t="str">
        <f>VLOOKUP($A102,'Cost Code'!$A:$G,5,0)</f>
        <v>FINANCE &amp; INFORMATION SERVICES</v>
      </c>
      <c r="R102" t="str">
        <f>VLOOKUP($A102,'Cost Code'!$A:$G,6,0)</f>
        <v>FINANCE</v>
      </c>
      <c r="S102" t="str">
        <f>VLOOKUP($A102,'Cost Code'!$A:$K,8,0)</f>
        <v>Simon</v>
      </c>
      <c r="T102">
        <f>VLOOKUP($A102,'Cost Code'!$A:$K,9,0)</f>
        <v>1000</v>
      </c>
      <c r="U102" t="str">
        <f>VLOOKUP(B102,Ex_Code!A:J,2,0)</f>
        <v>Senior Managers Band 9</v>
      </c>
      <c r="V102" t="str">
        <f>VLOOKUP(B102,Ex_Code!A:J,7,0)</f>
        <v>NON CLINICAL STAFF</v>
      </c>
      <c r="W102" t="str">
        <f>VLOOKUP(B102,Ex_Code!A:J,10,0)</f>
        <v>Pay</v>
      </c>
    </row>
    <row r="103" spans="1:23" x14ac:dyDescent="0.25">
      <c r="A103" s="14" t="s">
        <v>117</v>
      </c>
      <c r="B103" s="14" t="s">
        <v>120</v>
      </c>
      <c r="C103" s="14" t="s">
        <v>101</v>
      </c>
      <c r="D103" s="14" t="s">
        <v>102</v>
      </c>
      <c r="E103" s="14" t="s">
        <v>98</v>
      </c>
      <c r="F103" s="15">
        <v>10634</v>
      </c>
      <c r="G103" s="15">
        <v>10633.87</v>
      </c>
      <c r="H103" s="15">
        <v>1</v>
      </c>
      <c r="I103" s="15">
        <v>1</v>
      </c>
      <c r="J103" s="15">
        <v>1</v>
      </c>
      <c r="K103" s="15">
        <v>1</v>
      </c>
      <c r="L103" t="str">
        <f t="shared" si="1"/>
        <v>171803U04039109000</v>
      </c>
      <c r="M103" t="str">
        <f>VLOOKUP(A103,'Cost Code'!A:G,7,0)</f>
        <v>Senior Finance Team</v>
      </c>
      <c r="N103" t="str">
        <f>VLOOKUP(A103,'Cost Code'!A:G,2,0)</f>
        <v>Group 1</v>
      </c>
      <c r="O103" t="str">
        <f>VLOOKUP($A103,'Cost Code'!$A:$G,3,0)</f>
        <v>CORPORATE SERVICES</v>
      </c>
      <c r="P103" t="str">
        <f>VLOOKUP($A103,'Cost Code'!$A:$G,4,0)</f>
        <v>FINANCE &amp; INFORMATION SERVICES</v>
      </c>
      <c r="Q103" t="str">
        <f>VLOOKUP($A103,'Cost Code'!$A:$G,5,0)</f>
        <v>FINANCE &amp; INFORMATION SERVICES</v>
      </c>
      <c r="R103" t="str">
        <f>VLOOKUP($A103,'Cost Code'!$A:$G,6,0)</f>
        <v>FINANCE</v>
      </c>
      <c r="S103" t="str">
        <f>VLOOKUP($A103,'Cost Code'!$A:$K,8,0)</f>
        <v>Simon</v>
      </c>
      <c r="T103">
        <f>VLOOKUP($A103,'Cost Code'!$A:$K,9,0)</f>
        <v>1000</v>
      </c>
      <c r="U103" t="str">
        <f>VLOOKUP(B103,Ex_Code!A:J,2,0)</f>
        <v>Senior Managers Band 9</v>
      </c>
      <c r="V103" t="str">
        <f>VLOOKUP(B103,Ex_Code!A:J,7,0)</f>
        <v>NON CLINICAL STAFF</v>
      </c>
      <c r="W103" t="str">
        <f>VLOOKUP(B103,Ex_Code!A:J,10,0)</f>
        <v>Pay</v>
      </c>
    </row>
    <row r="104" spans="1:23" x14ac:dyDescent="0.25">
      <c r="A104" s="14" t="s">
        <v>117</v>
      </c>
      <c r="B104" s="14" t="s">
        <v>120</v>
      </c>
      <c r="C104" s="14" t="s">
        <v>103</v>
      </c>
      <c r="D104" s="14" t="s">
        <v>104</v>
      </c>
      <c r="E104" s="14" t="s">
        <v>98</v>
      </c>
      <c r="F104" s="15">
        <v>10634</v>
      </c>
      <c r="G104" s="15">
        <v>10633.87</v>
      </c>
      <c r="H104" s="15">
        <v>1</v>
      </c>
      <c r="I104" s="15">
        <v>1</v>
      </c>
      <c r="J104" s="15">
        <v>1</v>
      </c>
      <c r="K104" s="15">
        <v>1</v>
      </c>
      <c r="L104" t="str">
        <f t="shared" si="1"/>
        <v>171804U04039109000</v>
      </c>
      <c r="M104" t="str">
        <f>VLOOKUP(A104,'Cost Code'!A:G,7,0)</f>
        <v>Senior Finance Team</v>
      </c>
      <c r="N104" t="str">
        <f>VLOOKUP(A104,'Cost Code'!A:G,2,0)</f>
        <v>Group 1</v>
      </c>
      <c r="O104" t="str">
        <f>VLOOKUP($A104,'Cost Code'!$A:$G,3,0)</f>
        <v>CORPORATE SERVICES</v>
      </c>
      <c r="P104" t="str">
        <f>VLOOKUP($A104,'Cost Code'!$A:$G,4,0)</f>
        <v>FINANCE &amp; INFORMATION SERVICES</v>
      </c>
      <c r="Q104" t="str">
        <f>VLOOKUP($A104,'Cost Code'!$A:$G,5,0)</f>
        <v>FINANCE &amp; INFORMATION SERVICES</v>
      </c>
      <c r="R104" t="str">
        <f>VLOOKUP($A104,'Cost Code'!$A:$G,6,0)</f>
        <v>FINANCE</v>
      </c>
      <c r="S104" t="str">
        <f>VLOOKUP($A104,'Cost Code'!$A:$K,8,0)</f>
        <v>Simon</v>
      </c>
      <c r="T104">
        <f>VLOOKUP($A104,'Cost Code'!$A:$K,9,0)</f>
        <v>1000</v>
      </c>
      <c r="U104" t="str">
        <f>VLOOKUP(B104,Ex_Code!A:J,2,0)</f>
        <v>Senior Managers Band 9</v>
      </c>
      <c r="V104" t="str">
        <f>VLOOKUP(B104,Ex_Code!A:J,7,0)</f>
        <v>NON CLINICAL STAFF</v>
      </c>
      <c r="W104" t="str">
        <f>VLOOKUP(B104,Ex_Code!A:J,10,0)</f>
        <v>Pay</v>
      </c>
    </row>
    <row r="105" spans="1:23" x14ac:dyDescent="0.25">
      <c r="A105" s="14" t="s">
        <v>117</v>
      </c>
      <c r="B105" s="14" t="s">
        <v>120</v>
      </c>
      <c r="C105" s="14" t="s">
        <v>105</v>
      </c>
      <c r="D105" s="14" t="s">
        <v>106</v>
      </c>
      <c r="E105" s="14" t="s">
        <v>98</v>
      </c>
      <c r="F105" s="15">
        <v>10634</v>
      </c>
      <c r="G105" s="15">
        <v>10633.87</v>
      </c>
      <c r="H105" s="15">
        <v>1</v>
      </c>
      <c r="I105" s="15">
        <v>1</v>
      </c>
      <c r="J105" s="15">
        <v>1</v>
      </c>
      <c r="K105" s="15">
        <v>1</v>
      </c>
      <c r="L105" t="str">
        <f t="shared" si="1"/>
        <v>171805U04039109000</v>
      </c>
      <c r="M105" t="str">
        <f>VLOOKUP(A105,'Cost Code'!A:G,7,0)</f>
        <v>Senior Finance Team</v>
      </c>
      <c r="N105" t="str">
        <f>VLOOKUP(A105,'Cost Code'!A:G,2,0)</f>
        <v>Group 1</v>
      </c>
      <c r="O105" t="str">
        <f>VLOOKUP($A105,'Cost Code'!$A:$G,3,0)</f>
        <v>CORPORATE SERVICES</v>
      </c>
      <c r="P105" t="str">
        <f>VLOOKUP($A105,'Cost Code'!$A:$G,4,0)</f>
        <v>FINANCE &amp; INFORMATION SERVICES</v>
      </c>
      <c r="Q105" t="str">
        <f>VLOOKUP($A105,'Cost Code'!$A:$G,5,0)</f>
        <v>FINANCE &amp; INFORMATION SERVICES</v>
      </c>
      <c r="R105" t="str">
        <f>VLOOKUP($A105,'Cost Code'!$A:$G,6,0)</f>
        <v>FINANCE</v>
      </c>
      <c r="S105" t="str">
        <f>VLOOKUP($A105,'Cost Code'!$A:$K,8,0)</f>
        <v>Simon</v>
      </c>
      <c r="T105">
        <f>VLOOKUP($A105,'Cost Code'!$A:$K,9,0)</f>
        <v>1000</v>
      </c>
      <c r="U105" t="str">
        <f>VLOOKUP(B105,Ex_Code!A:J,2,0)</f>
        <v>Senior Managers Band 9</v>
      </c>
      <c r="V105" t="str">
        <f>VLOOKUP(B105,Ex_Code!A:J,7,0)</f>
        <v>NON CLINICAL STAFF</v>
      </c>
      <c r="W105" t="str">
        <f>VLOOKUP(B105,Ex_Code!A:J,10,0)</f>
        <v>Pay</v>
      </c>
    </row>
    <row r="106" spans="1:23" ht="25.5" x14ac:dyDescent="0.25">
      <c r="A106" s="14" t="s">
        <v>117</v>
      </c>
      <c r="B106" s="14" t="s">
        <v>24</v>
      </c>
      <c r="C106" s="14" t="s">
        <v>96</v>
      </c>
      <c r="D106" s="14" t="s">
        <v>97</v>
      </c>
      <c r="E106" s="14" t="s">
        <v>98</v>
      </c>
      <c r="F106" s="15">
        <v>7294</v>
      </c>
      <c r="G106" s="15">
        <v>7293.61</v>
      </c>
      <c r="H106" s="15">
        <v>1</v>
      </c>
      <c r="I106" s="15">
        <v>1</v>
      </c>
      <c r="J106" s="15">
        <v>1</v>
      </c>
      <c r="K106" s="15">
        <v>1</v>
      </c>
      <c r="L106" t="str">
        <f t="shared" si="1"/>
        <v>171801U0403918C000</v>
      </c>
      <c r="M106" t="str">
        <f>VLOOKUP(A106,'Cost Code'!A:G,7,0)</f>
        <v>Senior Finance Team</v>
      </c>
      <c r="N106" t="str">
        <f>VLOOKUP(A106,'Cost Code'!A:G,2,0)</f>
        <v>Group 1</v>
      </c>
      <c r="O106" t="str">
        <f>VLOOKUP($A106,'Cost Code'!$A:$G,3,0)</f>
        <v>CORPORATE SERVICES</v>
      </c>
      <c r="P106" t="str">
        <f>VLOOKUP($A106,'Cost Code'!$A:$G,4,0)</f>
        <v>FINANCE &amp; INFORMATION SERVICES</v>
      </c>
      <c r="Q106" t="str">
        <f>VLOOKUP($A106,'Cost Code'!$A:$G,5,0)</f>
        <v>FINANCE &amp; INFORMATION SERVICES</v>
      </c>
      <c r="R106" t="str">
        <f>VLOOKUP($A106,'Cost Code'!$A:$G,6,0)</f>
        <v>FINANCE</v>
      </c>
      <c r="S106" t="str">
        <f>VLOOKUP($A106,'Cost Code'!$A:$K,8,0)</f>
        <v>Simon</v>
      </c>
      <c r="T106">
        <f>VLOOKUP($A106,'Cost Code'!$A:$K,9,0)</f>
        <v>1000</v>
      </c>
      <c r="U106" t="str">
        <f>VLOOKUP(B106,Ex_Code!A:J,2,0)</f>
        <v>Senior Managers Band 8C</v>
      </c>
      <c r="V106" t="str">
        <f>VLOOKUP(B106,Ex_Code!A:J,7,0)</f>
        <v>NON CLINICAL STAFF</v>
      </c>
      <c r="W106" t="str">
        <f>VLOOKUP(B106,Ex_Code!A:J,10,0)</f>
        <v>Pay</v>
      </c>
    </row>
    <row r="107" spans="1:23" ht="25.5" x14ac:dyDescent="0.25">
      <c r="A107" s="14" t="s">
        <v>117</v>
      </c>
      <c r="B107" s="14" t="s">
        <v>24</v>
      </c>
      <c r="C107" s="14" t="s">
        <v>99</v>
      </c>
      <c r="D107" s="14" t="s">
        <v>100</v>
      </c>
      <c r="E107" s="14" t="s">
        <v>98</v>
      </c>
      <c r="F107" s="15">
        <v>7294</v>
      </c>
      <c r="G107" s="15">
        <v>7295.3</v>
      </c>
      <c r="H107" s="15">
        <v>1</v>
      </c>
      <c r="I107" s="15">
        <v>1</v>
      </c>
      <c r="J107" s="15">
        <v>1</v>
      </c>
      <c r="K107" s="15">
        <v>1</v>
      </c>
      <c r="L107" t="str">
        <f t="shared" si="1"/>
        <v>171802U0403918C000</v>
      </c>
      <c r="M107" t="str">
        <f>VLOOKUP(A107,'Cost Code'!A:G,7,0)</f>
        <v>Senior Finance Team</v>
      </c>
      <c r="N107" t="str">
        <f>VLOOKUP(A107,'Cost Code'!A:G,2,0)</f>
        <v>Group 1</v>
      </c>
      <c r="O107" t="str">
        <f>VLOOKUP($A107,'Cost Code'!$A:$G,3,0)</f>
        <v>CORPORATE SERVICES</v>
      </c>
      <c r="P107" t="str">
        <f>VLOOKUP($A107,'Cost Code'!$A:$G,4,0)</f>
        <v>FINANCE &amp; INFORMATION SERVICES</v>
      </c>
      <c r="Q107" t="str">
        <f>VLOOKUP($A107,'Cost Code'!$A:$G,5,0)</f>
        <v>FINANCE &amp; INFORMATION SERVICES</v>
      </c>
      <c r="R107" t="str">
        <f>VLOOKUP($A107,'Cost Code'!$A:$G,6,0)</f>
        <v>FINANCE</v>
      </c>
      <c r="S107" t="str">
        <f>VLOOKUP($A107,'Cost Code'!$A:$K,8,0)</f>
        <v>Simon</v>
      </c>
      <c r="T107">
        <f>VLOOKUP($A107,'Cost Code'!$A:$K,9,0)</f>
        <v>1000</v>
      </c>
      <c r="U107" t="str">
        <f>VLOOKUP(B107,Ex_Code!A:J,2,0)</f>
        <v>Senior Managers Band 8C</v>
      </c>
      <c r="V107" t="str">
        <f>VLOOKUP(B107,Ex_Code!A:J,7,0)</f>
        <v>NON CLINICAL STAFF</v>
      </c>
      <c r="W107" t="str">
        <f>VLOOKUP(B107,Ex_Code!A:J,10,0)</f>
        <v>Pay</v>
      </c>
    </row>
    <row r="108" spans="1:23" ht="25.5" x14ac:dyDescent="0.25">
      <c r="A108" s="14" t="s">
        <v>117</v>
      </c>
      <c r="B108" s="14" t="s">
        <v>24</v>
      </c>
      <c r="C108" s="14" t="s">
        <v>101</v>
      </c>
      <c r="D108" s="14" t="s">
        <v>102</v>
      </c>
      <c r="E108" s="14" t="s">
        <v>98</v>
      </c>
      <c r="F108" s="15">
        <v>7294</v>
      </c>
      <c r="G108" s="15">
        <v>7294.45</v>
      </c>
      <c r="H108" s="15">
        <v>1</v>
      </c>
      <c r="I108" s="15">
        <v>1</v>
      </c>
      <c r="J108" s="15">
        <v>1</v>
      </c>
      <c r="K108" s="15">
        <v>1</v>
      </c>
      <c r="L108" t="str">
        <f t="shared" si="1"/>
        <v>171803U0403918C000</v>
      </c>
      <c r="M108" t="str">
        <f>VLOOKUP(A108,'Cost Code'!A:G,7,0)</f>
        <v>Senior Finance Team</v>
      </c>
      <c r="N108" t="str">
        <f>VLOOKUP(A108,'Cost Code'!A:G,2,0)</f>
        <v>Group 1</v>
      </c>
      <c r="O108" t="str">
        <f>VLOOKUP($A108,'Cost Code'!$A:$G,3,0)</f>
        <v>CORPORATE SERVICES</v>
      </c>
      <c r="P108" t="str">
        <f>VLOOKUP($A108,'Cost Code'!$A:$G,4,0)</f>
        <v>FINANCE &amp; INFORMATION SERVICES</v>
      </c>
      <c r="Q108" t="str">
        <f>VLOOKUP($A108,'Cost Code'!$A:$G,5,0)</f>
        <v>FINANCE &amp; INFORMATION SERVICES</v>
      </c>
      <c r="R108" t="str">
        <f>VLOOKUP($A108,'Cost Code'!$A:$G,6,0)</f>
        <v>FINANCE</v>
      </c>
      <c r="S108" t="str">
        <f>VLOOKUP($A108,'Cost Code'!$A:$K,8,0)</f>
        <v>Simon</v>
      </c>
      <c r="T108">
        <f>VLOOKUP($A108,'Cost Code'!$A:$K,9,0)</f>
        <v>1000</v>
      </c>
      <c r="U108" t="str">
        <f>VLOOKUP(B108,Ex_Code!A:J,2,0)</f>
        <v>Senior Managers Band 8C</v>
      </c>
      <c r="V108" t="str">
        <f>VLOOKUP(B108,Ex_Code!A:J,7,0)</f>
        <v>NON CLINICAL STAFF</v>
      </c>
      <c r="W108" t="str">
        <f>VLOOKUP(B108,Ex_Code!A:J,10,0)</f>
        <v>Pay</v>
      </c>
    </row>
    <row r="109" spans="1:23" ht="25.5" x14ac:dyDescent="0.25">
      <c r="A109" s="14" t="s">
        <v>117</v>
      </c>
      <c r="B109" s="14" t="s">
        <v>24</v>
      </c>
      <c r="C109" s="14" t="s">
        <v>103</v>
      </c>
      <c r="D109" s="14" t="s">
        <v>104</v>
      </c>
      <c r="E109" s="14" t="s">
        <v>98</v>
      </c>
      <c r="F109" s="15">
        <v>5959</v>
      </c>
      <c r="G109" s="15">
        <v>7089.26</v>
      </c>
      <c r="H109" s="15">
        <v>1</v>
      </c>
      <c r="I109" s="15">
        <v>1</v>
      </c>
      <c r="J109" s="15">
        <v>1</v>
      </c>
      <c r="K109" s="15">
        <v>1</v>
      </c>
      <c r="L109" t="str">
        <f t="shared" si="1"/>
        <v>171804U0403918C000</v>
      </c>
      <c r="M109" t="str">
        <f>VLOOKUP(A109,'Cost Code'!A:G,7,0)</f>
        <v>Senior Finance Team</v>
      </c>
      <c r="N109" t="str">
        <f>VLOOKUP(A109,'Cost Code'!A:G,2,0)</f>
        <v>Group 1</v>
      </c>
      <c r="O109" t="str">
        <f>VLOOKUP($A109,'Cost Code'!$A:$G,3,0)</f>
        <v>CORPORATE SERVICES</v>
      </c>
      <c r="P109" t="str">
        <f>VLOOKUP($A109,'Cost Code'!$A:$G,4,0)</f>
        <v>FINANCE &amp; INFORMATION SERVICES</v>
      </c>
      <c r="Q109" t="str">
        <f>VLOOKUP($A109,'Cost Code'!$A:$G,5,0)</f>
        <v>FINANCE &amp; INFORMATION SERVICES</v>
      </c>
      <c r="R109" t="str">
        <f>VLOOKUP($A109,'Cost Code'!$A:$G,6,0)</f>
        <v>FINANCE</v>
      </c>
      <c r="S109" t="str">
        <f>VLOOKUP($A109,'Cost Code'!$A:$K,8,0)</f>
        <v>Simon</v>
      </c>
      <c r="T109">
        <f>VLOOKUP($A109,'Cost Code'!$A:$K,9,0)</f>
        <v>1000</v>
      </c>
      <c r="U109" t="str">
        <f>VLOOKUP(B109,Ex_Code!A:J,2,0)</f>
        <v>Senior Managers Band 8C</v>
      </c>
      <c r="V109" t="str">
        <f>VLOOKUP(B109,Ex_Code!A:J,7,0)</f>
        <v>NON CLINICAL STAFF</v>
      </c>
      <c r="W109" t="str">
        <f>VLOOKUP(B109,Ex_Code!A:J,10,0)</f>
        <v>Pay</v>
      </c>
    </row>
    <row r="110" spans="1:23" ht="25.5" x14ac:dyDescent="0.25">
      <c r="A110" s="14" t="s">
        <v>117</v>
      </c>
      <c r="B110" s="14" t="s">
        <v>24</v>
      </c>
      <c r="C110" s="14" t="s">
        <v>105</v>
      </c>
      <c r="D110" s="14" t="s">
        <v>106</v>
      </c>
      <c r="E110" s="14" t="s">
        <v>98</v>
      </c>
      <c r="F110" s="15">
        <v>5959</v>
      </c>
      <c r="G110" s="15">
        <v>7091.57</v>
      </c>
      <c r="H110" s="15">
        <v>1</v>
      </c>
      <c r="I110" s="15">
        <v>1</v>
      </c>
      <c r="J110" s="15">
        <v>1</v>
      </c>
      <c r="K110" s="15">
        <v>1</v>
      </c>
      <c r="L110" t="str">
        <f t="shared" si="1"/>
        <v>171805U0403918C000</v>
      </c>
      <c r="M110" t="str">
        <f>VLOOKUP(A110,'Cost Code'!A:G,7,0)</f>
        <v>Senior Finance Team</v>
      </c>
      <c r="N110" t="str">
        <f>VLOOKUP(A110,'Cost Code'!A:G,2,0)</f>
        <v>Group 1</v>
      </c>
      <c r="O110" t="str">
        <f>VLOOKUP($A110,'Cost Code'!$A:$G,3,0)</f>
        <v>CORPORATE SERVICES</v>
      </c>
      <c r="P110" t="str">
        <f>VLOOKUP($A110,'Cost Code'!$A:$G,4,0)</f>
        <v>FINANCE &amp; INFORMATION SERVICES</v>
      </c>
      <c r="Q110" t="str">
        <f>VLOOKUP($A110,'Cost Code'!$A:$G,5,0)</f>
        <v>FINANCE &amp; INFORMATION SERVICES</v>
      </c>
      <c r="R110" t="str">
        <f>VLOOKUP($A110,'Cost Code'!$A:$G,6,0)</f>
        <v>FINANCE</v>
      </c>
      <c r="S110" t="str">
        <f>VLOOKUP($A110,'Cost Code'!$A:$K,8,0)</f>
        <v>Simon</v>
      </c>
      <c r="T110">
        <f>VLOOKUP($A110,'Cost Code'!$A:$K,9,0)</f>
        <v>1000</v>
      </c>
      <c r="U110" t="str">
        <f>VLOOKUP(B110,Ex_Code!A:J,2,0)</f>
        <v>Senior Managers Band 8C</v>
      </c>
      <c r="V110" t="str">
        <f>VLOOKUP(B110,Ex_Code!A:J,7,0)</f>
        <v>NON CLINICAL STAFF</v>
      </c>
      <c r="W110" t="str">
        <f>VLOOKUP(B110,Ex_Code!A:J,10,0)</f>
        <v>Pay</v>
      </c>
    </row>
    <row r="111" spans="1:23" x14ac:dyDescent="0.25">
      <c r="A111" s="14" t="s">
        <v>117</v>
      </c>
      <c r="B111" s="14" t="s">
        <v>121</v>
      </c>
      <c r="C111" s="14" t="s">
        <v>99</v>
      </c>
      <c r="D111" s="14" t="s">
        <v>100</v>
      </c>
      <c r="E111" s="14" t="s">
        <v>98</v>
      </c>
      <c r="F111" s="15">
        <v>2026</v>
      </c>
      <c r="G111" s="15">
        <v>2024.53</v>
      </c>
      <c r="H111" s="15">
        <v>1</v>
      </c>
      <c r="I111" s="15">
        <v>1</v>
      </c>
      <c r="J111" s="15">
        <v>1</v>
      </c>
      <c r="K111" s="15">
        <v>1</v>
      </c>
      <c r="L111" t="str">
        <f t="shared" si="1"/>
        <v>171802U04039204000</v>
      </c>
      <c r="M111" t="str">
        <f>VLOOKUP(A111,'Cost Code'!A:G,7,0)</f>
        <v>Senior Finance Team</v>
      </c>
      <c r="N111" t="str">
        <f>VLOOKUP(A111,'Cost Code'!A:G,2,0)</f>
        <v>Group 1</v>
      </c>
      <c r="O111" t="str">
        <f>VLOOKUP($A111,'Cost Code'!$A:$G,3,0)</f>
        <v>CORPORATE SERVICES</v>
      </c>
      <c r="P111" t="str">
        <f>VLOOKUP($A111,'Cost Code'!$A:$G,4,0)</f>
        <v>FINANCE &amp; INFORMATION SERVICES</v>
      </c>
      <c r="Q111" t="str">
        <f>VLOOKUP($A111,'Cost Code'!$A:$G,5,0)</f>
        <v>FINANCE &amp; INFORMATION SERVICES</v>
      </c>
      <c r="R111" t="str">
        <f>VLOOKUP($A111,'Cost Code'!$A:$G,6,0)</f>
        <v>FINANCE</v>
      </c>
      <c r="S111" t="str">
        <f>VLOOKUP($A111,'Cost Code'!$A:$K,8,0)</f>
        <v>Simon</v>
      </c>
      <c r="T111">
        <f>VLOOKUP($A111,'Cost Code'!$A:$K,9,0)</f>
        <v>1000</v>
      </c>
      <c r="U111" t="str">
        <f>VLOOKUP(B111,Ex_Code!A:J,2,0)</f>
        <v>Admin &amp; Clerical Band 4</v>
      </c>
      <c r="V111" t="str">
        <f>VLOOKUP(B111,Ex_Code!A:J,7,0)</f>
        <v>NON CLINICAL STAFF</v>
      </c>
      <c r="W111" t="str">
        <f>VLOOKUP(B111,Ex_Code!A:J,10,0)</f>
        <v>Pay</v>
      </c>
    </row>
    <row r="112" spans="1:23" x14ac:dyDescent="0.25">
      <c r="A112" s="14" t="s">
        <v>117</v>
      </c>
      <c r="B112" s="14" t="s">
        <v>121</v>
      </c>
      <c r="C112" s="14" t="s">
        <v>101</v>
      </c>
      <c r="D112" s="14" t="s">
        <v>102</v>
      </c>
      <c r="E112" s="14" t="s">
        <v>98</v>
      </c>
      <c r="F112" s="15">
        <v>2026</v>
      </c>
      <c r="G112" s="15">
        <v>2026.68</v>
      </c>
      <c r="H112" s="15">
        <v>1</v>
      </c>
      <c r="I112" s="15">
        <v>1</v>
      </c>
      <c r="J112" s="15">
        <v>1</v>
      </c>
      <c r="K112" s="15">
        <v>1</v>
      </c>
      <c r="L112" t="str">
        <f t="shared" si="1"/>
        <v>171803U04039204000</v>
      </c>
      <c r="M112" t="str">
        <f>VLOOKUP(A112,'Cost Code'!A:G,7,0)</f>
        <v>Senior Finance Team</v>
      </c>
      <c r="N112" t="str">
        <f>VLOOKUP(A112,'Cost Code'!A:G,2,0)</f>
        <v>Group 1</v>
      </c>
      <c r="O112" t="str">
        <f>VLOOKUP($A112,'Cost Code'!$A:$G,3,0)</f>
        <v>CORPORATE SERVICES</v>
      </c>
      <c r="P112" t="str">
        <f>VLOOKUP($A112,'Cost Code'!$A:$G,4,0)</f>
        <v>FINANCE &amp; INFORMATION SERVICES</v>
      </c>
      <c r="Q112" t="str">
        <f>VLOOKUP($A112,'Cost Code'!$A:$G,5,0)</f>
        <v>FINANCE &amp; INFORMATION SERVICES</v>
      </c>
      <c r="R112" t="str">
        <f>VLOOKUP($A112,'Cost Code'!$A:$G,6,0)</f>
        <v>FINANCE</v>
      </c>
      <c r="S112" t="str">
        <f>VLOOKUP($A112,'Cost Code'!$A:$K,8,0)</f>
        <v>Simon</v>
      </c>
      <c r="T112">
        <f>VLOOKUP($A112,'Cost Code'!$A:$K,9,0)</f>
        <v>1000</v>
      </c>
      <c r="U112" t="str">
        <f>VLOOKUP(B112,Ex_Code!A:J,2,0)</f>
        <v>Admin &amp; Clerical Band 4</v>
      </c>
      <c r="V112" t="str">
        <f>VLOOKUP(B112,Ex_Code!A:J,7,0)</f>
        <v>NON CLINICAL STAFF</v>
      </c>
      <c r="W112" t="str">
        <f>VLOOKUP(B112,Ex_Code!A:J,10,0)</f>
        <v>Pay</v>
      </c>
    </row>
    <row r="113" spans="1:23" x14ac:dyDescent="0.25">
      <c r="A113" s="14" t="s">
        <v>117</v>
      </c>
      <c r="B113" s="14" t="s">
        <v>121</v>
      </c>
      <c r="C113" s="14" t="s">
        <v>103</v>
      </c>
      <c r="D113" s="14" t="s">
        <v>104</v>
      </c>
      <c r="E113" s="14" t="s">
        <v>98</v>
      </c>
      <c r="F113" s="15">
        <v>2026</v>
      </c>
      <c r="G113" s="15">
        <v>2026.68</v>
      </c>
      <c r="H113" s="15">
        <v>1</v>
      </c>
      <c r="I113" s="15">
        <v>1</v>
      </c>
      <c r="J113" s="15">
        <v>1</v>
      </c>
      <c r="K113" s="15">
        <v>1</v>
      </c>
      <c r="L113" t="str">
        <f t="shared" si="1"/>
        <v>171804U04039204000</v>
      </c>
      <c r="M113" t="str">
        <f>VLOOKUP(A113,'Cost Code'!A:G,7,0)</f>
        <v>Senior Finance Team</v>
      </c>
      <c r="N113" t="str">
        <f>VLOOKUP(A113,'Cost Code'!A:G,2,0)</f>
        <v>Group 1</v>
      </c>
      <c r="O113" t="str">
        <f>VLOOKUP($A113,'Cost Code'!$A:$G,3,0)</f>
        <v>CORPORATE SERVICES</v>
      </c>
      <c r="P113" t="str">
        <f>VLOOKUP($A113,'Cost Code'!$A:$G,4,0)</f>
        <v>FINANCE &amp; INFORMATION SERVICES</v>
      </c>
      <c r="Q113" t="str">
        <f>VLOOKUP($A113,'Cost Code'!$A:$G,5,0)</f>
        <v>FINANCE &amp; INFORMATION SERVICES</v>
      </c>
      <c r="R113" t="str">
        <f>VLOOKUP($A113,'Cost Code'!$A:$G,6,0)</f>
        <v>FINANCE</v>
      </c>
      <c r="S113" t="str">
        <f>VLOOKUP($A113,'Cost Code'!$A:$K,8,0)</f>
        <v>Simon</v>
      </c>
      <c r="T113">
        <f>VLOOKUP($A113,'Cost Code'!$A:$K,9,0)</f>
        <v>1000</v>
      </c>
      <c r="U113" t="str">
        <f>VLOOKUP(B113,Ex_Code!A:J,2,0)</f>
        <v>Admin &amp; Clerical Band 4</v>
      </c>
      <c r="V113" t="str">
        <f>VLOOKUP(B113,Ex_Code!A:J,7,0)</f>
        <v>NON CLINICAL STAFF</v>
      </c>
      <c r="W113" t="str">
        <f>VLOOKUP(B113,Ex_Code!A:J,10,0)</f>
        <v>Pay</v>
      </c>
    </row>
    <row r="114" spans="1:23" x14ac:dyDescent="0.25">
      <c r="A114" s="14" t="s">
        <v>117</v>
      </c>
      <c r="B114" s="14" t="s">
        <v>121</v>
      </c>
      <c r="C114" s="14" t="s">
        <v>105</v>
      </c>
      <c r="D114" s="14" t="s">
        <v>106</v>
      </c>
      <c r="E114" s="14" t="s">
        <v>98</v>
      </c>
      <c r="F114" s="15">
        <v>2026</v>
      </c>
      <c r="G114" s="15">
        <v>2026.68</v>
      </c>
      <c r="H114" s="15">
        <v>1</v>
      </c>
      <c r="I114" s="15">
        <v>1</v>
      </c>
      <c r="J114" s="15">
        <v>1</v>
      </c>
      <c r="K114" s="15">
        <v>1</v>
      </c>
      <c r="L114" t="str">
        <f t="shared" si="1"/>
        <v>171805U04039204000</v>
      </c>
      <c r="M114" t="str">
        <f>VLOOKUP(A114,'Cost Code'!A:G,7,0)</f>
        <v>Senior Finance Team</v>
      </c>
      <c r="N114" t="str">
        <f>VLOOKUP(A114,'Cost Code'!A:G,2,0)</f>
        <v>Group 1</v>
      </c>
      <c r="O114" t="str">
        <f>VLOOKUP($A114,'Cost Code'!$A:$G,3,0)</f>
        <v>CORPORATE SERVICES</v>
      </c>
      <c r="P114" t="str">
        <f>VLOOKUP($A114,'Cost Code'!$A:$G,4,0)</f>
        <v>FINANCE &amp; INFORMATION SERVICES</v>
      </c>
      <c r="Q114" t="str">
        <f>VLOOKUP($A114,'Cost Code'!$A:$G,5,0)</f>
        <v>FINANCE &amp; INFORMATION SERVICES</v>
      </c>
      <c r="R114" t="str">
        <f>VLOOKUP($A114,'Cost Code'!$A:$G,6,0)</f>
        <v>FINANCE</v>
      </c>
      <c r="S114" t="str">
        <f>VLOOKUP($A114,'Cost Code'!$A:$K,8,0)</f>
        <v>Simon</v>
      </c>
      <c r="T114">
        <f>VLOOKUP($A114,'Cost Code'!$A:$K,9,0)</f>
        <v>1000</v>
      </c>
      <c r="U114" t="str">
        <f>VLOOKUP(B114,Ex_Code!A:J,2,0)</f>
        <v>Admin &amp; Clerical Band 4</v>
      </c>
      <c r="V114" t="str">
        <f>VLOOKUP(B114,Ex_Code!A:J,7,0)</f>
        <v>NON CLINICAL STAFF</v>
      </c>
      <c r="W114" t="str">
        <f>VLOOKUP(B114,Ex_Code!A:J,10,0)</f>
        <v>Pay</v>
      </c>
    </row>
    <row r="115" spans="1:23" x14ac:dyDescent="0.25">
      <c r="A115" s="14" t="s">
        <v>117</v>
      </c>
      <c r="B115" s="14" t="s">
        <v>122</v>
      </c>
      <c r="C115" s="14" t="s">
        <v>99</v>
      </c>
      <c r="D115" s="14" t="s">
        <v>100</v>
      </c>
      <c r="E115" s="14" t="s">
        <v>98</v>
      </c>
      <c r="F115" s="15">
        <v>12500</v>
      </c>
      <c r="G115" s="15">
        <v>0</v>
      </c>
      <c r="H115" s="15">
        <v>1</v>
      </c>
      <c r="I115" s="15">
        <v>0</v>
      </c>
      <c r="J115" s="15">
        <v>0</v>
      </c>
      <c r="K115" s="15">
        <v>0</v>
      </c>
      <c r="L115" t="str">
        <f t="shared" si="1"/>
        <v>171802U04039299000</v>
      </c>
      <c r="M115" t="str">
        <f>VLOOKUP(A115,'Cost Code'!A:G,7,0)</f>
        <v>Senior Finance Team</v>
      </c>
      <c r="N115" t="str">
        <f>VLOOKUP(A115,'Cost Code'!A:G,2,0)</f>
        <v>Group 1</v>
      </c>
      <c r="O115" t="str">
        <f>VLOOKUP($A115,'Cost Code'!$A:$G,3,0)</f>
        <v>CORPORATE SERVICES</v>
      </c>
      <c r="P115" t="str">
        <f>VLOOKUP($A115,'Cost Code'!$A:$G,4,0)</f>
        <v>FINANCE &amp; INFORMATION SERVICES</v>
      </c>
      <c r="Q115" t="str">
        <f>VLOOKUP($A115,'Cost Code'!$A:$G,5,0)</f>
        <v>FINANCE &amp; INFORMATION SERVICES</v>
      </c>
      <c r="R115" t="str">
        <f>VLOOKUP($A115,'Cost Code'!$A:$G,6,0)</f>
        <v>FINANCE</v>
      </c>
      <c r="S115" t="str">
        <f>VLOOKUP($A115,'Cost Code'!$A:$K,8,0)</f>
        <v>Simon</v>
      </c>
      <c r="T115">
        <f>VLOOKUP($A115,'Cost Code'!$A:$K,9,0)</f>
        <v>1000</v>
      </c>
      <c r="U115" t="str">
        <f>VLOOKUP(B115,Ex_Code!A:J,2,0)</f>
        <v>Admin &amp; Clerical - Non NHS</v>
      </c>
      <c r="V115" t="str">
        <f>VLOOKUP(B115,Ex_Code!A:J,7,0)</f>
        <v>NON CLINICAL STAFF</v>
      </c>
      <c r="W115" t="str">
        <f>VLOOKUP(B115,Ex_Code!A:J,10,0)</f>
        <v>Pay</v>
      </c>
    </row>
    <row r="116" spans="1:23" x14ac:dyDescent="0.25">
      <c r="A116" s="14" t="s">
        <v>117</v>
      </c>
      <c r="B116" s="14" t="s">
        <v>122</v>
      </c>
      <c r="C116" s="14" t="s">
        <v>101</v>
      </c>
      <c r="D116" s="14" t="s">
        <v>102</v>
      </c>
      <c r="E116" s="14" t="s">
        <v>98</v>
      </c>
      <c r="F116" s="15">
        <v>9200</v>
      </c>
      <c r="G116" s="15">
        <v>0</v>
      </c>
      <c r="H116" s="15">
        <v>1</v>
      </c>
      <c r="I116" s="15">
        <v>0</v>
      </c>
      <c r="J116" s="15">
        <v>0</v>
      </c>
      <c r="K116" s="15">
        <v>0</v>
      </c>
      <c r="L116" t="str">
        <f t="shared" si="1"/>
        <v>171803U04039299000</v>
      </c>
      <c r="M116" t="str">
        <f>VLOOKUP(A116,'Cost Code'!A:G,7,0)</f>
        <v>Senior Finance Team</v>
      </c>
      <c r="N116" t="str">
        <f>VLOOKUP(A116,'Cost Code'!A:G,2,0)</f>
        <v>Group 1</v>
      </c>
      <c r="O116" t="str">
        <f>VLOOKUP($A116,'Cost Code'!$A:$G,3,0)</f>
        <v>CORPORATE SERVICES</v>
      </c>
      <c r="P116" t="str">
        <f>VLOOKUP($A116,'Cost Code'!$A:$G,4,0)</f>
        <v>FINANCE &amp; INFORMATION SERVICES</v>
      </c>
      <c r="Q116" t="str">
        <f>VLOOKUP($A116,'Cost Code'!$A:$G,5,0)</f>
        <v>FINANCE &amp; INFORMATION SERVICES</v>
      </c>
      <c r="R116" t="str">
        <f>VLOOKUP($A116,'Cost Code'!$A:$G,6,0)</f>
        <v>FINANCE</v>
      </c>
      <c r="S116" t="str">
        <f>VLOOKUP($A116,'Cost Code'!$A:$K,8,0)</f>
        <v>Simon</v>
      </c>
      <c r="T116">
        <f>VLOOKUP($A116,'Cost Code'!$A:$K,9,0)</f>
        <v>1000</v>
      </c>
      <c r="U116" t="str">
        <f>VLOOKUP(B116,Ex_Code!A:J,2,0)</f>
        <v>Admin &amp; Clerical - Non NHS</v>
      </c>
      <c r="V116" t="str">
        <f>VLOOKUP(B116,Ex_Code!A:J,7,0)</f>
        <v>NON CLINICAL STAFF</v>
      </c>
      <c r="W116" t="str">
        <f>VLOOKUP(B116,Ex_Code!A:J,10,0)</f>
        <v>Pay</v>
      </c>
    </row>
    <row r="117" spans="1:23" x14ac:dyDescent="0.25">
      <c r="A117" s="14" t="s">
        <v>117</v>
      </c>
      <c r="B117" s="14" t="s">
        <v>122</v>
      </c>
      <c r="C117" s="14" t="s">
        <v>103</v>
      </c>
      <c r="D117" s="14" t="s">
        <v>104</v>
      </c>
      <c r="E117" s="14" t="s">
        <v>98</v>
      </c>
      <c r="F117" s="15">
        <v>9200</v>
      </c>
      <c r="G117" s="15">
        <v>0</v>
      </c>
      <c r="H117" s="15">
        <v>1</v>
      </c>
      <c r="I117" s="15">
        <v>0</v>
      </c>
      <c r="J117" s="15">
        <v>0</v>
      </c>
      <c r="K117" s="15">
        <v>0</v>
      </c>
      <c r="L117" t="str">
        <f t="shared" si="1"/>
        <v>171804U04039299000</v>
      </c>
      <c r="M117" t="str">
        <f>VLOOKUP(A117,'Cost Code'!A:G,7,0)</f>
        <v>Senior Finance Team</v>
      </c>
      <c r="N117" t="str">
        <f>VLOOKUP(A117,'Cost Code'!A:G,2,0)</f>
        <v>Group 1</v>
      </c>
      <c r="O117" t="str">
        <f>VLOOKUP($A117,'Cost Code'!$A:$G,3,0)</f>
        <v>CORPORATE SERVICES</v>
      </c>
      <c r="P117" t="str">
        <f>VLOOKUP($A117,'Cost Code'!$A:$G,4,0)</f>
        <v>FINANCE &amp; INFORMATION SERVICES</v>
      </c>
      <c r="Q117" t="str">
        <f>VLOOKUP($A117,'Cost Code'!$A:$G,5,0)</f>
        <v>FINANCE &amp; INFORMATION SERVICES</v>
      </c>
      <c r="R117" t="str">
        <f>VLOOKUP($A117,'Cost Code'!$A:$G,6,0)</f>
        <v>FINANCE</v>
      </c>
      <c r="S117" t="str">
        <f>VLOOKUP($A117,'Cost Code'!$A:$K,8,0)</f>
        <v>Simon</v>
      </c>
      <c r="T117">
        <f>VLOOKUP($A117,'Cost Code'!$A:$K,9,0)</f>
        <v>1000</v>
      </c>
      <c r="U117" t="str">
        <f>VLOOKUP(B117,Ex_Code!A:J,2,0)</f>
        <v>Admin &amp; Clerical - Non NHS</v>
      </c>
      <c r="V117" t="str">
        <f>VLOOKUP(B117,Ex_Code!A:J,7,0)</f>
        <v>NON CLINICAL STAFF</v>
      </c>
      <c r="W117" t="str">
        <f>VLOOKUP(B117,Ex_Code!A:J,10,0)</f>
        <v>Pay</v>
      </c>
    </row>
    <row r="118" spans="1:23" x14ac:dyDescent="0.25">
      <c r="A118" s="14" t="s">
        <v>117</v>
      </c>
      <c r="B118" s="14" t="s">
        <v>122</v>
      </c>
      <c r="C118" s="14" t="s">
        <v>105</v>
      </c>
      <c r="D118" s="14" t="s">
        <v>106</v>
      </c>
      <c r="E118" s="14" t="s">
        <v>98</v>
      </c>
      <c r="F118" s="15">
        <v>9200</v>
      </c>
      <c r="G118" s="15">
        <v>0</v>
      </c>
      <c r="H118" s="15">
        <v>1</v>
      </c>
      <c r="I118" s="15">
        <v>0</v>
      </c>
      <c r="J118" s="15">
        <v>0</v>
      </c>
      <c r="K118" s="15">
        <v>0</v>
      </c>
      <c r="L118" t="str">
        <f t="shared" si="1"/>
        <v>171805U04039299000</v>
      </c>
      <c r="M118" t="str">
        <f>VLOOKUP(A118,'Cost Code'!A:G,7,0)</f>
        <v>Senior Finance Team</v>
      </c>
      <c r="N118" t="str">
        <f>VLOOKUP(A118,'Cost Code'!A:G,2,0)</f>
        <v>Group 1</v>
      </c>
      <c r="O118" t="str">
        <f>VLOOKUP($A118,'Cost Code'!$A:$G,3,0)</f>
        <v>CORPORATE SERVICES</v>
      </c>
      <c r="P118" t="str">
        <f>VLOOKUP($A118,'Cost Code'!$A:$G,4,0)</f>
        <v>FINANCE &amp; INFORMATION SERVICES</v>
      </c>
      <c r="Q118" t="str">
        <f>VLOOKUP($A118,'Cost Code'!$A:$G,5,0)</f>
        <v>FINANCE &amp; INFORMATION SERVICES</v>
      </c>
      <c r="R118" t="str">
        <f>VLOOKUP($A118,'Cost Code'!$A:$G,6,0)</f>
        <v>FINANCE</v>
      </c>
      <c r="S118" t="str">
        <f>VLOOKUP($A118,'Cost Code'!$A:$K,8,0)</f>
        <v>Simon</v>
      </c>
      <c r="T118">
        <f>VLOOKUP($A118,'Cost Code'!$A:$K,9,0)</f>
        <v>1000</v>
      </c>
      <c r="U118" t="str">
        <f>VLOOKUP(B118,Ex_Code!A:J,2,0)</f>
        <v>Admin &amp; Clerical - Non NHS</v>
      </c>
      <c r="V118" t="str">
        <f>VLOOKUP(B118,Ex_Code!A:J,7,0)</f>
        <v>NON CLINICAL STAFF</v>
      </c>
      <c r="W118" t="str">
        <f>VLOOKUP(B118,Ex_Code!A:J,10,0)</f>
        <v>Pay</v>
      </c>
    </row>
    <row r="119" spans="1:23" x14ac:dyDescent="0.25">
      <c r="A119" s="14" t="s">
        <v>117</v>
      </c>
      <c r="B119" s="14" t="s">
        <v>123</v>
      </c>
      <c r="C119" s="14" t="s">
        <v>99</v>
      </c>
      <c r="D119" s="14" t="s">
        <v>100</v>
      </c>
      <c r="E119" s="14" t="s">
        <v>98</v>
      </c>
      <c r="F119" s="15">
        <v>2</v>
      </c>
      <c r="G119" s="15">
        <v>0</v>
      </c>
      <c r="H119" s="15">
        <v>0</v>
      </c>
      <c r="I119" s="15">
        <v>0</v>
      </c>
      <c r="J119" s="15">
        <v>0</v>
      </c>
      <c r="K119" s="15">
        <v>0</v>
      </c>
      <c r="L119" t="str">
        <f t="shared" si="1"/>
        <v>171802U04043001000</v>
      </c>
      <c r="M119" t="str">
        <f>VLOOKUP(A119,'Cost Code'!A:G,7,0)</f>
        <v>Senior Finance Team</v>
      </c>
      <c r="N119" t="str">
        <f>VLOOKUP(A119,'Cost Code'!A:G,2,0)</f>
        <v>Group 1</v>
      </c>
      <c r="O119" t="str">
        <f>VLOOKUP($A119,'Cost Code'!$A:$G,3,0)</f>
        <v>CORPORATE SERVICES</v>
      </c>
      <c r="P119" t="str">
        <f>VLOOKUP($A119,'Cost Code'!$A:$G,4,0)</f>
        <v>FINANCE &amp; INFORMATION SERVICES</v>
      </c>
      <c r="Q119" t="str">
        <f>VLOOKUP($A119,'Cost Code'!$A:$G,5,0)</f>
        <v>FINANCE &amp; INFORMATION SERVICES</v>
      </c>
      <c r="R119" t="str">
        <f>VLOOKUP($A119,'Cost Code'!$A:$G,6,0)</f>
        <v>FINANCE</v>
      </c>
      <c r="S119" t="str">
        <f>VLOOKUP($A119,'Cost Code'!$A:$K,8,0)</f>
        <v>Simon</v>
      </c>
      <c r="T119">
        <f>VLOOKUP($A119,'Cost Code'!$A:$K,9,0)</f>
        <v>1000</v>
      </c>
      <c r="U119" t="str">
        <f>VLOOKUP(B119,Ex_Code!A:J,2,0)</f>
        <v>Catering Provisions</v>
      </c>
      <c r="V119" t="str">
        <f>VLOOKUP(B119,Ex_Code!A:J,7,0)</f>
        <v>NON CLINICAL SUPPLIES</v>
      </c>
      <c r="W119" t="str">
        <f>VLOOKUP(B119,Ex_Code!A:J,10,0)</f>
        <v>Non Pay</v>
      </c>
    </row>
    <row r="120" spans="1:23" x14ac:dyDescent="0.25">
      <c r="A120" s="14" t="s">
        <v>117</v>
      </c>
      <c r="B120" s="14" t="s">
        <v>123</v>
      </c>
      <c r="C120" s="14" t="s">
        <v>101</v>
      </c>
      <c r="D120" s="14" t="s">
        <v>102</v>
      </c>
      <c r="E120" s="14" t="s">
        <v>98</v>
      </c>
      <c r="F120" s="15">
        <v>-1</v>
      </c>
      <c r="G120" s="15">
        <v>0</v>
      </c>
      <c r="H120" s="15">
        <v>0</v>
      </c>
      <c r="I120" s="15">
        <v>0</v>
      </c>
      <c r="J120" s="15">
        <v>0</v>
      </c>
      <c r="K120" s="15">
        <v>0</v>
      </c>
      <c r="L120" t="str">
        <f t="shared" si="1"/>
        <v>171803U04043001000</v>
      </c>
      <c r="M120" t="str">
        <f>VLOOKUP(A120,'Cost Code'!A:G,7,0)</f>
        <v>Senior Finance Team</v>
      </c>
      <c r="N120" t="str">
        <f>VLOOKUP(A120,'Cost Code'!A:G,2,0)</f>
        <v>Group 1</v>
      </c>
      <c r="O120" t="str">
        <f>VLOOKUP($A120,'Cost Code'!$A:$G,3,0)</f>
        <v>CORPORATE SERVICES</v>
      </c>
      <c r="P120" t="str">
        <f>VLOOKUP($A120,'Cost Code'!$A:$G,4,0)</f>
        <v>FINANCE &amp; INFORMATION SERVICES</v>
      </c>
      <c r="Q120" t="str">
        <f>VLOOKUP($A120,'Cost Code'!$A:$G,5,0)</f>
        <v>FINANCE &amp; INFORMATION SERVICES</v>
      </c>
      <c r="R120" t="str">
        <f>VLOOKUP($A120,'Cost Code'!$A:$G,6,0)</f>
        <v>FINANCE</v>
      </c>
      <c r="S120" t="str">
        <f>VLOOKUP($A120,'Cost Code'!$A:$K,8,0)</f>
        <v>Simon</v>
      </c>
      <c r="T120">
        <f>VLOOKUP($A120,'Cost Code'!$A:$K,9,0)</f>
        <v>1000</v>
      </c>
      <c r="U120" t="str">
        <f>VLOOKUP(B120,Ex_Code!A:J,2,0)</f>
        <v>Catering Provisions</v>
      </c>
      <c r="V120" t="str">
        <f>VLOOKUP(B120,Ex_Code!A:J,7,0)</f>
        <v>NON CLINICAL SUPPLIES</v>
      </c>
      <c r="W120" t="str">
        <f>VLOOKUP(B120,Ex_Code!A:J,10,0)</f>
        <v>Non Pay</v>
      </c>
    </row>
    <row r="121" spans="1:23" x14ac:dyDescent="0.25">
      <c r="A121" s="14" t="s">
        <v>117</v>
      </c>
      <c r="B121" s="14" t="s">
        <v>123</v>
      </c>
      <c r="C121" s="14" t="s">
        <v>103</v>
      </c>
      <c r="D121" s="14" t="s">
        <v>104</v>
      </c>
      <c r="E121" s="14" t="s">
        <v>98</v>
      </c>
      <c r="F121" s="15">
        <v>-1</v>
      </c>
      <c r="G121" s="15">
        <v>0</v>
      </c>
      <c r="H121" s="15">
        <v>0</v>
      </c>
      <c r="I121" s="15">
        <v>0</v>
      </c>
      <c r="J121" s="15">
        <v>0</v>
      </c>
      <c r="K121" s="15">
        <v>0</v>
      </c>
      <c r="L121" t="str">
        <f t="shared" si="1"/>
        <v>171804U04043001000</v>
      </c>
      <c r="M121" t="str">
        <f>VLOOKUP(A121,'Cost Code'!A:G,7,0)</f>
        <v>Senior Finance Team</v>
      </c>
      <c r="N121" t="str">
        <f>VLOOKUP(A121,'Cost Code'!A:G,2,0)</f>
        <v>Group 1</v>
      </c>
      <c r="O121" t="str">
        <f>VLOOKUP($A121,'Cost Code'!$A:$G,3,0)</f>
        <v>CORPORATE SERVICES</v>
      </c>
      <c r="P121" t="str">
        <f>VLOOKUP($A121,'Cost Code'!$A:$G,4,0)</f>
        <v>FINANCE &amp; INFORMATION SERVICES</v>
      </c>
      <c r="Q121" t="str">
        <f>VLOOKUP($A121,'Cost Code'!$A:$G,5,0)</f>
        <v>FINANCE &amp; INFORMATION SERVICES</v>
      </c>
      <c r="R121" t="str">
        <f>VLOOKUP($A121,'Cost Code'!$A:$G,6,0)</f>
        <v>FINANCE</v>
      </c>
      <c r="S121" t="str">
        <f>VLOOKUP($A121,'Cost Code'!$A:$K,8,0)</f>
        <v>Simon</v>
      </c>
      <c r="T121">
        <f>VLOOKUP($A121,'Cost Code'!$A:$K,9,0)</f>
        <v>1000</v>
      </c>
      <c r="U121" t="str">
        <f>VLOOKUP(B121,Ex_Code!A:J,2,0)</f>
        <v>Catering Provisions</v>
      </c>
      <c r="V121" t="str">
        <f>VLOOKUP(B121,Ex_Code!A:J,7,0)</f>
        <v>NON CLINICAL SUPPLIES</v>
      </c>
      <c r="W121" t="str">
        <f>VLOOKUP(B121,Ex_Code!A:J,10,0)</f>
        <v>Non Pay</v>
      </c>
    </row>
    <row r="122" spans="1:23" x14ac:dyDescent="0.25">
      <c r="A122" s="14" t="s">
        <v>117</v>
      </c>
      <c r="B122" s="14" t="s">
        <v>124</v>
      </c>
      <c r="C122" s="14" t="s">
        <v>96</v>
      </c>
      <c r="D122" s="14" t="s">
        <v>97</v>
      </c>
      <c r="E122" s="14" t="s">
        <v>98</v>
      </c>
      <c r="F122" s="15">
        <v>1081</v>
      </c>
      <c r="G122" s="15">
        <v>1190.1099999999999</v>
      </c>
      <c r="H122" s="15">
        <v>0</v>
      </c>
      <c r="I122" s="15">
        <v>0</v>
      </c>
      <c r="J122" s="15">
        <v>0</v>
      </c>
      <c r="K122" s="15">
        <v>0</v>
      </c>
      <c r="L122" t="str">
        <f t="shared" si="1"/>
        <v>171801U04046003000</v>
      </c>
      <c r="M122" t="str">
        <f>VLOOKUP(A122,'Cost Code'!A:G,7,0)</f>
        <v>Senior Finance Team</v>
      </c>
      <c r="N122" t="str">
        <f>VLOOKUP(A122,'Cost Code'!A:G,2,0)</f>
        <v>Group 1</v>
      </c>
      <c r="O122" t="str">
        <f>VLOOKUP($A122,'Cost Code'!$A:$G,3,0)</f>
        <v>CORPORATE SERVICES</v>
      </c>
      <c r="P122" t="str">
        <f>VLOOKUP($A122,'Cost Code'!$A:$G,4,0)</f>
        <v>FINANCE &amp; INFORMATION SERVICES</v>
      </c>
      <c r="Q122" t="str">
        <f>VLOOKUP($A122,'Cost Code'!$A:$G,5,0)</f>
        <v>FINANCE &amp; INFORMATION SERVICES</v>
      </c>
      <c r="R122" t="str">
        <f>VLOOKUP($A122,'Cost Code'!$A:$G,6,0)</f>
        <v>FINANCE</v>
      </c>
      <c r="S122" t="str">
        <f>VLOOKUP($A122,'Cost Code'!$A:$K,8,0)</f>
        <v>Simon</v>
      </c>
      <c r="T122">
        <f>VLOOKUP($A122,'Cost Code'!$A:$K,9,0)</f>
        <v>1000</v>
      </c>
      <c r="U122" t="str">
        <f>VLOOKUP(B122,Ex_Code!A:J,2,0)</f>
        <v>Course Expenses</v>
      </c>
      <c r="V122" t="str">
        <f>VLOOKUP(B122,Ex_Code!A:J,7,0)</f>
        <v>EDUCATION AND TRAINING EXPENSE</v>
      </c>
      <c r="W122" t="str">
        <f>VLOOKUP(B122,Ex_Code!A:J,10,0)</f>
        <v>Non Pay</v>
      </c>
    </row>
    <row r="123" spans="1:23" x14ac:dyDescent="0.25">
      <c r="A123" s="14" t="s">
        <v>117</v>
      </c>
      <c r="B123" s="14" t="s">
        <v>124</v>
      </c>
      <c r="C123" s="14" t="s">
        <v>99</v>
      </c>
      <c r="D123" s="14" t="s">
        <v>100</v>
      </c>
      <c r="E123" s="14" t="s">
        <v>98</v>
      </c>
      <c r="F123" s="15">
        <v>1081</v>
      </c>
      <c r="G123" s="15">
        <v>583.34</v>
      </c>
      <c r="H123" s="15">
        <v>0</v>
      </c>
      <c r="I123" s="15">
        <v>0</v>
      </c>
      <c r="J123" s="15">
        <v>0</v>
      </c>
      <c r="K123" s="15">
        <v>0</v>
      </c>
      <c r="L123" t="str">
        <f t="shared" si="1"/>
        <v>171802U04046003000</v>
      </c>
      <c r="M123" t="str">
        <f>VLOOKUP(A123,'Cost Code'!A:G,7,0)</f>
        <v>Senior Finance Team</v>
      </c>
      <c r="N123" t="str">
        <f>VLOOKUP(A123,'Cost Code'!A:G,2,0)</f>
        <v>Group 1</v>
      </c>
      <c r="O123" t="str">
        <f>VLOOKUP($A123,'Cost Code'!$A:$G,3,0)</f>
        <v>CORPORATE SERVICES</v>
      </c>
      <c r="P123" t="str">
        <f>VLOOKUP($A123,'Cost Code'!$A:$G,4,0)</f>
        <v>FINANCE &amp; INFORMATION SERVICES</v>
      </c>
      <c r="Q123" t="str">
        <f>VLOOKUP($A123,'Cost Code'!$A:$G,5,0)</f>
        <v>FINANCE &amp; INFORMATION SERVICES</v>
      </c>
      <c r="R123" t="str">
        <f>VLOOKUP($A123,'Cost Code'!$A:$G,6,0)</f>
        <v>FINANCE</v>
      </c>
      <c r="S123" t="str">
        <f>VLOOKUP($A123,'Cost Code'!$A:$K,8,0)</f>
        <v>Simon</v>
      </c>
      <c r="T123">
        <f>VLOOKUP($A123,'Cost Code'!$A:$K,9,0)</f>
        <v>1000</v>
      </c>
      <c r="U123" t="str">
        <f>VLOOKUP(B123,Ex_Code!A:J,2,0)</f>
        <v>Course Expenses</v>
      </c>
      <c r="V123" t="str">
        <f>VLOOKUP(B123,Ex_Code!A:J,7,0)</f>
        <v>EDUCATION AND TRAINING EXPENSE</v>
      </c>
      <c r="W123" t="str">
        <f>VLOOKUP(B123,Ex_Code!A:J,10,0)</f>
        <v>Non Pay</v>
      </c>
    </row>
    <row r="124" spans="1:23" x14ac:dyDescent="0.25">
      <c r="A124" s="14" t="s">
        <v>117</v>
      </c>
      <c r="B124" s="14" t="s">
        <v>124</v>
      </c>
      <c r="C124" s="14" t="s">
        <v>101</v>
      </c>
      <c r="D124" s="14" t="s">
        <v>102</v>
      </c>
      <c r="E124" s="14" t="s">
        <v>98</v>
      </c>
      <c r="F124" s="15">
        <v>1081</v>
      </c>
      <c r="G124" s="15">
        <v>583.33000000000004</v>
      </c>
      <c r="H124" s="15">
        <v>0</v>
      </c>
      <c r="I124" s="15">
        <v>0</v>
      </c>
      <c r="J124" s="15">
        <v>0</v>
      </c>
      <c r="K124" s="15">
        <v>0</v>
      </c>
      <c r="L124" t="str">
        <f t="shared" si="1"/>
        <v>171803U04046003000</v>
      </c>
      <c r="M124" t="str">
        <f>VLOOKUP(A124,'Cost Code'!A:G,7,0)</f>
        <v>Senior Finance Team</v>
      </c>
      <c r="N124" t="str">
        <f>VLOOKUP(A124,'Cost Code'!A:G,2,0)</f>
        <v>Group 1</v>
      </c>
      <c r="O124" t="str">
        <f>VLOOKUP($A124,'Cost Code'!$A:$G,3,0)</f>
        <v>CORPORATE SERVICES</v>
      </c>
      <c r="P124" t="str">
        <f>VLOOKUP($A124,'Cost Code'!$A:$G,4,0)</f>
        <v>FINANCE &amp; INFORMATION SERVICES</v>
      </c>
      <c r="Q124" t="str">
        <f>VLOOKUP($A124,'Cost Code'!$A:$G,5,0)</f>
        <v>FINANCE &amp; INFORMATION SERVICES</v>
      </c>
      <c r="R124" t="str">
        <f>VLOOKUP($A124,'Cost Code'!$A:$G,6,0)</f>
        <v>FINANCE</v>
      </c>
      <c r="S124" t="str">
        <f>VLOOKUP($A124,'Cost Code'!$A:$K,8,0)</f>
        <v>Simon</v>
      </c>
      <c r="T124">
        <f>VLOOKUP($A124,'Cost Code'!$A:$K,9,0)</f>
        <v>1000</v>
      </c>
      <c r="U124" t="str">
        <f>VLOOKUP(B124,Ex_Code!A:J,2,0)</f>
        <v>Course Expenses</v>
      </c>
      <c r="V124" t="str">
        <f>VLOOKUP(B124,Ex_Code!A:J,7,0)</f>
        <v>EDUCATION AND TRAINING EXPENSE</v>
      </c>
      <c r="W124" t="str">
        <f>VLOOKUP(B124,Ex_Code!A:J,10,0)</f>
        <v>Non Pay</v>
      </c>
    </row>
    <row r="125" spans="1:23" x14ac:dyDescent="0.25">
      <c r="A125" s="14" t="s">
        <v>117</v>
      </c>
      <c r="B125" s="14" t="s">
        <v>124</v>
      </c>
      <c r="C125" s="14" t="s">
        <v>103</v>
      </c>
      <c r="D125" s="14" t="s">
        <v>104</v>
      </c>
      <c r="E125" s="14" t="s">
        <v>98</v>
      </c>
      <c r="F125" s="15">
        <v>1081</v>
      </c>
      <c r="G125" s="15">
        <v>583.33000000000004</v>
      </c>
      <c r="H125" s="15">
        <v>0</v>
      </c>
      <c r="I125" s="15">
        <v>0</v>
      </c>
      <c r="J125" s="15">
        <v>0</v>
      </c>
      <c r="K125" s="15">
        <v>0</v>
      </c>
      <c r="L125" t="str">
        <f t="shared" si="1"/>
        <v>171804U04046003000</v>
      </c>
      <c r="M125" t="str">
        <f>VLOOKUP(A125,'Cost Code'!A:G,7,0)</f>
        <v>Senior Finance Team</v>
      </c>
      <c r="N125" t="str">
        <f>VLOOKUP(A125,'Cost Code'!A:G,2,0)</f>
        <v>Group 1</v>
      </c>
      <c r="O125" t="str">
        <f>VLOOKUP($A125,'Cost Code'!$A:$G,3,0)</f>
        <v>CORPORATE SERVICES</v>
      </c>
      <c r="P125" t="str">
        <f>VLOOKUP($A125,'Cost Code'!$A:$G,4,0)</f>
        <v>FINANCE &amp; INFORMATION SERVICES</v>
      </c>
      <c r="Q125" t="str">
        <f>VLOOKUP($A125,'Cost Code'!$A:$G,5,0)</f>
        <v>FINANCE &amp; INFORMATION SERVICES</v>
      </c>
      <c r="R125" t="str">
        <f>VLOOKUP($A125,'Cost Code'!$A:$G,6,0)</f>
        <v>FINANCE</v>
      </c>
      <c r="S125" t="str">
        <f>VLOOKUP($A125,'Cost Code'!$A:$K,8,0)</f>
        <v>Simon</v>
      </c>
      <c r="T125">
        <f>VLOOKUP($A125,'Cost Code'!$A:$K,9,0)</f>
        <v>1000</v>
      </c>
      <c r="U125" t="str">
        <f>VLOOKUP(B125,Ex_Code!A:J,2,0)</f>
        <v>Course Expenses</v>
      </c>
      <c r="V125" t="str">
        <f>VLOOKUP(B125,Ex_Code!A:J,7,0)</f>
        <v>EDUCATION AND TRAINING EXPENSE</v>
      </c>
      <c r="W125" t="str">
        <f>VLOOKUP(B125,Ex_Code!A:J,10,0)</f>
        <v>Non Pay</v>
      </c>
    </row>
    <row r="126" spans="1:23" x14ac:dyDescent="0.25">
      <c r="A126" s="14" t="s">
        <v>117</v>
      </c>
      <c r="B126" s="14" t="s">
        <v>124</v>
      </c>
      <c r="C126" s="14" t="s">
        <v>105</v>
      </c>
      <c r="D126" s="14" t="s">
        <v>106</v>
      </c>
      <c r="E126" s="14" t="s">
        <v>98</v>
      </c>
      <c r="F126" s="15">
        <v>1081</v>
      </c>
      <c r="G126" s="15">
        <v>638.34</v>
      </c>
      <c r="H126" s="15">
        <v>0</v>
      </c>
      <c r="I126" s="15">
        <v>0</v>
      </c>
      <c r="J126" s="15">
        <v>0</v>
      </c>
      <c r="K126" s="15">
        <v>0</v>
      </c>
      <c r="L126" t="str">
        <f t="shared" si="1"/>
        <v>171805U04046003000</v>
      </c>
      <c r="M126" t="str">
        <f>VLOOKUP(A126,'Cost Code'!A:G,7,0)</f>
        <v>Senior Finance Team</v>
      </c>
      <c r="N126" t="str">
        <f>VLOOKUP(A126,'Cost Code'!A:G,2,0)</f>
        <v>Group 1</v>
      </c>
      <c r="O126" t="str">
        <f>VLOOKUP($A126,'Cost Code'!$A:$G,3,0)</f>
        <v>CORPORATE SERVICES</v>
      </c>
      <c r="P126" t="str">
        <f>VLOOKUP($A126,'Cost Code'!$A:$G,4,0)</f>
        <v>FINANCE &amp; INFORMATION SERVICES</v>
      </c>
      <c r="Q126" t="str">
        <f>VLOOKUP($A126,'Cost Code'!$A:$G,5,0)</f>
        <v>FINANCE &amp; INFORMATION SERVICES</v>
      </c>
      <c r="R126" t="str">
        <f>VLOOKUP($A126,'Cost Code'!$A:$G,6,0)</f>
        <v>FINANCE</v>
      </c>
      <c r="S126" t="str">
        <f>VLOOKUP($A126,'Cost Code'!$A:$K,8,0)</f>
        <v>Simon</v>
      </c>
      <c r="T126">
        <f>VLOOKUP($A126,'Cost Code'!$A:$K,9,0)</f>
        <v>1000</v>
      </c>
      <c r="U126" t="str">
        <f>VLOOKUP(B126,Ex_Code!A:J,2,0)</f>
        <v>Course Expenses</v>
      </c>
      <c r="V126" t="str">
        <f>VLOOKUP(B126,Ex_Code!A:J,7,0)</f>
        <v>EDUCATION AND TRAINING EXPENSE</v>
      </c>
      <c r="W126" t="str">
        <f>VLOOKUP(B126,Ex_Code!A:J,10,0)</f>
        <v>Non Pay</v>
      </c>
    </row>
    <row r="127" spans="1:23" x14ac:dyDescent="0.25">
      <c r="A127" s="14" t="s">
        <v>117</v>
      </c>
      <c r="B127" s="14" t="s">
        <v>109</v>
      </c>
      <c r="C127" s="14" t="s">
        <v>96</v>
      </c>
      <c r="D127" s="14" t="s">
        <v>97</v>
      </c>
      <c r="E127" s="14" t="s">
        <v>98</v>
      </c>
      <c r="F127" s="15">
        <v>725</v>
      </c>
      <c r="G127" s="15">
        <v>343.87</v>
      </c>
      <c r="H127" s="15">
        <v>0</v>
      </c>
      <c r="I127" s="15">
        <v>0</v>
      </c>
      <c r="J127" s="15">
        <v>0</v>
      </c>
      <c r="K127" s="15">
        <v>0</v>
      </c>
      <c r="L127" t="str">
        <f t="shared" si="1"/>
        <v>171801U04047001000</v>
      </c>
      <c r="M127" t="str">
        <f>VLOOKUP(A127,'Cost Code'!A:G,7,0)</f>
        <v>Senior Finance Team</v>
      </c>
      <c r="N127" t="str">
        <f>VLOOKUP(A127,'Cost Code'!A:G,2,0)</f>
        <v>Group 1</v>
      </c>
      <c r="O127" t="str">
        <f>VLOOKUP($A127,'Cost Code'!$A:$G,3,0)</f>
        <v>CORPORATE SERVICES</v>
      </c>
      <c r="P127" t="str">
        <f>VLOOKUP($A127,'Cost Code'!$A:$G,4,0)</f>
        <v>FINANCE &amp; INFORMATION SERVICES</v>
      </c>
      <c r="Q127" t="str">
        <f>VLOOKUP($A127,'Cost Code'!$A:$G,5,0)</f>
        <v>FINANCE &amp; INFORMATION SERVICES</v>
      </c>
      <c r="R127" t="str">
        <f>VLOOKUP($A127,'Cost Code'!$A:$G,6,0)</f>
        <v>FINANCE</v>
      </c>
      <c r="S127" t="str">
        <f>VLOOKUP($A127,'Cost Code'!$A:$K,8,0)</f>
        <v>Simon</v>
      </c>
      <c r="T127">
        <f>VLOOKUP($A127,'Cost Code'!$A:$K,9,0)</f>
        <v>1000</v>
      </c>
      <c r="U127" t="str">
        <f>VLOOKUP(B127,Ex_Code!A:J,2,0)</f>
        <v>Printing &amp; Stationery</v>
      </c>
      <c r="V127" t="str">
        <f>VLOOKUP(B127,Ex_Code!A:J,7,0)</f>
        <v>ESTABLISHMENT EXPENSES</v>
      </c>
      <c r="W127" t="str">
        <f>VLOOKUP(B127,Ex_Code!A:J,10,0)</f>
        <v>Non Pay</v>
      </c>
    </row>
    <row r="128" spans="1:23" x14ac:dyDescent="0.25">
      <c r="A128" s="14" t="s">
        <v>117</v>
      </c>
      <c r="B128" s="14" t="s">
        <v>109</v>
      </c>
      <c r="C128" s="14" t="s">
        <v>99</v>
      </c>
      <c r="D128" s="14" t="s">
        <v>100</v>
      </c>
      <c r="E128" s="14" t="s">
        <v>98</v>
      </c>
      <c r="F128" s="15">
        <v>720</v>
      </c>
      <c r="G128" s="15">
        <v>169.02</v>
      </c>
      <c r="H128" s="15">
        <v>0</v>
      </c>
      <c r="I128" s="15">
        <v>0</v>
      </c>
      <c r="J128" s="15">
        <v>0</v>
      </c>
      <c r="K128" s="15">
        <v>0</v>
      </c>
      <c r="L128" t="str">
        <f t="shared" si="1"/>
        <v>171802U04047001000</v>
      </c>
      <c r="M128" t="str">
        <f>VLOOKUP(A128,'Cost Code'!A:G,7,0)</f>
        <v>Senior Finance Team</v>
      </c>
      <c r="N128" t="str">
        <f>VLOOKUP(A128,'Cost Code'!A:G,2,0)</f>
        <v>Group 1</v>
      </c>
      <c r="O128" t="str">
        <f>VLOOKUP($A128,'Cost Code'!$A:$G,3,0)</f>
        <v>CORPORATE SERVICES</v>
      </c>
      <c r="P128" t="str">
        <f>VLOOKUP($A128,'Cost Code'!$A:$G,4,0)</f>
        <v>FINANCE &amp; INFORMATION SERVICES</v>
      </c>
      <c r="Q128" t="str">
        <f>VLOOKUP($A128,'Cost Code'!$A:$G,5,0)</f>
        <v>FINANCE &amp; INFORMATION SERVICES</v>
      </c>
      <c r="R128" t="str">
        <f>VLOOKUP($A128,'Cost Code'!$A:$G,6,0)</f>
        <v>FINANCE</v>
      </c>
      <c r="S128" t="str">
        <f>VLOOKUP($A128,'Cost Code'!$A:$K,8,0)</f>
        <v>Simon</v>
      </c>
      <c r="T128">
        <f>VLOOKUP($A128,'Cost Code'!$A:$K,9,0)</f>
        <v>1000</v>
      </c>
      <c r="U128" t="str">
        <f>VLOOKUP(B128,Ex_Code!A:J,2,0)</f>
        <v>Printing &amp; Stationery</v>
      </c>
      <c r="V128" t="str">
        <f>VLOOKUP(B128,Ex_Code!A:J,7,0)</f>
        <v>ESTABLISHMENT EXPENSES</v>
      </c>
      <c r="W128" t="str">
        <f>VLOOKUP(B128,Ex_Code!A:J,10,0)</f>
        <v>Non Pay</v>
      </c>
    </row>
    <row r="129" spans="1:23" x14ac:dyDescent="0.25">
      <c r="A129" s="14" t="s">
        <v>117</v>
      </c>
      <c r="B129" s="14" t="s">
        <v>109</v>
      </c>
      <c r="C129" s="14" t="s">
        <v>101</v>
      </c>
      <c r="D129" s="14" t="s">
        <v>102</v>
      </c>
      <c r="E129" s="14" t="s">
        <v>98</v>
      </c>
      <c r="F129" s="15">
        <v>726</v>
      </c>
      <c r="G129" s="15">
        <v>856.33</v>
      </c>
      <c r="H129" s="15">
        <v>0</v>
      </c>
      <c r="I129" s="15">
        <v>0</v>
      </c>
      <c r="J129" s="15">
        <v>0</v>
      </c>
      <c r="K129" s="15">
        <v>0</v>
      </c>
      <c r="L129" t="str">
        <f t="shared" si="1"/>
        <v>171803U04047001000</v>
      </c>
      <c r="M129" t="str">
        <f>VLOOKUP(A129,'Cost Code'!A:G,7,0)</f>
        <v>Senior Finance Team</v>
      </c>
      <c r="N129" t="str">
        <f>VLOOKUP(A129,'Cost Code'!A:G,2,0)</f>
        <v>Group 1</v>
      </c>
      <c r="O129" t="str">
        <f>VLOOKUP($A129,'Cost Code'!$A:$G,3,0)</f>
        <v>CORPORATE SERVICES</v>
      </c>
      <c r="P129" t="str">
        <f>VLOOKUP($A129,'Cost Code'!$A:$G,4,0)</f>
        <v>FINANCE &amp; INFORMATION SERVICES</v>
      </c>
      <c r="Q129" t="str">
        <f>VLOOKUP($A129,'Cost Code'!$A:$G,5,0)</f>
        <v>FINANCE &amp; INFORMATION SERVICES</v>
      </c>
      <c r="R129" t="str">
        <f>VLOOKUP($A129,'Cost Code'!$A:$G,6,0)</f>
        <v>FINANCE</v>
      </c>
      <c r="S129" t="str">
        <f>VLOOKUP($A129,'Cost Code'!$A:$K,8,0)</f>
        <v>Simon</v>
      </c>
      <c r="T129">
        <f>VLOOKUP($A129,'Cost Code'!$A:$K,9,0)</f>
        <v>1000</v>
      </c>
      <c r="U129" t="str">
        <f>VLOOKUP(B129,Ex_Code!A:J,2,0)</f>
        <v>Printing &amp; Stationery</v>
      </c>
      <c r="V129" t="str">
        <f>VLOOKUP(B129,Ex_Code!A:J,7,0)</f>
        <v>ESTABLISHMENT EXPENSES</v>
      </c>
      <c r="W129" t="str">
        <f>VLOOKUP(B129,Ex_Code!A:J,10,0)</f>
        <v>Non Pay</v>
      </c>
    </row>
    <row r="130" spans="1:23" x14ac:dyDescent="0.25">
      <c r="A130" s="14" t="s">
        <v>117</v>
      </c>
      <c r="B130" s="14" t="s">
        <v>109</v>
      </c>
      <c r="C130" s="14" t="s">
        <v>103</v>
      </c>
      <c r="D130" s="14" t="s">
        <v>104</v>
      </c>
      <c r="E130" s="14" t="s">
        <v>98</v>
      </c>
      <c r="F130" s="15">
        <v>722</v>
      </c>
      <c r="G130" s="15">
        <v>142.81</v>
      </c>
      <c r="H130" s="15">
        <v>0</v>
      </c>
      <c r="I130" s="15">
        <v>0</v>
      </c>
      <c r="J130" s="15">
        <v>0</v>
      </c>
      <c r="K130" s="15">
        <v>0</v>
      </c>
      <c r="L130" t="str">
        <f t="shared" si="1"/>
        <v>171804U04047001000</v>
      </c>
      <c r="M130" t="str">
        <f>VLOOKUP(A130,'Cost Code'!A:G,7,0)</f>
        <v>Senior Finance Team</v>
      </c>
      <c r="N130" t="str">
        <f>VLOOKUP(A130,'Cost Code'!A:G,2,0)</f>
        <v>Group 1</v>
      </c>
      <c r="O130" t="str">
        <f>VLOOKUP($A130,'Cost Code'!$A:$G,3,0)</f>
        <v>CORPORATE SERVICES</v>
      </c>
      <c r="P130" t="str">
        <f>VLOOKUP($A130,'Cost Code'!$A:$G,4,0)</f>
        <v>FINANCE &amp; INFORMATION SERVICES</v>
      </c>
      <c r="Q130" t="str">
        <f>VLOOKUP($A130,'Cost Code'!$A:$G,5,0)</f>
        <v>FINANCE &amp; INFORMATION SERVICES</v>
      </c>
      <c r="R130" t="str">
        <f>VLOOKUP($A130,'Cost Code'!$A:$G,6,0)</f>
        <v>FINANCE</v>
      </c>
      <c r="S130" t="str">
        <f>VLOOKUP($A130,'Cost Code'!$A:$K,8,0)</f>
        <v>Simon</v>
      </c>
      <c r="T130">
        <f>VLOOKUP($A130,'Cost Code'!$A:$K,9,0)</f>
        <v>1000</v>
      </c>
      <c r="U130" t="str">
        <f>VLOOKUP(B130,Ex_Code!A:J,2,0)</f>
        <v>Printing &amp; Stationery</v>
      </c>
      <c r="V130" t="str">
        <f>VLOOKUP(B130,Ex_Code!A:J,7,0)</f>
        <v>ESTABLISHMENT EXPENSES</v>
      </c>
      <c r="W130" t="str">
        <f>VLOOKUP(B130,Ex_Code!A:J,10,0)</f>
        <v>Non Pay</v>
      </c>
    </row>
    <row r="131" spans="1:23" x14ac:dyDescent="0.25">
      <c r="A131" s="14" t="s">
        <v>117</v>
      </c>
      <c r="B131" s="14" t="s">
        <v>109</v>
      </c>
      <c r="C131" s="14" t="s">
        <v>105</v>
      </c>
      <c r="D131" s="14" t="s">
        <v>106</v>
      </c>
      <c r="E131" s="14" t="s">
        <v>98</v>
      </c>
      <c r="F131" s="15">
        <v>933</v>
      </c>
      <c r="G131" s="15">
        <v>106.7</v>
      </c>
      <c r="H131" s="15">
        <v>0</v>
      </c>
      <c r="I131" s="15">
        <v>0</v>
      </c>
      <c r="J131" s="15">
        <v>0</v>
      </c>
      <c r="K131" s="15">
        <v>0</v>
      </c>
      <c r="L131" t="str">
        <f t="shared" si="1"/>
        <v>171805U04047001000</v>
      </c>
      <c r="M131" t="str">
        <f>VLOOKUP(A131,'Cost Code'!A:G,7,0)</f>
        <v>Senior Finance Team</v>
      </c>
      <c r="N131" t="str">
        <f>VLOOKUP(A131,'Cost Code'!A:G,2,0)</f>
        <v>Group 1</v>
      </c>
      <c r="O131" t="str">
        <f>VLOOKUP($A131,'Cost Code'!$A:$G,3,0)</f>
        <v>CORPORATE SERVICES</v>
      </c>
      <c r="P131" t="str">
        <f>VLOOKUP($A131,'Cost Code'!$A:$G,4,0)</f>
        <v>FINANCE &amp; INFORMATION SERVICES</v>
      </c>
      <c r="Q131" t="str">
        <f>VLOOKUP($A131,'Cost Code'!$A:$G,5,0)</f>
        <v>FINANCE &amp; INFORMATION SERVICES</v>
      </c>
      <c r="R131" t="str">
        <f>VLOOKUP($A131,'Cost Code'!$A:$G,6,0)</f>
        <v>FINANCE</v>
      </c>
      <c r="S131" t="str">
        <f>VLOOKUP($A131,'Cost Code'!$A:$K,8,0)</f>
        <v>Simon</v>
      </c>
      <c r="T131">
        <f>VLOOKUP($A131,'Cost Code'!$A:$K,9,0)</f>
        <v>1000</v>
      </c>
      <c r="U131" t="str">
        <f>VLOOKUP(B131,Ex_Code!A:J,2,0)</f>
        <v>Printing &amp; Stationery</v>
      </c>
      <c r="V131" t="str">
        <f>VLOOKUP(B131,Ex_Code!A:J,7,0)</f>
        <v>ESTABLISHMENT EXPENSES</v>
      </c>
      <c r="W131" t="str">
        <f>VLOOKUP(B131,Ex_Code!A:J,10,0)</f>
        <v>Non Pay</v>
      </c>
    </row>
    <row r="132" spans="1:23" x14ac:dyDescent="0.25">
      <c r="A132" s="14" t="s">
        <v>117</v>
      </c>
      <c r="B132" s="14" t="s">
        <v>125</v>
      </c>
      <c r="C132" s="14" t="s">
        <v>96</v>
      </c>
      <c r="D132" s="14" t="s">
        <v>97</v>
      </c>
      <c r="E132" s="14" t="s">
        <v>98</v>
      </c>
      <c r="F132" s="15">
        <v>-1</v>
      </c>
      <c r="G132" s="15">
        <v>0</v>
      </c>
      <c r="H132" s="15">
        <v>0</v>
      </c>
      <c r="I132" s="15">
        <v>0</v>
      </c>
      <c r="J132" s="15">
        <v>0</v>
      </c>
      <c r="K132" s="15">
        <v>0</v>
      </c>
      <c r="L132" t="str">
        <f t="shared" si="1"/>
        <v>171801U04047003000</v>
      </c>
      <c r="M132" t="str">
        <f>VLOOKUP(A132,'Cost Code'!A:G,7,0)</f>
        <v>Senior Finance Team</v>
      </c>
      <c r="N132" t="str">
        <f>VLOOKUP(A132,'Cost Code'!A:G,2,0)</f>
        <v>Group 1</v>
      </c>
      <c r="O132" t="str">
        <f>VLOOKUP($A132,'Cost Code'!$A:$G,3,0)</f>
        <v>CORPORATE SERVICES</v>
      </c>
      <c r="P132" t="str">
        <f>VLOOKUP($A132,'Cost Code'!$A:$G,4,0)</f>
        <v>FINANCE &amp; INFORMATION SERVICES</v>
      </c>
      <c r="Q132" t="str">
        <f>VLOOKUP($A132,'Cost Code'!$A:$G,5,0)</f>
        <v>FINANCE &amp; INFORMATION SERVICES</v>
      </c>
      <c r="R132" t="str">
        <f>VLOOKUP($A132,'Cost Code'!$A:$G,6,0)</f>
        <v>FINANCE</v>
      </c>
      <c r="S132" t="str">
        <f>VLOOKUP($A132,'Cost Code'!$A:$K,8,0)</f>
        <v>Simon</v>
      </c>
      <c r="T132">
        <f>VLOOKUP($A132,'Cost Code'!$A:$K,9,0)</f>
        <v>1000</v>
      </c>
      <c r="U132" t="str">
        <f>VLOOKUP(B132,Ex_Code!A:J,2,0)</f>
        <v>Postage &amp; Courier Services</v>
      </c>
      <c r="V132" t="str">
        <f>VLOOKUP(B132,Ex_Code!A:J,7,0)</f>
        <v>ESTABLISHMENT EXPENSES</v>
      </c>
      <c r="W132" t="str">
        <f>VLOOKUP(B132,Ex_Code!A:J,10,0)</f>
        <v>Non Pay</v>
      </c>
    </row>
    <row r="133" spans="1:23" x14ac:dyDescent="0.25">
      <c r="A133" s="14" t="s">
        <v>117</v>
      </c>
      <c r="B133" s="14" t="s">
        <v>125</v>
      </c>
      <c r="C133" s="14" t="s">
        <v>105</v>
      </c>
      <c r="D133" s="14" t="s">
        <v>106</v>
      </c>
      <c r="E133" s="14" t="s">
        <v>98</v>
      </c>
      <c r="F133" s="15">
        <v>-1</v>
      </c>
      <c r="G133" s="15">
        <v>0</v>
      </c>
      <c r="H133" s="15">
        <v>0</v>
      </c>
      <c r="I133" s="15">
        <v>0</v>
      </c>
      <c r="J133" s="15">
        <v>0</v>
      </c>
      <c r="K133" s="15">
        <v>0</v>
      </c>
      <c r="L133" t="str">
        <f t="shared" ref="L133:L196" si="2">CONCATENATE(C133,A133,B133)</f>
        <v>171805U04047003000</v>
      </c>
      <c r="M133" t="str">
        <f>VLOOKUP(A133,'Cost Code'!A:G,7,0)</f>
        <v>Senior Finance Team</v>
      </c>
      <c r="N133" t="str">
        <f>VLOOKUP(A133,'Cost Code'!A:G,2,0)</f>
        <v>Group 1</v>
      </c>
      <c r="O133" t="str">
        <f>VLOOKUP($A133,'Cost Code'!$A:$G,3,0)</f>
        <v>CORPORATE SERVICES</v>
      </c>
      <c r="P133" t="str">
        <f>VLOOKUP($A133,'Cost Code'!$A:$G,4,0)</f>
        <v>FINANCE &amp; INFORMATION SERVICES</v>
      </c>
      <c r="Q133" t="str">
        <f>VLOOKUP($A133,'Cost Code'!$A:$G,5,0)</f>
        <v>FINANCE &amp; INFORMATION SERVICES</v>
      </c>
      <c r="R133" t="str">
        <f>VLOOKUP($A133,'Cost Code'!$A:$G,6,0)</f>
        <v>FINANCE</v>
      </c>
      <c r="S133" t="str">
        <f>VLOOKUP($A133,'Cost Code'!$A:$K,8,0)</f>
        <v>Simon</v>
      </c>
      <c r="T133">
        <f>VLOOKUP($A133,'Cost Code'!$A:$K,9,0)</f>
        <v>1000</v>
      </c>
      <c r="U133" t="str">
        <f>VLOOKUP(B133,Ex_Code!A:J,2,0)</f>
        <v>Postage &amp; Courier Services</v>
      </c>
      <c r="V133" t="str">
        <f>VLOOKUP(B133,Ex_Code!A:J,7,0)</f>
        <v>ESTABLISHMENT EXPENSES</v>
      </c>
      <c r="W133" t="str">
        <f>VLOOKUP(B133,Ex_Code!A:J,10,0)</f>
        <v>Non Pay</v>
      </c>
    </row>
    <row r="134" spans="1:23" x14ac:dyDescent="0.25">
      <c r="A134" s="14" t="s">
        <v>117</v>
      </c>
      <c r="B134" s="14" t="s">
        <v>126</v>
      </c>
      <c r="C134" s="14" t="s">
        <v>96</v>
      </c>
      <c r="D134" s="14" t="s">
        <v>97</v>
      </c>
      <c r="E134" s="14" t="s">
        <v>98</v>
      </c>
      <c r="F134" s="15">
        <v>45</v>
      </c>
      <c r="G134" s="15">
        <v>45.48</v>
      </c>
      <c r="H134" s="15">
        <v>0</v>
      </c>
      <c r="I134" s="15">
        <v>0</v>
      </c>
      <c r="J134" s="15">
        <v>0</v>
      </c>
      <c r="K134" s="15">
        <v>0</v>
      </c>
      <c r="L134" t="str">
        <f t="shared" si="2"/>
        <v>171801U04047007000</v>
      </c>
      <c r="M134" t="str">
        <f>VLOOKUP(A134,'Cost Code'!A:G,7,0)</f>
        <v>Senior Finance Team</v>
      </c>
      <c r="N134" t="str">
        <f>VLOOKUP(A134,'Cost Code'!A:G,2,0)</f>
        <v>Group 1</v>
      </c>
      <c r="O134" t="str">
        <f>VLOOKUP($A134,'Cost Code'!$A:$G,3,0)</f>
        <v>CORPORATE SERVICES</v>
      </c>
      <c r="P134" t="str">
        <f>VLOOKUP($A134,'Cost Code'!$A:$G,4,0)</f>
        <v>FINANCE &amp; INFORMATION SERVICES</v>
      </c>
      <c r="Q134" t="str">
        <f>VLOOKUP($A134,'Cost Code'!$A:$G,5,0)</f>
        <v>FINANCE &amp; INFORMATION SERVICES</v>
      </c>
      <c r="R134" t="str">
        <f>VLOOKUP($A134,'Cost Code'!$A:$G,6,0)</f>
        <v>FINANCE</v>
      </c>
      <c r="S134" t="str">
        <f>VLOOKUP($A134,'Cost Code'!$A:$K,8,0)</f>
        <v>Simon</v>
      </c>
      <c r="T134">
        <f>VLOOKUP($A134,'Cost Code'!$A:$K,9,0)</f>
        <v>1000</v>
      </c>
      <c r="U134" t="str">
        <f>VLOOKUP(B134,Ex_Code!A:J,2,0)</f>
        <v>Telephone Rental</v>
      </c>
      <c r="V134" t="str">
        <f>VLOOKUP(B134,Ex_Code!A:J,7,0)</f>
        <v>ESTABLISHMENT EXPENSES</v>
      </c>
      <c r="W134" t="str">
        <f>VLOOKUP(B134,Ex_Code!A:J,10,0)</f>
        <v>Non Pay</v>
      </c>
    </row>
    <row r="135" spans="1:23" x14ac:dyDescent="0.25">
      <c r="A135" s="14" t="s">
        <v>117</v>
      </c>
      <c r="B135" s="14" t="s">
        <v>126</v>
      </c>
      <c r="C135" s="14" t="s">
        <v>99</v>
      </c>
      <c r="D135" s="14" t="s">
        <v>100</v>
      </c>
      <c r="E135" s="14" t="s">
        <v>98</v>
      </c>
      <c r="F135" s="15">
        <v>47</v>
      </c>
      <c r="G135" s="15">
        <v>45.48</v>
      </c>
      <c r="H135" s="15">
        <v>0</v>
      </c>
      <c r="I135" s="15">
        <v>0</v>
      </c>
      <c r="J135" s="15">
        <v>0</v>
      </c>
      <c r="K135" s="15">
        <v>0</v>
      </c>
      <c r="L135" t="str">
        <f t="shared" si="2"/>
        <v>171802U04047007000</v>
      </c>
      <c r="M135" t="str">
        <f>VLOOKUP(A135,'Cost Code'!A:G,7,0)</f>
        <v>Senior Finance Team</v>
      </c>
      <c r="N135" t="str">
        <f>VLOOKUP(A135,'Cost Code'!A:G,2,0)</f>
        <v>Group 1</v>
      </c>
      <c r="O135" t="str">
        <f>VLOOKUP($A135,'Cost Code'!$A:$G,3,0)</f>
        <v>CORPORATE SERVICES</v>
      </c>
      <c r="P135" t="str">
        <f>VLOOKUP($A135,'Cost Code'!$A:$G,4,0)</f>
        <v>FINANCE &amp; INFORMATION SERVICES</v>
      </c>
      <c r="Q135" t="str">
        <f>VLOOKUP($A135,'Cost Code'!$A:$G,5,0)</f>
        <v>FINANCE &amp; INFORMATION SERVICES</v>
      </c>
      <c r="R135" t="str">
        <f>VLOOKUP($A135,'Cost Code'!$A:$G,6,0)</f>
        <v>FINANCE</v>
      </c>
      <c r="S135" t="str">
        <f>VLOOKUP($A135,'Cost Code'!$A:$K,8,0)</f>
        <v>Simon</v>
      </c>
      <c r="T135">
        <f>VLOOKUP($A135,'Cost Code'!$A:$K,9,0)</f>
        <v>1000</v>
      </c>
      <c r="U135" t="str">
        <f>VLOOKUP(B135,Ex_Code!A:J,2,0)</f>
        <v>Telephone Rental</v>
      </c>
      <c r="V135" t="str">
        <f>VLOOKUP(B135,Ex_Code!A:J,7,0)</f>
        <v>ESTABLISHMENT EXPENSES</v>
      </c>
      <c r="W135" t="str">
        <f>VLOOKUP(B135,Ex_Code!A:J,10,0)</f>
        <v>Non Pay</v>
      </c>
    </row>
    <row r="136" spans="1:23" x14ac:dyDescent="0.25">
      <c r="A136" s="14" t="s">
        <v>117</v>
      </c>
      <c r="B136" s="14" t="s">
        <v>126</v>
      </c>
      <c r="C136" s="14" t="s">
        <v>101</v>
      </c>
      <c r="D136" s="14" t="s">
        <v>102</v>
      </c>
      <c r="E136" s="14" t="s">
        <v>98</v>
      </c>
      <c r="F136" s="15">
        <v>44</v>
      </c>
      <c r="G136" s="15">
        <v>45.44</v>
      </c>
      <c r="H136" s="15">
        <v>0</v>
      </c>
      <c r="I136" s="15">
        <v>0</v>
      </c>
      <c r="J136" s="15">
        <v>0</v>
      </c>
      <c r="K136" s="15">
        <v>0</v>
      </c>
      <c r="L136" t="str">
        <f t="shared" si="2"/>
        <v>171803U04047007000</v>
      </c>
      <c r="M136" t="str">
        <f>VLOOKUP(A136,'Cost Code'!A:G,7,0)</f>
        <v>Senior Finance Team</v>
      </c>
      <c r="N136" t="str">
        <f>VLOOKUP(A136,'Cost Code'!A:G,2,0)</f>
        <v>Group 1</v>
      </c>
      <c r="O136" t="str">
        <f>VLOOKUP($A136,'Cost Code'!$A:$G,3,0)</f>
        <v>CORPORATE SERVICES</v>
      </c>
      <c r="P136" t="str">
        <f>VLOOKUP($A136,'Cost Code'!$A:$G,4,0)</f>
        <v>FINANCE &amp; INFORMATION SERVICES</v>
      </c>
      <c r="Q136" t="str">
        <f>VLOOKUP($A136,'Cost Code'!$A:$G,5,0)</f>
        <v>FINANCE &amp; INFORMATION SERVICES</v>
      </c>
      <c r="R136" t="str">
        <f>VLOOKUP($A136,'Cost Code'!$A:$G,6,0)</f>
        <v>FINANCE</v>
      </c>
      <c r="S136" t="str">
        <f>VLOOKUP($A136,'Cost Code'!$A:$K,8,0)</f>
        <v>Simon</v>
      </c>
      <c r="T136">
        <f>VLOOKUP($A136,'Cost Code'!$A:$K,9,0)</f>
        <v>1000</v>
      </c>
      <c r="U136" t="str">
        <f>VLOOKUP(B136,Ex_Code!A:J,2,0)</f>
        <v>Telephone Rental</v>
      </c>
      <c r="V136" t="str">
        <f>VLOOKUP(B136,Ex_Code!A:J,7,0)</f>
        <v>ESTABLISHMENT EXPENSES</v>
      </c>
      <c r="W136" t="str">
        <f>VLOOKUP(B136,Ex_Code!A:J,10,0)</f>
        <v>Non Pay</v>
      </c>
    </row>
    <row r="137" spans="1:23" x14ac:dyDescent="0.25">
      <c r="A137" s="14" t="s">
        <v>117</v>
      </c>
      <c r="B137" s="14" t="s">
        <v>126</v>
      </c>
      <c r="C137" s="14" t="s">
        <v>103</v>
      </c>
      <c r="D137" s="14" t="s">
        <v>104</v>
      </c>
      <c r="E137" s="14" t="s">
        <v>98</v>
      </c>
      <c r="F137" s="15">
        <v>42</v>
      </c>
      <c r="G137" s="15">
        <v>45.48</v>
      </c>
      <c r="H137" s="15">
        <v>0</v>
      </c>
      <c r="I137" s="15">
        <v>0</v>
      </c>
      <c r="J137" s="15">
        <v>0</v>
      </c>
      <c r="K137" s="15">
        <v>0</v>
      </c>
      <c r="L137" t="str">
        <f t="shared" si="2"/>
        <v>171804U04047007000</v>
      </c>
      <c r="M137" t="str">
        <f>VLOOKUP(A137,'Cost Code'!A:G,7,0)</f>
        <v>Senior Finance Team</v>
      </c>
      <c r="N137" t="str">
        <f>VLOOKUP(A137,'Cost Code'!A:G,2,0)</f>
        <v>Group 1</v>
      </c>
      <c r="O137" t="str">
        <f>VLOOKUP($A137,'Cost Code'!$A:$G,3,0)</f>
        <v>CORPORATE SERVICES</v>
      </c>
      <c r="P137" t="str">
        <f>VLOOKUP($A137,'Cost Code'!$A:$G,4,0)</f>
        <v>FINANCE &amp; INFORMATION SERVICES</v>
      </c>
      <c r="Q137" t="str">
        <f>VLOOKUP($A137,'Cost Code'!$A:$G,5,0)</f>
        <v>FINANCE &amp; INFORMATION SERVICES</v>
      </c>
      <c r="R137" t="str">
        <f>VLOOKUP($A137,'Cost Code'!$A:$G,6,0)</f>
        <v>FINANCE</v>
      </c>
      <c r="S137" t="str">
        <f>VLOOKUP($A137,'Cost Code'!$A:$K,8,0)</f>
        <v>Simon</v>
      </c>
      <c r="T137">
        <f>VLOOKUP($A137,'Cost Code'!$A:$K,9,0)</f>
        <v>1000</v>
      </c>
      <c r="U137" t="str">
        <f>VLOOKUP(B137,Ex_Code!A:J,2,0)</f>
        <v>Telephone Rental</v>
      </c>
      <c r="V137" t="str">
        <f>VLOOKUP(B137,Ex_Code!A:J,7,0)</f>
        <v>ESTABLISHMENT EXPENSES</v>
      </c>
      <c r="W137" t="str">
        <f>VLOOKUP(B137,Ex_Code!A:J,10,0)</f>
        <v>Non Pay</v>
      </c>
    </row>
    <row r="138" spans="1:23" x14ac:dyDescent="0.25">
      <c r="A138" s="14" t="s">
        <v>117</v>
      </c>
      <c r="B138" s="14" t="s">
        <v>126</v>
      </c>
      <c r="C138" s="14" t="s">
        <v>105</v>
      </c>
      <c r="D138" s="14" t="s">
        <v>106</v>
      </c>
      <c r="E138" s="14" t="s">
        <v>98</v>
      </c>
      <c r="F138" s="15">
        <v>45</v>
      </c>
      <c r="G138" s="15">
        <v>45.48</v>
      </c>
      <c r="H138" s="15">
        <v>0</v>
      </c>
      <c r="I138" s="15">
        <v>0</v>
      </c>
      <c r="J138" s="15">
        <v>0</v>
      </c>
      <c r="K138" s="15">
        <v>0</v>
      </c>
      <c r="L138" t="str">
        <f t="shared" si="2"/>
        <v>171805U04047007000</v>
      </c>
      <c r="M138" t="str">
        <f>VLOOKUP(A138,'Cost Code'!A:G,7,0)</f>
        <v>Senior Finance Team</v>
      </c>
      <c r="N138" t="str">
        <f>VLOOKUP(A138,'Cost Code'!A:G,2,0)</f>
        <v>Group 1</v>
      </c>
      <c r="O138" t="str">
        <f>VLOOKUP($A138,'Cost Code'!$A:$G,3,0)</f>
        <v>CORPORATE SERVICES</v>
      </c>
      <c r="P138" t="str">
        <f>VLOOKUP($A138,'Cost Code'!$A:$G,4,0)</f>
        <v>FINANCE &amp; INFORMATION SERVICES</v>
      </c>
      <c r="Q138" t="str">
        <f>VLOOKUP($A138,'Cost Code'!$A:$G,5,0)</f>
        <v>FINANCE &amp; INFORMATION SERVICES</v>
      </c>
      <c r="R138" t="str">
        <f>VLOOKUP($A138,'Cost Code'!$A:$G,6,0)</f>
        <v>FINANCE</v>
      </c>
      <c r="S138" t="str">
        <f>VLOOKUP($A138,'Cost Code'!$A:$K,8,0)</f>
        <v>Simon</v>
      </c>
      <c r="T138">
        <f>VLOOKUP($A138,'Cost Code'!$A:$K,9,0)</f>
        <v>1000</v>
      </c>
      <c r="U138" t="str">
        <f>VLOOKUP(B138,Ex_Code!A:J,2,0)</f>
        <v>Telephone Rental</v>
      </c>
      <c r="V138" t="str">
        <f>VLOOKUP(B138,Ex_Code!A:J,7,0)</f>
        <v>ESTABLISHMENT EXPENSES</v>
      </c>
      <c r="W138" t="str">
        <f>VLOOKUP(B138,Ex_Code!A:J,10,0)</f>
        <v>Non Pay</v>
      </c>
    </row>
    <row r="139" spans="1:23" x14ac:dyDescent="0.25">
      <c r="A139" s="14" t="s">
        <v>117</v>
      </c>
      <c r="B139" s="14" t="s">
        <v>127</v>
      </c>
      <c r="C139" s="14" t="s">
        <v>96</v>
      </c>
      <c r="D139" s="14" t="s">
        <v>97</v>
      </c>
      <c r="E139" s="14" t="s">
        <v>98</v>
      </c>
      <c r="F139" s="15">
        <v>-1</v>
      </c>
      <c r="G139" s="15">
        <v>0</v>
      </c>
      <c r="H139" s="15">
        <v>0</v>
      </c>
      <c r="I139" s="15">
        <v>0</v>
      </c>
      <c r="J139" s="15">
        <v>0</v>
      </c>
      <c r="K139" s="15">
        <v>0</v>
      </c>
      <c r="L139" t="str">
        <f t="shared" si="2"/>
        <v>171801U04047008000</v>
      </c>
      <c r="M139" t="str">
        <f>VLOOKUP(A139,'Cost Code'!A:G,7,0)</f>
        <v>Senior Finance Team</v>
      </c>
      <c r="N139" t="str">
        <f>VLOOKUP(A139,'Cost Code'!A:G,2,0)</f>
        <v>Group 1</v>
      </c>
      <c r="O139" t="str">
        <f>VLOOKUP($A139,'Cost Code'!$A:$G,3,0)</f>
        <v>CORPORATE SERVICES</v>
      </c>
      <c r="P139" t="str">
        <f>VLOOKUP($A139,'Cost Code'!$A:$G,4,0)</f>
        <v>FINANCE &amp; INFORMATION SERVICES</v>
      </c>
      <c r="Q139" t="str">
        <f>VLOOKUP($A139,'Cost Code'!$A:$G,5,0)</f>
        <v>FINANCE &amp; INFORMATION SERVICES</v>
      </c>
      <c r="R139" t="str">
        <f>VLOOKUP($A139,'Cost Code'!$A:$G,6,0)</f>
        <v>FINANCE</v>
      </c>
      <c r="S139" t="str">
        <f>VLOOKUP($A139,'Cost Code'!$A:$K,8,0)</f>
        <v>Simon</v>
      </c>
      <c r="T139">
        <f>VLOOKUP($A139,'Cost Code'!$A:$K,9,0)</f>
        <v>1000</v>
      </c>
      <c r="U139" t="str">
        <f>VLOOKUP(B139,Ex_Code!A:J,2,0)</f>
        <v>Telephone Calls</v>
      </c>
      <c r="V139" t="str">
        <f>VLOOKUP(B139,Ex_Code!A:J,7,0)</f>
        <v>ESTABLISHMENT EXPENSES</v>
      </c>
      <c r="W139" t="str">
        <f>VLOOKUP(B139,Ex_Code!A:J,10,0)</f>
        <v>Non Pay</v>
      </c>
    </row>
    <row r="140" spans="1:23" x14ac:dyDescent="0.25">
      <c r="A140" s="14" t="s">
        <v>117</v>
      </c>
      <c r="B140" s="14" t="s">
        <v>127</v>
      </c>
      <c r="C140" s="14" t="s">
        <v>101</v>
      </c>
      <c r="D140" s="14" t="s">
        <v>102</v>
      </c>
      <c r="E140" s="14" t="s">
        <v>98</v>
      </c>
      <c r="F140" s="15">
        <v>1</v>
      </c>
      <c r="G140" s="15">
        <v>0.04</v>
      </c>
      <c r="H140" s="15">
        <v>0</v>
      </c>
      <c r="I140" s="15">
        <v>0</v>
      </c>
      <c r="J140" s="15">
        <v>0</v>
      </c>
      <c r="K140" s="15">
        <v>0</v>
      </c>
      <c r="L140" t="str">
        <f t="shared" si="2"/>
        <v>171803U04047008000</v>
      </c>
      <c r="M140" t="str">
        <f>VLOOKUP(A140,'Cost Code'!A:G,7,0)</f>
        <v>Senior Finance Team</v>
      </c>
      <c r="N140" t="str">
        <f>VLOOKUP(A140,'Cost Code'!A:G,2,0)</f>
        <v>Group 1</v>
      </c>
      <c r="O140" t="str">
        <f>VLOOKUP($A140,'Cost Code'!$A:$G,3,0)</f>
        <v>CORPORATE SERVICES</v>
      </c>
      <c r="P140" t="str">
        <f>VLOOKUP($A140,'Cost Code'!$A:$G,4,0)</f>
        <v>FINANCE &amp; INFORMATION SERVICES</v>
      </c>
      <c r="Q140" t="str">
        <f>VLOOKUP($A140,'Cost Code'!$A:$G,5,0)</f>
        <v>FINANCE &amp; INFORMATION SERVICES</v>
      </c>
      <c r="R140" t="str">
        <f>VLOOKUP($A140,'Cost Code'!$A:$G,6,0)</f>
        <v>FINANCE</v>
      </c>
      <c r="S140" t="str">
        <f>VLOOKUP($A140,'Cost Code'!$A:$K,8,0)</f>
        <v>Simon</v>
      </c>
      <c r="T140">
        <f>VLOOKUP($A140,'Cost Code'!$A:$K,9,0)</f>
        <v>1000</v>
      </c>
      <c r="U140" t="str">
        <f>VLOOKUP(B140,Ex_Code!A:J,2,0)</f>
        <v>Telephone Calls</v>
      </c>
      <c r="V140" t="str">
        <f>VLOOKUP(B140,Ex_Code!A:J,7,0)</f>
        <v>ESTABLISHMENT EXPENSES</v>
      </c>
      <c r="W140" t="str">
        <f>VLOOKUP(B140,Ex_Code!A:J,10,0)</f>
        <v>Non Pay</v>
      </c>
    </row>
    <row r="141" spans="1:23" x14ac:dyDescent="0.25">
      <c r="A141" s="14" t="s">
        <v>117</v>
      </c>
      <c r="B141" s="14" t="s">
        <v>127</v>
      </c>
      <c r="C141" s="14" t="s">
        <v>103</v>
      </c>
      <c r="D141" s="14" t="s">
        <v>104</v>
      </c>
      <c r="E141" s="14" t="s">
        <v>98</v>
      </c>
      <c r="F141" s="15">
        <v>0</v>
      </c>
      <c r="G141" s="15">
        <v>0.11</v>
      </c>
      <c r="H141" s="15">
        <v>0</v>
      </c>
      <c r="I141" s="15">
        <v>0</v>
      </c>
      <c r="J141" s="15">
        <v>0</v>
      </c>
      <c r="K141" s="15">
        <v>0</v>
      </c>
      <c r="L141" t="str">
        <f t="shared" si="2"/>
        <v>171804U04047008000</v>
      </c>
      <c r="M141" t="str">
        <f>VLOOKUP(A141,'Cost Code'!A:G,7,0)</f>
        <v>Senior Finance Team</v>
      </c>
      <c r="N141" t="str">
        <f>VLOOKUP(A141,'Cost Code'!A:G,2,0)</f>
        <v>Group 1</v>
      </c>
      <c r="O141" t="str">
        <f>VLOOKUP($A141,'Cost Code'!$A:$G,3,0)</f>
        <v>CORPORATE SERVICES</v>
      </c>
      <c r="P141" t="str">
        <f>VLOOKUP($A141,'Cost Code'!$A:$G,4,0)</f>
        <v>FINANCE &amp; INFORMATION SERVICES</v>
      </c>
      <c r="Q141" t="str">
        <f>VLOOKUP($A141,'Cost Code'!$A:$G,5,0)</f>
        <v>FINANCE &amp; INFORMATION SERVICES</v>
      </c>
      <c r="R141" t="str">
        <f>VLOOKUP($A141,'Cost Code'!$A:$G,6,0)</f>
        <v>FINANCE</v>
      </c>
      <c r="S141" t="str">
        <f>VLOOKUP($A141,'Cost Code'!$A:$K,8,0)</f>
        <v>Simon</v>
      </c>
      <c r="T141">
        <f>VLOOKUP($A141,'Cost Code'!$A:$K,9,0)</f>
        <v>1000</v>
      </c>
      <c r="U141" t="str">
        <f>VLOOKUP(B141,Ex_Code!A:J,2,0)</f>
        <v>Telephone Calls</v>
      </c>
      <c r="V141" t="str">
        <f>VLOOKUP(B141,Ex_Code!A:J,7,0)</f>
        <v>ESTABLISHMENT EXPENSES</v>
      </c>
      <c r="W141" t="str">
        <f>VLOOKUP(B141,Ex_Code!A:J,10,0)</f>
        <v>Non Pay</v>
      </c>
    </row>
    <row r="142" spans="1:23" x14ac:dyDescent="0.25">
      <c r="A142" s="14" t="s">
        <v>117</v>
      </c>
      <c r="B142" s="14" t="s">
        <v>127</v>
      </c>
      <c r="C142" s="14" t="s">
        <v>105</v>
      </c>
      <c r="D142" s="14" t="s">
        <v>106</v>
      </c>
      <c r="E142" s="14" t="s">
        <v>98</v>
      </c>
      <c r="F142" s="15">
        <v>0</v>
      </c>
      <c r="G142" s="15">
        <v>0.03</v>
      </c>
      <c r="H142" s="15">
        <v>0</v>
      </c>
      <c r="I142" s="15">
        <v>0</v>
      </c>
      <c r="J142" s="15">
        <v>0</v>
      </c>
      <c r="K142" s="15">
        <v>0</v>
      </c>
      <c r="L142" t="str">
        <f t="shared" si="2"/>
        <v>171805U04047008000</v>
      </c>
      <c r="M142" t="str">
        <f>VLOOKUP(A142,'Cost Code'!A:G,7,0)</f>
        <v>Senior Finance Team</v>
      </c>
      <c r="N142" t="str">
        <f>VLOOKUP(A142,'Cost Code'!A:G,2,0)</f>
        <v>Group 1</v>
      </c>
      <c r="O142" t="str">
        <f>VLOOKUP($A142,'Cost Code'!$A:$G,3,0)</f>
        <v>CORPORATE SERVICES</v>
      </c>
      <c r="P142" t="str">
        <f>VLOOKUP($A142,'Cost Code'!$A:$G,4,0)</f>
        <v>FINANCE &amp; INFORMATION SERVICES</v>
      </c>
      <c r="Q142" t="str">
        <f>VLOOKUP($A142,'Cost Code'!$A:$G,5,0)</f>
        <v>FINANCE &amp; INFORMATION SERVICES</v>
      </c>
      <c r="R142" t="str">
        <f>VLOOKUP($A142,'Cost Code'!$A:$G,6,0)</f>
        <v>FINANCE</v>
      </c>
      <c r="S142" t="str">
        <f>VLOOKUP($A142,'Cost Code'!$A:$K,8,0)</f>
        <v>Simon</v>
      </c>
      <c r="T142">
        <f>VLOOKUP($A142,'Cost Code'!$A:$K,9,0)</f>
        <v>1000</v>
      </c>
      <c r="U142" t="str">
        <f>VLOOKUP(B142,Ex_Code!A:J,2,0)</f>
        <v>Telephone Calls</v>
      </c>
      <c r="V142" t="str">
        <f>VLOOKUP(B142,Ex_Code!A:J,7,0)</f>
        <v>ESTABLISHMENT EXPENSES</v>
      </c>
      <c r="W142" t="str">
        <f>VLOOKUP(B142,Ex_Code!A:J,10,0)</f>
        <v>Non Pay</v>
      </c>
    </row>
    <row r="143" spans="1:23" x14ac:dyDescent="0.25">
      <c r="A143" s="14" t="s">
        <v>117</v>
      </c>
      <c r="B143" s="14" t="s">
        <v>128</v>
      </c>
      <c r="C143" s="14" t="s">
        <v>96</v>
      </c>
      <c r="D143" s="14" t="s">
        <v>97</v>
      </c>
      <c r="E143" s="14" t="s">
        <v>98</v>
      </c>
      <c r="F143" s="15">
        <v>6</v>
      </c>
      <c r="G143" s="15">
        <v>4.96</v>
      </c>
      <c r="H143" s="15">
        <v>0</v>
      </c>
      <c r="I143" s="15">
        <v>0</v>
      </c>
      <c r="J143" s="15">
        <v>0</v>
      </c>
      <c r="K143" s="15">
        <v>0</v>
      </c>
      <c r="L143" t="str">
        <f t="shared" si="2"/>
        <v>171801U04047012000</v>
      </c>
      <c r="M143" t="str">
        <f>VLOOKUP(A143,'Cost Code'!A:G,7,0)</f>
        <v>Senior Finance Team</v>
      </c>
      <c r="N143" t="str">
        <f>VLOOKUP(A143,'Cost Code'!A:G,2,0)</f>
        <v>Group 1</v>
      </c>
      <c r="O143" t="str">
        <f>VLOOKUP($A143,'Cost Code'!$A:$G,3,0)</f>
        <v>CORPORATE SERVICES</v>
      </c>
      <c r="P143" t="str">
        <f>VLOOKUP($A143,'Cost Code'!$A:$G,4,0)</f>
        <v>FINANCE &amp; INFORMATION SERVICES</v>
      </c>
      <c r="Q143" t="str">
        <f>VLOOKUP($A143,'Cost Code'!$A:$G,5,0)</f>
        <v>FINANCE &amp; INFORMATION SERVICES</v>
      </c>
      <c r="R143" t="str">
        <f>VLOOKUP($A143,'Cost Code'!$A:$G,6,0)</f>
        <v>FINANCE</v>
      </c>
      <c r="S143" t="str">
        <f>VLOOKUP($A143,'Cost Code'!$A:$K,8,0)</f>
        <v>Simon</v>
      </c>
      <c r="T143">
        <f>VLOOKUP($A143,'Cost Code'!$A:$K,9,0)</f>
        <v>1000</v>
      </c>
      <c r="U143" t="str">
        <f>VLOOKUP(B143,Ex_Code!A:J,2,0)</f>
        <v>Pagers</v>
      </c>
      <c r="V143" t="str">
        <f>VLOOKUP(B143,Ex_Code!A:J,7,0)</f>
        <v>ESTABLISHMENT EXPENSES</v>
      </c>
      <c r="W143" t="str">
        <f>VLOOKUP(B143,Ex_Code!A:J,10,0)</f>
        <v>Non Pay</v>
      </c>
    </row>
    <row r="144" spans="1:23" x14ac:dyDescent="0.25">
      <c r="A144" s="14" t="s">
        <v>117</v>
      </c>
      <c r="B144" s="14" t="s">
        <v>128</v>
      </c>
      <c r="C144" s="14" t="s">
        <v>99</v>
      </c>
      <c r="D144" s="14" t="s">
        <v>100</v>
      </c>
      <c r="E144" s="14" t="s">
        <v>98</v>
      </c>
      <c r="F144" s="15">
        <v>4</v>
      </c>
      <c r="G144" s="15">
        <v>4.96</v>
      </c>
      <c r="H144" s="15">
        <v>0</v>
      </c>
      <c r="I144" s="15">
        <v>0</v>
      </c>
      <c r="J144" s="15">
        <v>0</v>
      </c>
      <c r="K144" s="15">
        <v>0</v>
      </c>
      <c r="L144" t="str">
        <f t="shared" si="2"/>
        <v>171802U04047012000</v>
      </c>
      <c r="M144" t="str">
        <f>VLOOKUP(A144,'Cost Code'!A:G,7,0)</f>
        <v>Senior Finance Team</v>
      </c>
      <c r="N144" t="str">
        <f>VLOOKUP(A144,'Cost Code'!A:G,2,0)</f>
        <v>Group 1</v>
      </c>
      <c r="O144" t="str">
        <f>VLOOKUP($A144,'Cost Code'!$A:$G,3,0)</f>
        <v>CORPORATE SERVICES</v>
      </c>
      <c r="P144" t="str">
        <f>VLOOKUP($A144,'Cost Code'!$A:$G,4,0)</f>
        <v>FINANCE &amp; INFORMATION SERVICES</v>
      </c>
      <c r="Q144" t="str">
        <f>VLOOKUP($A144,'Cost Code'!$A:$G,5,0)</f>
        <v>FINANCE &amp; INFORMATION SERVICES</v>
      </c>
      <c r="R144" t="str">
        <f>VLOOKUP($A144,'Cost Code'!$A:$G,6,0)</f>
        <v>FINANCE</v>
      </c>
      <c r="S144" t="str">
        <f>VLOOKUP($A144,'Cost Code'!$A:$K,8,0)</f>
        <v>Simon</v>
      </c>
      <c r="T144">
        <f>VLOOKUP($A144,'Cost Code'!$A:$K,9,0)</f>
        <v>1000</v>
      </c>
      <c r="U144" t="str">
        <f>VLOOKUP(B144,Ex_Code!A:J,2,0)</f>
        <v>Pagers</v>
      </c>
      <c r="V144" t="str">
        <f>VLOOKUP(B144,Ex_Code!A:J,7,0)</f>
        <v>ESTABLISHMENT EXPENSES</v>
      </c>
      <c r="W144" t="str">
        <f>VLOOKUP(B144,Ex_Code!A:J,10,0)</f>
        <v>Non Pay</v>
      </c>
    </row>
    <row r="145" spans="1:23" x14ac:dyDescent="0.25">
      <c r="A145" s="14" t="s">
        <v>117</v>
      </c>
      <c r="B145" s="14" t="s">
        <v>128</v>
      </c>
      <c r="C145" s="14" t="s">
        <v>101</v>
      </c>
      <c r="D145" s="14" t="s">
        <v>102</v>
      </c>
      <c r="E145" s="14" t="s">
        <v>98</v>
      </c>
      <c r="F145" s="15">
        <v>5</v>
      </c>
      <c r="G145" s="15">
        <v>4.96</v>
      </c>
      <c r="H145" s="15">
        <v>0</v>
      </c>
      <c r="I145" s="15">
        <v>0</v>
      </c>
      <c r="J145" s="15">
        <v>0</v>
      </c>
      <c r="K145" s="15">
        <v>0</v>
      </c>
      <c r="L145" t="str">
        <f t="shared" si="2"/>
        <v>171803U04047012000</v>
      </c>
      <c r="M145" t="str">
        <f>VLOOKUP(A145,'Cost Code'!A:G,7,0)</f>
        <v>Senior Finance Team</v>
      </c>
      <c r="N145" t="str">
        <f>VLOOKUP(A145,'Cost Code'!A:G,2,0)</f>
        <v>Group 1</v>
      </c>
      <c r="O145" t="str">
        <f>VLOOKUP($A145,'Cost Code'!$A:$G,3,0)</f>
        <v>CORPORATE SERVICES</v>
      </c>
      <c r="P145" t="str">
        <f>VLOOKUP($A145,'Cost Code'!$A:$G,4,0)</f>
        <v>FINANCE &amp; INFORMATION SERVICES</v>
      </c>
      <c r="Q145" t="str">
        <f>VLOOKUP($A145,'Cost Code'!$A:$G,5,0)</f>
        <v>FINANCE &amp; INFORMATION SERVICES</v>
      </c>
      <c r="R145" t="str">
        <f>VLOOKUP($A145,'Cost Code'!$A:$G,6,0)</f>
        <v>FINANCE</v>
      </c>
      <c r="S145" t="str">
        <f>VLOOKUP($A145,'Cost Code'!$A:$K,8,0)</f>
        <v>Simon</v>
      </c>
      <c r="T145">
        <f>VLOOKUP($A145,'Cost Code'!$A:$K,9,0)</f>
        <v>1000</v>
      </c>
      <c r="U145" t="str">
        <f>VLOOKUP(B145,Ex_Code!A:J,2,0)</f>
        <v>Pagers</v>
      </c>
      <c r="V145" t="str">
        <f>VLOOKUP(B145,Ex_Code!A:J,7,0)</f>
        <v>ESTABLISHMENT EXPENSES</v>
      </c>
      <c r="W145" t="str">
        <f>VLOOKUP(B145,Ex_Code!A:J,10,0)</f>
        <v>Non Pay</v>
      </c>
    </row>
    <row r="146" spans="1:23" x14ac:dyDescent="0.25">
      <c r="A146" s="14" t="s">
        <v>117</v>
      </c>
      <c r="B146" s="14" t="s">
        <v>128</v>
      </c>
      <c r="C146" s="14" t="s">
        <v>103</v>
      </c>
      <c r="D146" s="14" t="s">
        <v>104</v>
      </c>
      <c r="E146" s="14" t="s">
        <v>98</v>
      </c>
      <c r="F146" s="15">
        <v>5</v>
      </c>
      <c r="G146" s="15">
        <v>4.96</v>
      </c>
      <c r="H146" s="15">
        <v>0</v>
      </c>
      <c r="I146" s="15">
        <v>0</v>
      </c>
      <c r="J146" s="15">
        <v>0</v>
      </c>
      <c r="K146" s="15">
        <v>0</v>
      </c>
      <c r="L146" t="str">
        <f t="shared" si="2"/>
        <v>171804U04047012000</v>
      </c>
      <c r="M146" t="str">
        <f>VLOOKUP(A146,'Cost Code'!A:G,7,0)</f>
        <v>Senior Finance Team</v>
      </c>
      <c r="N146" t="str">
        <f>VLOOKUP(A146,'Cost Code'!A:G,2,0)</f>
        <v>Group 1</v>
      </c>
      <c r="O146" t="str">
        <f>VLOOKUP($A146,'Cost Code'!$A:$G,3,0)</f>
        <v>CORPORATE SERVICES</v>
      </c>
      <c r="P146" t="str">
        <f>VLOOKUP($A146,'Cost Code'!$A:$G,4,0)</f>
        <v>FINANCE &amp; INFORMATION SERVICES</v>
      </c>
      <c r="Q146" t="str">
        <f>VLOOKUP($A146,'Cost Code'!$A:$G,5,0)</f>
        <v>FINANCE &amp; INFORMATION SERVICES</v>
      </c>
      <c r="R146" t="str">
        <f>VLOOKUP($A146,'Cost Code'!$A:$G,6,0)</f>
        <v>FINANCE</v>
      </c>
      <c r="S146" t="str">
        <f>VLOOKUP($A146,'Cost Code'!$A:$K,8,0)</f>
        <v>Simon</v>
      </c>
      <c r="T146">
        <f>VLOOKUP($A146,'Cost Code'!$A:$K,9,0)</f>
        <v>1000</v>
      </c>
      <c r="U146" t="str">
        <f>VLOOKUP(B146,Ex_Code!A:J,2,0)</f>
        <v>Pagers</v>
      </c>
      <c r="V146" t="str">
        <f>VLOOKUP(B146,Ex_Code!A:J,7,0)</f>
        <v>ESTABLISHMENT EXPENSES</v>
      </c>
      <c r="W146" t="str">
        <f>VLOOKUP(B146,Ex_Code!A:J,10,0)</f>
        <v>Non Pay</v>
      </c>
    </row>
    <row r="147" spans="1:23" x14ac:dyDescent="0.25">
      <c r="A147" s="14" t="s">
        <v>117</v>
      </c>
      <c r="B147" s="14" t="s">
        <v>128</v>
      </c>
      <c r="C147" s="14" t="s">
        <v>105</v>
      </c>
      <c r="D147" s="14" t="s">
        <v>106</v>
      </c>
      <c r="E147" s="14" t="s">
        <v>98</v>
      </c>
      <c r="F147" s="15">
        <v>4</v>
      </c>
      <c r="G147" s="15">
        <v>4.96</v>
      </c>
      <c r="H147" s="15">
        <v>0</v>
      </c>
      <c r="I147" s="15">
        <v>0</v>
      </c>
      <c r="J147" s="15">
        <v>0</v>
      </c>
      <c r="K147" s="15">
        <v>0</v>
      </c>
      <c r="L147" t="str">
        <f t="shared" si="2"/>
        <v>171805U04047012000</v>
      </c>
      <c r="M147" t="str">
        <f>VLOOKUP(A147,'Cost Code'!A:G,7,0)</f>
        <v>Senior Finance Team</v>
      </c>
      <c r="N147" t="str">
        <f>VLOOKUP(A147,'Cost Code'!A:G,2,0)</f>
        <v>Group 1</v>
      </c>
      <c r="O147" t="str">
        <f>VLOOKUP($A147,'Cost Code'!$A:$G,3,0)</f>
        <v>CORPORATE SERVICES</v>
      </c>
      <c r="P147" t="str">
        <f>VLOOKUP($A147,'Cost Code'!$A:$G,4,0)</f>
        <v>FINANCE &amp; INFORMATION SERVICES</v>
      </c>
      <c r="Q147" t="str">
        <f>VLOOKUP($A147,'Cost Code'!$A:$G,5,0)</f>
        <v>FINANCE &amp; INFORMATION SERVICES</v>
      </c>
      <c r="R147" t="str">
        <f>VLOOKUP($A147,'Cost Code'!$A:$G,6,0)</f>
        <v>FINANCE</v>
      </c>
      <c r="S147" t="str">
        <f>VLOOKUP($A147,'Cost Code'!$A:$K,8,0)</f>
        <v>Simon</v>
      </c>
      <c r="T147">
        <f>VLOOKUP($A147,'Cost Code'!$A:$K,9,0)</f>
        <v>1000</v>
      </c>
      <c r="U147" t="str">
        <f>VLOOKUP(B147,Ex_Code!A:J,2,0)</f>
        <v>Pagers</v>
      </c>
      <c r="V147" t="str">
        <f>VLOOKUP(B147,Ex_Code!A:J,7,0)</f>
        <v>ESTABLISHMENT EXPENSES</v>
      </c>
      <c r="W147" t="str">
        <f>VLOOKUP(B147,Ex_Code!A:J,10,0)</f>
        <v>Non Pay</v>
      </c>
    </row>
    <row r="148" spans="1:23" x14ac:dyDescent="0.25">
      <c r="A148" s="14" t="s">
        <v>117</v>
      </c>
      <c r="B148" s="14" t="s">
        <v>33</v>
      </c>
      <c r="C148" s="14" t="s">
        <v>96</v>
      </c>
      <c r="D148" s="14" t="s">
        <v>97</v>
      </c>
      <c r="E148" s="14" t="s">
        <v>98</v>
      </c>
      <c r="F148" s="15">
        <v>84</v>
      </c>
      <c r="G148" s="15">
        <v>168.56</v>
      </c>
      <c r="H148" s="15">
        <v>0</v>
      </c>
      <c r="I148" s="15">
        <v>0</v>
      </c>
      <c r="J148" s="15">
        <v>0</v>
      </c>
      <c r="K148" s="15">
        <v>0</v>
      </c>
      <c r="L148" t="str">
        <f t="shared" si="2"/>
        <v>171801U04047018000</v>
      </c>
      <c r="M148" t="str">
        <f>VLOOKUP(A148,'Cost Code'!A:G,7,0)</f>
        <v>Senior Finance Team</v>
      </c>
      <c r="N148" t="str">
        <f>VLOOKUP(A148,'Cost Code'!A:G,2,0)</f>
        <v>Group 1</v>
      </c>
      <c r="O148" t="str">
        <f>VLOOKUP($A148,'Cost Code'!$A:$G,3,0)</f>
        <v>CORPORATE SERVICES</v>
      </c>
      <c r="P148" t="str">
        <f>VLOOKUP($A148,'Cost Code'!$A:$G,4,0)</f>
        <v>FINANCE &amp; INFORMATION SERVICES</v>
      </c>
      <c r="Q148" t="str">
        <f>VLOOKUP($A148,'Cost Code'!$A:$G,5,0)</f>
        <v>FINANCE &amp; INFORMATION SERVICES</v>
      </c>
      <c r="R148" t="str">
        <f>VLOOKUP($A148,'Cost Code'!$A:$G,6,0)</f>
        <v>FINANCE</v>
      </c>
      <c r="S148" t="str">
        <f>VLOOKUP($A148,'Cost Code'!$A:$K,8,0)</f>
        <v>Simon</v>
      </c>
      <c r="T148">
        <f>VLOOKUP($A148,'Cost Code'!$A:$K,9,0)</f>
        <v>1000</v>
      </c>
      <c r="U148" t="str">
        <f>VLOOKUP(B148,Ex_Code!A:J,2,0)</f>
        <v>Travel Expenses</v>
      </c>
      <c r="V148" t="str">
        <f>VLOOKUP(B148,Ex_Code!A:J,7,0)</f>
        <v>ESTABLISHMENT EXPENSES</v>
      </c>
      <c r="W148" t="str">
        <f>VLOOKUP(B148,Ex_Code!A:J,10,0)</f>
        <v>Non Pay</v>
      </c>
    </row>
    <row r="149" spans="1:23" x14ac:dyDescent="0.25">
      <c r="A149" s="14" t="s">
        <v>117</v>
      </c>
      <c r="B149" s="14" t="s">
        <v>33</v>
      </c>
      <c r="C149" s="14" t="s">
        <v>99</v>
      </c>
      <c r="D149" s="14" t="s">
        <v>100</v>
      </c>
      <c r="E149" s="14" t="s">
        <v>98</v>
      </c>
      <c r="F149" s="15">
        <v>82</v>
      </c>
      <c r="G149" s="15">
        <v>0</v>
      </c>
      <c r="H149" s="15">
        <v>0</v>
      </c>
      <c r="I149" s="15">
        <v>0</v>
      </c>
      <c r="J149" s="15">
        <v>0</v>
      </c>
      <c r="K149" s="15">
        <v>0</v>
      </c>
      <c r="L149" t="str">
        <f t="shared" si="2"/>
        <v>171802U04047018000</v>
      </c>
      <c r="M149" t="str">
        <f>VLOOKUP(A149,'Cost Code'!A:G,7,0)</f>
        <v>Senior Finance Team</v>
      </c>
      <c r="N149" t="str">
        <f>VLOOKUP(A149,'Cost Code'!A:G,2,0)</f>
        <v>Group 1</v>
      </c>
      <c r="O149" t="str">
        <f>VLOOKUP($A149,'Cost Code'!$A:$G,3,0)</f>
        <v>CORPORATE SERVICES</v>
      </c>
      <c r="P149" t="str">
        <f>VLOOKUP($A149,'Cost Code'!$A:$G,4,0)</f>
        <v>FINANCE &amp; INFORMATION SERVICES</v>
      </c>
      <c r="Q149" t="str">
        <f>VLOOKUP($A149,'Cost Code'!$A:$G,5,0)</f>
        <v>FINANCE &amp; INFORMATION SERVICES</v>
      </c>
      <c r="R149" t="str">
        <f>VLOOKUP($A149,'Cost Code'!$A:$G,6,0)</f>
        <v>FINANCE</v>
      </c>
      <c r="S149" t="str">
        <f>VLOOKUP($A149,'Cost Code'!$A:$K,8,0)</f>
        <v>Simon</v>
      </c>
      <c r="T149">
        <f>VLOOKUP($A149,'Cost Code'!$A:$K,9,0)</f>
        <v>1000</v>
      </c>
      <c r="U149" t="str">
        <f>VLOOKUP(B149,Ex_Code!A:J,2,0)</f>
        <v>Travel Expenses</v>
      </c>
      <c r="V149" t="str">
        <f>VLOOKUP(B149,Ex_Code!A:J,7,0)</f>
        <v>ESTABLISHMENT EXPENSES</v>
      </c>
      <c r="W149" t="str">
        <f>VLOOKUP(B149,Ex_Code!A:J,10,0)</f>
        <v>Non Pay</v>
      </c>
    </row>
    <row r="150" spans="1:23" x14ac:dyDescent="0.25">
      <c r="A150" s="14" t="s">
        <v>117</v>
      </c>
      <c r="B150" s="14" t="s">
        <v>33</v>
      </c>
      <c r="C150" s="14" t="s">
        <v>101</v>
      </c>
      <c r="D150" s="14" t="s">
        <v>102</v>
      </c>
      <c r="E150" s="14" t="s">
        <v>98</v>
      </c>
      <c r="F150" s="15">
        <v>83</v>
      </c>
      <c r="G150" s="15">
        <v>346.08</v>
      </c>
      <c r="H150" s="15">
        <v>0</v>
      </c>
      <c r="I150" s="15">
        <v>0</v>
      </c>
      <c r="J150" s="15">
        <v>0</v>
      </c>
      <c r="K150" s="15">
        <v>0</v>
      </c>
      <c r="L150" t="str">
        <f t="shared" si="2"/>
        <v>171803U04047018000</v>
      </c>
      <c r="M150" t="str">
        <f>VLOOKUP(A150,'Cost Code'!A:G,7,0)</f>
        <v>Senior Finance Team</v>
      </c>
      <c r="N150" t="str">
        <f>VLOOKUP(A150,'Cost Code'!A:G,2,0)</f>
        <v>Group 1</v>
      </c>
      <c r="O150" t="str">
        <f>VLOOKUP($A150,'Cost Code'!$A:$G,3,0)</f>
        <v>CORPORATE SERVICES</v>
      </c>
      <c r="P150" t="str">
        <f>VLOOKUP($A150,'Cost Code'!$A:$G,4,0)</f>
        <v>FINANCE &amp; INFORMATION SERVICES</v>
      </c>
      <c r="Q150" t="str">
        <f>VLOOKUP($A150,'Cost Code'!$A:$G,5,0)</f>
        <v>FINANCE &amp; INFORMATION SERVICES</v>
      </c>
      <c r="R150" t="str">
        <f>VLOOKUP($A150,'Cost Code'!$A:$G,6,0)</f>
        <v>FINANCE</v>
      </c>
      <c r="S150" t="str">
        <f>VLOOKUP($A150,'Cost Code'!$A:$K,8,0)</f>
        <v>Simon</v>
      </c>
      <c r="T150">
        <f>VLOOKUP($A150,'Cost Code'!$A:$K,9,0)</f>
        <v>1000</v>
      </c>
      <c r="U150" t="str">
        <f>VLOOKUP(B150,Ex_Code!A:J,2,0)</f>
        <v>Travel Expenses</v>
      </c>
      <c r="V150" t="str">
        <f>VLOOKUP(B150,Ex_Code!A:J,7,0)</f>
        <v>ESTABLISHMENT EXPENSES</v>
      </c>
      <c r="W150" t="str">
        <f>VLOOKUP(B150,Ex_Code!A:J,10,0)</f>
        <v>Non Pay</v>
      </c>
    </row>
    <row r="151" spans="1:23" x14ac:dyDescent="0.25">
      <c r="A151" s="14" t="s">
        <v>117</v>
      </c>
      <c r="B151" s="14" t="s">
        <v>33</v>
      </c>
      <c r="C151" s="14" t="s">
        <v>103</v>
      </c>
      <c r="D151" s="14" t="s">
        <v>104</v>
      </c>
      <c r="E151" s="14" t="s">
        <v>98</v>
      </c>
      <c r="F151" s="15">
        <v>84</v>
      </c>
      <c r="G151" s="15">
        <v>45.92</v>
      </c>
      <c r="H151" s="15">
        <v>0</v>
      </c>
      <c r="I151" s="15">
        <v>0</v>
      </c>
      <c r="J151" s="15">
        <v>0</v>
      </c>
      <c r="K151" s="15">
        <v>0</v>
      </c>
      <c r="L151" t="str">
        <f t="shared" si="2"/>
        <v>171804U04047018000</v>
      </c>
      <c r="M151" t="str">
        <f>VLOOKUP(A151,'Cost Code'!A:G,7,0)</f>
        <v>Senior Finance Team</v>
      </c>
      <c r="N151" t="str">
        <f>VLOOKUP(A151,'Cost Code'!A:G,2,0)</f>
        <v>Group 1</v>
      </c>
      <c r="O151" t="str">
        <f>VLOOKUP($A151,'Cost Code'!$A:$G,3,0)</f>
        <v>CORPORATE SERVICES</v>
      </c>
      <c r="P151" t="str">
        <f>VLOOKUP($A151,'Cost Code'!$A:$G,4,0)</f>
        <v>FINANCE &amp; INFORMATION SERVICES</v>
      </c>
      <c r="Q151" t="str">
        <f>VLOOKUP($A151,'Cost Code'!$A:$G,5,0)</f>
        <v>FINANCE &amp; INFORMATION SERVICES</v>
      </c>
      <c r="R151" t="str">
        <f>VLOOKUP($A151,'Cost Code'!$A:$G,6,0)</f>
        <v>FINANCE</v>
      </c>
      <c r="S151" t="str">
        <f>VLOOKUP($A151,'Cost Code'!$A:$K,8,0)</f>
        <v>Simon</v>
      </c>
      <c r="T151">
        <f>VLOOKUP($A151,'Cost Code'!$A:$K,9,0)</f>
        <v>1000</v>
      </c>
      <c r="U151" t="str">
        <f>VLOOKUP(B151,Ex_Code!A:J,2,0)</f>
        <v>Travel Expenses</v>
      </c>
      <c r="V151" t="str">
        <f>VLOOKUP(B151,Ex_Code!A:J,7,0)</f>
        <v>ESTABLISHMENT EXPENSES</v>
      </c>
      <c r="W151" t="str">
        <f>VLOOKUP(B151,Ex_Code!A:J,10,0)</f>
        <v>Non Pay</v>
      </c>
    </row>
    <row r="152" spans="1:23" x14ac:dyDescent="0.25">
      <c r="A152" s="14" t="s">
        <v>117</v>
      </c>
      <c r="B152" s="14" t="s">
        <v>33</v>
      </c>
      <c r="C152" s="14" t="s">
        <v>105</v>
      </c>
      <c r="D152" s="14" t="s">
        <v>106</v>
      </c>
      <c r="E152" s="14" t="s">
        <v>98</v>
      </c>
      <c r="F152" s="15">
        <v>83</v>
      </c>
      <c r="G152" s="15">
        <v>113.12</v>
      </c>
      <c r="H152" s="15">
        <v>0</v>
      </c>
      <c r="I152" s="15">
        <v>0</v>
      </c>
      <c r="J152" s="15">
        <v>0</v>
      </c>
      <c r="K152" s="15">
        <v>0</v>
      </c>
      <c r="L152" t="str">
        <f t="shared" si="2"/>
        <v>171805U04047018000</v>
      </c>
      <c r="M152" t="str">
        <f>VLOOKUP(A152,'Cost Code'!A:G,7,0)</f>
        <v>Senior Finance Team</v>
      </c>
      <c r="N152" t="str">
        <f>VLOOKUP(A152,'Cost Code'!A:G,2,0)</f>
        <v>Group 1</v>
      </c>
      <c r="O152" t="str">
        <f>VLOOKUP($A152,'Cost Code'!$A:$G,3,0)</f>
        <v>CORPORATE SERVICES</v>
      </c>
      <c r="P152" t="str">
        <f>VLOOKUP($A152,'Cost Code'!$A:$G,4,0)</f>
        <v>FINANCE &amp; INFORMATION SERVICES</v>
      </c>
      <c r="Q152" t="str">
        <f>VLOOKUP($A152,'Cost Code'!$A:$G,5,0)</f>
        <v>FINANCE &amp; INFORMATION SERVICES</v>
      </c>
      <c r="R152" t="str">
        <f>VLOOKUP($A152,'Cost Code'!$A:$G,6,0)</f>
        <v>FINANCE</v>
      </c>
      <c r="S152" t="str">
        <f>VLOOKUP($A152,'Cost Code'!$A:$K,8,0)</f>
        <v>Simon</v>
      </c>
      <c r="T152">
        <f>VLOOKUP($A152,'Cost Code'!$A:$K,9,0)</f>
        <v>1000</v>
      </c>
      <c r="U152" t="str">
        <f>VLOOKUP(B152,Ex_Code!A:J,2,0)</f>
        <v>Travel Expenses</v>
      </c>
      <c r="V152" t="str">
        <f>VLOOKUP(B152,Ex_Code!A:J,7,0)</f>
        <v>ESTABLISHMENT EXPENSES</v>
      </c>
      <c r="W152" t="str">
        <f>VLOOKUP(B152,Ex_Code!A:J,10,0)</f>
        <v>Non Pay</v>
      </c>
    </row>
    <row r="153" spans="1:23" x14ac:dyDescent="0.25">
      <c r="A153" s="14" t="s">
        <v>117</v>
      </c>
      <c r="B153" s="14" t="s">
        <v>35</v>
      </c>
      <c r="C153" s="14" t="s">
        <v>96</v>
      </c>
      <c r="D153" s="14" t="s">
        <v>97</v>
      </c>
      <c r="E153" s="14" t="s">
        <v>98</v>
      </c>
      <c r="F153" s="15">
        <v>-1</v>
      </c>
      <c r="G153" s="15">
        <v>8</v>
      </c>
      <c r="H153" s="15">
        <v>0</v>
      </c>
      <c r="I153" s="15">
        <v>0</v>
      </c>
      <c r="J153" s="15">
        <v>0</v>
      </c>
      <c r="K153" s="15">
        <v>0</v>
      </c>
      <c r="L153" t="str">
        <f t="shared" si="2"/>
        <v>171801U04047023000</v>
      </c>
      <c r="M153" t="str">
        <f>VLOOKUP(A153,'Cost Code'!A:G,7,0)</f>
        <v>Senior Finance Team</v>
      </c>
      <c r="N153" t="str">
        <f>VLOOKUP(A153,'Cost Code'!A:G,2,0)</f>
        <v>Group 1</v>
      </c>
      <c r="O153" t="str">
        <f>VLOOKUP($A153,'Cost Code'!$A:$G,3,0)</f>
        <v>CORPORATE SERVICES</v>
      </c>
      <c r="P153" t="str">
        <f>VLOOKUP($A153,'Cost Code'!$A:$G,4,0)</f>
        <v>FINANCE &amp; INFORMATION SERVICES</v>
      </c>
      <c r="Q153" t="str">
        <f>VLOOKUP($A153,'Cost Code'!$A:$G,5,0)</f>
        <v>FINANCE &amp; INFORMATION SERVICES</v>
      </c>
      <c r="R153" t="str">
        <f>VLOOKUP($A153,'Cost Code'!$A:$G,6,0)</f>
        <v>FINANCE</v>
      </c>
      <c r="S153" t="str">
        <f>VLOOKUP($A153,'Cost Code'!$A:$K,8,0)</f>
        <v>Simon</v>
      </c>
      <c r="T153">
        <f>VLOOKUP($A153,'Cost Code'!$A:$K,9,0)</f>
        <v>1000</v>
      </c>
      <c r="U153" t="str">
        <f>VLOOKUP(B153,Ex_Code!A:J,2,0)</f>
        <v>Car Parking</v>
      </c>
      <c r="V153" t="str">
        <f>VLOOKUP(B153,Ex_Code!A:J,7,0)</f>
        <v>ESTABLISHMENT EXPENSES</v>
      </c>
      <c r="W153" t="str">
        <f>VLOOKUP(B153,Ex_Code!A:J,10,0)</f>
        <v>Non Pay</v>
      </c>
    </row>
    <row r="154" spans="1:23" x14ac:dyDescent="0.25">
      <c r="A154" s="14" t="s">
        <v>117</v>
      </c>
      <c r="B154" s="14" t="s">
        <v>35</v>
      </c>
      <c r="C154" s="14" t="s">
        <v>99</v>
      </c>
      <c r="D154" s="14" t="s">
        <v>100</v>
      </c>
      <c r="E154" s="14" t="s">
        <v>98</v>
      </c>
      <c r="F154" s="15">
        <v>1</v>
      </c>
      <c r="G154" s="15">
        <v>0</v>
      </c>
      <c r="H154" s="15">
        <v>0</v>
      </c>
      <c r="I154" s="15">
        <v>0</v>
      </c>
      <c r="J154" s="15">
        <v>0</v>
      </c>
      <c r="K154" s="15">
        <v>0</v>
      </c>
      <c r="L154" t="str">
        <f t="shared" si="2"/>
        <v>171802U04047023000</v>
      </c>
      <c r="M154" t="str">
        <f>VLOOKUP(A154,'Cost Code'!A:G,7,0)</f>
        <v>Senior Finance Team</v>
      </c>
      <c r="N154" t="str">
        <f>VLOOKUP(A154,'Cost Code'!A:G,2,0)</f>
        <v>Group 1</v>
      </c>
      <c r="O154" t="str">
        <f>VLOOKUP($A154,'Cost Code'!$A:$G,3,0)</f>
        <v>CORPORATE SERVICES</v>
      </c>
      <c r="P154" t="str">
        <f>VLOOKUP($A154,'Cost Code'!$A:$G,4,0)</f>
        <v>FINANCE &amp; INFORMATION SERVICES</v>
      </c>
      <c r="Q154" t="str">
        <f>VLOOKUP($A154,'Cost Code'!$A:$G,5,0)</f>
        <v>FINANCE &amp; INFORMATION SERVICES</v>
      </c>
      <c r="R154" t="str">
        <f>VLOOKUP($A154,'Cost Code'!$A:$G,6,0)</f>
        <v>FINANCE</v>
      </c>
      <c r="S154" t="str">
        <f>VLOOKUP($A154,'Cost Code'!$A:$K,8,0)</f>
        <v>Simon</v>
      </c>
      <c r="T154">
        <f>VLOOKUP($A154,'Cost Code'!$A:$K,9,0)</f>
        <v>1000</v>
      </c>
      <c r="U154" t="str">
        <f>VLOOKUP(B154,Ex_Code!A:J,2,0)</f>
        <v>Car Parking</v>
      </c>
      <c r="V154" t="str">
        <f>VLOOKUP(B154,Ex_Code!A:J,7,0)</f>
        <v>ESTABLISHMENT EXPENSES</v>
      </c>
      <c r="W154" t="str">
        <f>VLOOKUP(B154,Ex_Code!A:J,10,0)</f>
        <v>Non Pay</v>
      </c>
    </row>
    <row r="155" spans="1:23" x14ac:dyDescent="0.25">
      <c r="A155" s="14" t="s">
        <v>117</v>
      </c>
      <c r="B155" s="14" t="s">
        <v>35</v>
      </c>
      <c r="C155" s="14" t="s">
        <v>103</v>
      </c>
      <c r="D155" s="14" t="s">
        <v>104</v>
      </c>
      <c r="E155" s="14" t="s">
        <v>98</v>
      </c>
      <c r="F155" s="15">
        <v>-1</v>
      </c>
      <c r="G155" s="15">
        <v>4</v>
      </c>
      <c r="H155" s="15">
        <v>0</v>
      </c>
      <c r="I155" s="15">
        <v>0</v>
      </c>
      <c r="J155" s="15">
        <v>0</v>
      </c>
      <c r="K155" s="15">
        <v>0</v>
      </c>
      <c r="L155" t="str">
        <f t="shared" si="2"/>
        <v>171804U04047023000</v>
      </c>
      <c r="M155" t="str">
        <f>VLOOKUP(A155,'Cost Code'!A:G,7,0)</f>
        <v>Senior Finance Team</v>
      </c>
      <c r="N155" t="str">
        <f>VLOOKUP(A155,'Cost Code'!A:G,2,0)</f>
        <v>Group 1</v>
      </c>
      <c r="O155" t="str">
        <f>VLOOKUP($A155,'Cost Code'!$A:$G,3,0)</f>
        <v>CORPORATE SERVICES</v>
      </c>
      <c r="P155" t="str">
        <f>VLOOKUP($A155,'Cost Code'!$A:$G,4,0)</f>
        <v>FINANCE &amp; INFORMATION SERVICES</v>
      </c>
      <c r="Q155" t="str">
        <f>VLOOKUP($A155,'Cost Code'!$A:$G,5,0)</f>
        <v>FINANCE &amp; INFORMATION SERVICES</v>
      </c>
      <c r="R155" t="str">
        <f>VLOOKUP($A155,'Cost Code'!$A:$G,6,0)</f>
        <v>FINANCE</v>
      </c>
      <c r="S155" t="str">
        <f>VLOOKUP($A155,'Cost Code'!$A:$K,8,0)</f>
        <v>Simon</v>
      </c>
      <c r="T155">
        <f>VLOOKUP($A155,'Cost Code'!$A:$K,9,0)</f>
        <v>1000</v>
      </c>
      <c r="U155" t="str">
        <f>VLOOKUP(B155,Ex_Code!A:J,2,0)</f>
        <v>Car Parking</v>
      </c>
      <c r="V155" t="str">
        <f>VLOOKUP(B155,Ex_Code!A:J,7,0)</f>
        <v>ESTABLISHMENT EXPENSES</v>
      </c>
      <c r="W155" t="str">
        <f>VLOOKUP(B155,Ex_Code!A:J,10,0)</f>
        <v>Non Pay</v>
      </c>
    </row>
    <row r="156" spans="1:23" x14ac:dyDescent="0.25">
      <c r="A156" s="14" t="s">
        <v>117</v>
      </c>
      <c r="B156" s="14" t="s">
        <v>35</v>
      </c>
      <c r="C156" s="14" t="s">
        <v>105</v>
      </c>
      <c r="D156" s="14" t="s">
        <v>106</v>
      </c>
      <c r="E156" s="14" t="s">
        <v>98</v>
      </c>
      <c r="F156" s="15">
        <v>1</v>
      </c>
      <c r="G156" s="15">
        <v>0</v>
      </c>
      <c r="H156" s="15">
        <v>0</v>
      </c>
      <c r="I156" s="15">
        <v>0</v>
      </c>
      <c r="J156" s="15">
        <v>0</v>
      </c>
      <c r="K156" s="15">
        <v>0</v>
      </c>
      <c r="L156" t="str">
        <f t="shared" si="2"/>
        <v>171805U04047023000</v>
      </c>
      <c r="M156" t="str">
        <f>VLOOKUP(A156,'Cost Code'!A:G,7,0)</f>
        <v>Senior Finance Team</v>
      </c>
      <c r="N156" t="str">
        <f>VLOOKUP(A156,'Cost Code'!A:G,2,0)</f>
        <v>Group 1</v>
      </c>
      <c r="O156" t="str">
        <f>VLOOKUP($A156,'Cost Code'!$A:$G,3,0)</f>
        <v>CORPORATE SERVICES</v>
      </c>
      <c r="P156" t="str">
        <f>VLOOKUP($A156,'Cost Code'!$A:$G,4,0)</f>
        <v>FINANCE &amp; INFORMATION SERVICES</v>
      </c>
      <c r="Q156" t="str">
        <f>VLOOKUP($A156,'Cost Code'!$A:$G,5,0)</f>
        <v>FINANCE &amp; INFORMATION SERVICES</v>
      </c>
      <c r="R156" t="str">
        <f>VLOOKUP($A156,'Cost Code'!$A:$G,6,0)</f>
        <v>FINANCE</v>
      </c>
      <c r="S156" t="str">
        <f>VLOOKUP($A156,'Cost Code'!$A:$K,8,0)</f>
        <v>Simon</v>
      </c>
      <c r="T156">
        <f>VLOOKUP($A156,'Cost Code'!$A:$K,9,0)</f>
        <v>1000</v>
      </c>
      <c r="U156" t="str">
        <f>VLOOKUP(B156,Ex_Code!A:J,2,0)</f>
        <v>Car Parking</v>
      </c>
      <c r="V156" t="str">
        <f>VLOOKUP(B156,Ex_Code!A:J,7,0)</f>
        <v>ESTABLISHMENT EXPENSES</v>
      </c>
      <c r="W156" t="str">
        <f>VLOOKUP(B156,Ex_Code!A:J,10,0)</f>
        <v>Non Pay</v>
      </c>
    </row>
    <row r="157" spans="1:23" x14ac:dyDescent="0.25">
      <c r="A157" s="14" t="s">
        <v>117</v>
      </c>
      <c r="B157" s="14" t="s">
        <v>37</v>
      </c>
      <c r="C157" s="14" t="s">
        <v>103</v>
      </c>
      <c r="D157" s="14" t="s">
        <v>104</v>
      </c>
      <c r="E157" s="14" t="s">
        <v>98</v>
      </c>
      <c r="F157" s="15">
        <v>0</v>
      </c>
      <c r="G157" s="15">
        <v>195</v>
      </c>
      <c r="H157" s="15">
        <v>0</v>
      </c>
      <c r="I157" s="15">
        <v>0</v>
      </c>
      <c r="J157" s="15">
        <v>0</v>
      </c>
      <c r="K157" s="15">
        <v>0</v>
      </c>
      <c r="L157" t="str">
        <f t="shared" si="2"/>
        <v>171804U04047516000</v>
      </c>
      <c r="M157" t="str">
        <f>VLOOKUP(A157,'Cost Code'!A:G,7,0)</f>
        <v>Senior Finance Team</v>
      </c>
      <c r="N157" t="str">
        <f>VLOOKUP(A157,'Cost Code'!A:G,2,0)</f>
        <v>Group 1</v>
      </c>
      <c r="O157" t="str">
        <f>VLOOKUP($A157,'Cost Code'!$A:$G,3,0)</f>
        <v>CORPORATE SERVICES</v>
      </c>
      <c r="P157" t="str">
        <f>VLOOKUP($A157,'Cost Code'!$A:$G,4,0)</f>
        <v>FINANCE &amp; INFORMATION SERVICES</v>
      </c>
      <c r="Q157" t="str">
        <f>VLOOKUP($A157,'Cost Code'!$A:$G,5,0)</f>
        <v>FINANCE &amp; INFORMATION SERVICES</v>
      </c>
      <c r="R157" t="str">
        <f>VLOOKUP($A157,'Cost Code'!$A:$G,6,0)</f>
        <v>FINANCE</v>
      </c>
      <c r="S157" t="str">
        <f>VLOOKUP($A157,'Cost Code'!$A:$K,8,0)</f>
        <v>Simon</v>
      </c>
      <c r="T157">
        <f>VLOOKUP($A157,'Cost Code'!$A:$K,9,0)</f>
        <v>1000</v>
      </c>
      <c r="U157" t="str">
        <f>VLOOKUP(B157,Ex_Code!A:J,2,0)</f>
        <v>IT &amp; Telecomms Recharges</v>
      </c>
      <c r="V157" t="str">
        <f>VLOOKUP(B157,Ex_Code!A:J,7,0)</f>
        <v>ESTABLISHMENT EXPENSES</v>
      </c>
      <c r="W157" t="str">
        <f>VLOOKUP(B157,Ex_Code!A:J,10,0)</f>
        <v>Non Pay</v>
      </c>
    </row>
    <row r="158" spans="1:23" x14ac:dyDescent="0.25">
      <c r="A158" s="14" t="s">
        <v>117</v>
      </c>
      <c r="B158" s="14" t="s">
        <v>129</v>
      </c>
      <c r="C158" s="14" t="s">
        <v>96</v>
      </c>
      <c r="D158" s="14" t="s">
        <v>97</v>
      </c>
      <c r="E158" s="14" t="s">
        <v>98</v>
      </c>
      <c r="F158" s="15">
        <v>42</v>
      </c>
      <c r="G158" s="15">
        <v>0</v>
      </c>
      <c r="H158" s="15">
        <v>0</v>
      </c>
      <c r="I158" s="15">
        <v>0</v>
      </c>
      <c r="J158" s="15">
        <v>0</v>
      </c>
      <c r="K158" s="15">
        <v>0</v>
      </c>
      <c r="L158" t="str">
        <f t="shared" si="2"/>
        <v>171801U04048013000</v>
      </c>
      <c r="M158" t="str">
        <f>VLOOKUP(A158,'Cost Code'!A:G,7,0)</f>
        <v>Senior Finance Team</v>
      </c>
      <c r="N158" t="str">
        <f>VLOOKUP(A158,'Cost Code'!A:G,2,0)</f>
        <v>Group 1</v>
      </c>
      <c r="O158" t="str">
        <f>VLOOKUP($A158,'Cost Code'!$A:$G,3,0)</f>
        <v>CORPORATE SERVICES</v>
      </c>
      <c r="P158" t="str">
        <f>VLOOKUP($A158,'Cost Code'!$A:$G,4,0)</f>
        <v>FINANCE &amp; INFORMATION SERVICES</v>
      </c>
      <c r="Q158" t="str">
        <f>VLOOKUP($A158,'Cost Code'!$A:$G,5,0)</f>
        <v>FINANCE &amp; INFORMATION SERVICES</v>
      </c>
      <c r="R158" t="str">
        <f>VLOOKUP($A158,'Cost Code'!$A:$G,6,0)</f>
        <v>FINANCE</v>
      </c>
      <c r="S158" t="str">
        <f>VLOOKUP($A158,'Cost Code'!$A:$K,8,0)</f>
        <v>Simon</v>
      </c>
      <c r="T158">
        <f>VLOOKUP($A158,'Cost Code'!$A:$K,9,0)</f>
        <v>1000</v>
      </c>
      <c r="U158" t="str">
        <f>VLOOKUP(B158,Ex_Code!A:J,2,0)</f>
        <v>Furniture &amp; Fittings</v>
      </c>
      <c r="V158" t="str">
        <f>VLOOKUP(B158,Ex_Code!A:J,7,0)</f>
        <v>PREMISES &amp; FIXED PLANT</v>
      </c>
      <c r="W158" t="str">
        <f>VLOOKUP(B158,Ex_Code!A:J,10,0)</f>
        <v>Non Pay</v>
      </c>
    </row>
    <row r="159" spans="1:23" x14ac:dyDescent="0.25">
      <c r="A159" s="14" t="s">
        <v>117</v>
      </c>
      <c r="B159" s="14" t="s">
        <v>129</v>
      </c>
      <c r="C159" s="14" t="s">
        <v>99</v>
      </c>
      <c r="D159" s="14" t="s">
        <v>100</v>
      </c>
      <c r="E159" s="14" t="s">
        <v>98</v>
      </c>
      <c r="F159" s="15">
        <v>40</v>
      </c>
      <c r="G159" s="15">
        <v>0</v>
      </c>
      <c r="H159" s="15">
        <v>0</v>
      </c>
      <c r="I159" s="15">
        <v>0</v>
      </c>
      <c r="J159" s="15">
        <v>0</v>
      </c>
      <c r="K159" s="15">
        <v>0</v>
      </c>
      <c r="L159" t="str">
        <f t="shared" si="2"/>
        <v>171802U04048013000</v>
      </c>
      <c r="M159" t="str">
        <f>VLOOKUP(A159,'Cost Code'!A:G,7,0)</f>
        <v>Senior Finance Team</v>
      </c>
      <c r="N159" t="str">
        <f>VLOOKUP(A159,'Cost Code'!A:G,2,0)</f>
        <v>Group 1</v>
      </c>
      <c r="O159" t="str">
        <f>VLOOKUP($A159,'Cost Code'!$A:$G,3,0)</f>
        <v>CORPORATE SERVICES</v>
      </c>
      <c r="P159" t="str">
        <f>VLOOKUP($A159,'Cost Code'!$A:$G,4,0)</f>
        <v>FINANCE &amp; INFORMATION SERVICES</v>
      </c>
      <c r="Q159" t="str">
        <f>VLOOKUP($A159,'Cost Code'!$A:$G,5,0)</f>
        <v>FINANCE &amp; INFORMATION SERVICES</v>
      </c>
      <c r="R159" t="str">
        <f>VLOOKUP($A159,'Cost Code'!$A:$G,6,0)</f>
        <v>FINANCE</v>
      </c>
      <c r="S159" t="str">
        <f>VLOOKUP($A159,'Cost Code'!$A:$K,8,0)</f>
        <v>Simon</v>
      </c>
      <c r="T159">
        <f>VLOOKUP($A159,'Cost Code'!$A:$K,9,0)</f>
        <v>1000</v>
      </c>
      <c r="U159" t="str">
        <f>VLOOKUP(B159,Ex_Code!A:J,2,0)</f>
        <v>Furniture &amp; Fittings</v>
      </c>
      <c r="V159" t="str">
        <f>VLOOKUP(B159,Ex_Code!A:J,7,0)</f>
        <v>PREMISES &amp; FIXED PLANT</v>
      </c>
      <c r="W159" t="str">
        <f>VLOOKUP(B159,Ex_Code!A:J,10,0)</f>
        <v>Non Pay</v>
      </c>
    </row>
    <row r="160" spans="1:23" x14ac:dyDescent="0.25">
      <c r="A160" s="14" t="s">
        <v>117</v>
      </c>
      <c r="B160" s="14" t="s">
        <v>129</v>
      </c>
      <c r="C160" s="14" t="s">
        <v>101</v>
      </c>
      <c r="D160" s="14" t="s">
        <v>102</v>
      </c>
      <c r="E160" s="14" t="s">
        <v>98</v>
      </c>
      <c r="F160" s="15">
        <v>43</v>
      </c>
      <c r="G160" s="15">
        <v>0</v>
      </c>
      <c r="H160" s="15">
        <v>0</v>
      </c>
      <c r="I160" s="15">
        <v>0</v>
      </c>
      <c r="J160" s="15">
        <v>0</v>
      </c>
      <c r="K160" s="15">
        <v>0</v>
      </c>
      <c r="L160" t="str">
        <f t="shared" si="2"/>
        <v>171803U04048013000</v>
      </c>
      <c r="M160" t="str">
        <f>VLOOKUP(A160,'Cost Code'!A:G,7,0)</f>
        <v>Senior Finance Team</v>
      </c>
      <c r="N160" t="str">
        <f>VLOOKUP(A160,'Cost Code'!A:G,2,0)</f>
        <v>Group 1</v>
      </c>
      <c r="O160" t="str">
        <f>VLOOKUP($A160,'Cost Code'!$A:$G,3,0)</f>
        <v>CORPORATE SERVICES</v>
      </c>
      <c r="P160" t="str">
        <f>VLOOKUP($A160,'Cost Code'!$A:$G,4,0)</f>
        <v>FINANCE &amp; INFORMATION SERVICES</v>
      </c>
      <c r="Q160" t="str">
        <f>VLOOKUP($A160,'Cost Code'!$A:$G,5,0)</f>
        <v>FINANCE &amp; INFORMATION SERVICES</v>
      </c>
      <c r="R160" t="str">
        <f>VLOOKUP($A160,'Cost Code'!$A:$G,6,0)</f>
        <v>FINANCE</v>
      </c>
      <c r="S160" t="str">
        <f>VLOOKUP($A160,'Cost Code'!$A:$K,8,0)</f>
        <v>Simon</v>
      </c>
      <c r="T160">
        <f>VLOOKUP($A160,'Cost Code'!$A:$K,9,0)</f>
        <v>1000</v>
      </c>
      <c r="U160" t="str">
        <f>VLOOKUP(B160,Ex_Code!A:J,2,0)</f>
        <v>Furniture &amp; Fittings</v>
      </c>
      <c r="V160" t="str">
        <f>VLOOKUP(B160,Ex_Code!A:J,7,0)</f>
        <v>PREMISES &amp; FIXED PLANT</v>
      </c>
      <c r="W160" t="str">
        <f>VLOOKUP(B160,Ex_Code!A:J,10,0)</f>
        <v>Non Pay</v>
      </c>
    </row>
    <row r="161" spans="1:23" x14ac:dyDescent="0.25">
      <c r="A161" s="14" t="s">
        <v>117</v>
      </c>
      <c r="B161" s="14" t="s">
        <v>129</v>
      </c>
      <c r="C161" s="14" t="s">
        <v>103</v>
      </c>
      <c r="D161" s="14" t="s">
        <v>104</v>
      </c>
      <c r="E161" s="14" t="s">
        <v>98</v>
      </c>
      <c r="F161" s="15">
        <v>41</v>
      </c>
      <c r="G161" s="15">
        <v>0</v>
      </c>
      <c r="H161" s="15">
        <v>0</v>
      </c>
      <c r="I161" s="15">
        <v>0</v>
      </c>
      <c r="J161" s="15">
        <v>0</v>
      </c>
      <c r="K161" s="15">
        <v>0</v>
      </c>
      <c r="L161" t="str">
        <f t="shared" si="2"/>
        <v>171804U04048013000</v>
      </c>
      <c r="M161" t="str">
        <f>VLOOKUP(A161,'Cost Code'!A:G,7,0)</f>
        <v>Senior Finance Team</v>
      </c>
      <c r="N161" t="str">
        <f>VLOOKUP(A161,'Cost Code'!A:G,2,0)</f>
        <v>Group 1</v>
      </c>
      <c r="O161" t="str">
        <f>VLOOKUP($A161,'Cost Code'!$A:$G,3,0)</f>
        <v>CORPORATE SERVICES</v>
      </c>
      <c r="P161" t="str">
        <f>VLOOKUP($A161,'Cost Code'!$A:$G,4,0)</f>
        <v>FINANCE &amp; INFORMATION SERVICES</v>
      </c>
      <c r="Q161" t="str">
        <f>VLOOKUP($A161,'Cost Code'!$A:$G,5,0)</f>
        <v>FINANCE &amp; INFORMATION SERVICES</v>
      </c>
      <c r="R161" t="str">
        <f>VLOOKUP($A161,'Cost Code'!$A:$G,6,0)</f>
        <v>FINANCE</v>
      </c>
      <c r="S161" t="str">
        <f>VLOOKUP($A161,'Cost Code'!$A:$K,8,0)</f>
        <v>Simon</v>
      </c>
      <c r="T161">
        <f>VLOOKUP($A161,'Cost Code'!$A:$K,9,0)</f>
        <v>1000</v>
      </c>
      <c r="U161" t="str">
        <f>VLOOKUP(B161,Ex_Code!A:J,2,0)</f>
        <v>Furniture &amp; Fittings</v>
      </c>
      <c r="V161" t="str">
        <f>VLOOKUP(B161,Ex_Code!A:J,7,0)</f>
        <v>PREMISES &amp; FIXED PLANT</v>
      </c>
      <c r="W161" t="str">
        <f>VLOOKUP(B161,Ex_Code!A:J,10,0)</f>
        <v>Non Pay</v>
      </c>
    </row>
    <row r="162" spans="1:23" x14ac:dyDescent="0.25">
      <c r="A162" s="14" t="s">
        <v>117</v>
      </c>
      <c r="B162" s="14" t="s">
        <v>129</v>
      </c>
      <c r="C162" s="14" t="s">
        <v>105</v>
      </c>
      <c r="D162" s="14" t="s">
        <v>106</v>
      </c>
      <c r="E162" s="14" t="s">
        <v>98</v>
      </c>
      <c r="F162" s="15">
        <v>41</v>
      </c>
      <c r="G162" s="15">
        <v>0</v>
      </c>
      <c r="H162" s="15">
        <v>0</v>
      </c>
      <c r="I162" s="15">
        <v>0</v>
      </c>
      <c r="J162" s="15">
        <v>0</v>
      </c>
      <c r="K162" s="15">
        <v>0</v>
      </c>
      <c r="L162" t="str">
        <f t="shared" si="2"/>
        <v>171805U04048013000</v>
      </c>
      <c r="M162" t="str">
        <f>VLOOKUP(A162,'Cost Code'!A:G,7,0)</f>
        <v>Senior Finance Team</v>
      </c>
      <c r="N162" t="str">
        <f>VLOOKUP(A162,'Cost Code'!A:G,2,0)</f>
        <v>Group 1</v>
      </c>
      <c r="O162" t="str">
        <f>VLOOKUP($A162,'Cost Code'!$A:$G,3,0)</f>
        <v>CORPORATE SERVICES</v>
      </c>
      <c r="P162" t="str">
        <f>VLOOKUP($A162,'Cost Code'!$A:$G,4,0)</f>
        <v>FINANCE &amp; INFORMATION SERVICES</v>
      </c>
      <c r="Q162" t="str">
        <f>VLOOKUP($A162,'Cost Code'!$A:$G,5,0)</f>
        <v>FINANCE &amp; INFORMATION SERVICES</v>
      </c>
      <c r="R162" t="str">
        <f>VLOOKUP($A162,'Cost Code'!$A:$G,6,0)</f>
        <v>FINANCE</v>
      </c>
      <c r="S162" t="str">
        <f>VLOOKUP($A162,'Cost Code'!$A:$K,8,0)</f>
        <v>Simon</v>
      </c>
      <c r="T162">
        <f>VLOOKUP($A162,'Cost Code'!$A:$K,9,0)</f>
        <v>1000</v>
      </c>
      <c r="U162" t="str">
        <f>VLOOKUP(B162,Ex_Code!A:J,2,0)</f>
        <v>Furniture &amp; Fittings</v>
      </c>
      <c r="V162" t="str">
        <f>VLOOKUP(B162,Ex_Code!A:J,7,0)</f>
        <v>PREMISES &amp; FIXED PLANT</v>
      </c>
      <c r="W162" t="str">
        <f>VLOOKUP(B162,Ex_Code!A:J,10,0)</f>
        <v>Non Pay</v>
      </c>
    </row>
    <row r="163" spans="1:23" x14ac:dyDescent="0.25">
      <c r="A163" s="14" t="s">
        <v>117</v>
      </c>
      <c r="B163" s="14" t="s">
        <v>39</v>
      </c>
      <c r="C163" s="14" t="s">
        <v>99</v>
      </c>
      <c r="D163" s="14" t="s">
        <v>100</v>
      </c>
      <c r="E163" s="14" t="s">
        <v>98</v>
      </c>
      <c r="F163" s="15">
        <v>0</v>
      </c>
      <c r="G163" s="15">
        <v>937.2</v>
      </c>
      <c r="H163" s="15">
        <v>0</v>
      </c>
      <c r="I163" s="15">
        <v>0</v>
      </c>
      <c r="J163" s="15">
        <v>0</v>
      </c>
      <c r="K163" s="15">
        <v>0</v>
      </c>
      <c r="L163" t="str">
        <f t="shared" si="2"/>
        <v>171802U04048016000</v>
      </c>
      <c r="M163" t="str">
        <f>VLOOKUP(A163,'Cost Code'!A:G,7,0)</f>
        <v>Senior Finance Team</v>
      </c>
      <c r="N163" t="str">
        <f>VLOOKUP(A163,'Cost Code'!A:G,2,0)</f>
        <v>Group 1</v>
      </c>
      <c r="O163" t="str">
        <f>VLOOKUP($A163,'Cost Code'!$A:$G,3,0)</f>
        <v>CORPORATE SERVICES</v>
      </c>
      <c r="P163" t="str">
        <f>VLOOKUP($A163,'Cost Code'!$A:$G,4,0)</f>
        <v>FINANCE &amp; INFORMATION SERVICES</v>
      </c>
      <c r="Q163" t="str">
        <f>VLOOKUP($A163,'Cost Code'!$A:$G,5,0)</f>
        <v>FINANCE &amp; INFORMATION SERVICES</v>
      </c>
      <c r="R163" t="str">
        <f>VLOOKUP($A163,'Cost Code'!$A:$G,6,0)</f>
        <v>FINANCE</v>
      </c>
      <c r="S163" t="str">
        <f>VLOOKUP($A163,'Cost Code'!$A:$K,8,0)</f>
        <v>Simon</v>
      </c>
      <c r="T163">
        <f>VLOOKUP($A163,'Cost Code'!$A:$K,9,0)</f>
        <v>1000</v>
      </c>
      <c r="U163" t="str">
        <f>VLOOKUP(B163,Ex_Code!A:J,2,0)</f>
        <v>Computer Hardware</v>
      </c>
      <c r="V163" t="str">
        <f>VLOOKUP(B163,Ex_Code!A:J,7,0)</f>
        <v>PREMISES &amp; FIXED PLANT</v>
      </c>
      <c r="W163" t="str">
        <f>VLOOKUP(B163,Ex_Code!A:J,10,0)</f>
        <v>Non Pay</v>
      </c>
    </row>
    <row r="164" spans="1:23" x14ac:dyDescent="0.25">
      <c r="A164" s="14" t="s">
        <v>117</v>
      </c>
      <c r="B164" s="14" t="s">
        <v>39</v>
      </c>
      <c r="C164" s="14" t="s">
        <v>101</v>
      </c>
      <c r="D164" s="14" t="s">
        <v>102</v>
      </c>
      <c r="E164" s="14" t="s">
        <v>98</v>
      </c>
      <c r="F164" s="15">
        <v>0</v>
      </c>
      <c r="G164" s="15">
        <v>2104.6799999999998</v>
      </c>
      <c r="H164" s="15">
        <v>0</v>
      </c>
      <c r="I164" s="15">
        <v>0</v>
      </c>
      <c r="J164" s="15">
        <v>0</v>
      </c>
      <c r="K164" s="15">
        <v>0</v>
      </c>
      <c r="L164" t="str">
        <f t="shared" si="2"/>
        <v>171803U04048016000</v>
      </c>
      <c r="M164" t="str">
        <f>VLOOKUP(A164,'Cost Code'!A:G,7,0)</f>
        <v>Senior Finance Team</v>
      </c>
      <c r="N164" t="str">
        <f>VLOOKUP(A164,'Cost Code'!A:G,2,0)</f>
        <v>Group 1</v>
      </c>
      <c r="O164" t="str">
        <f>VLOOKUP($A164,'Cost Code'!$A:$G,3,0)</f>
        <v>CORPORATE SERVICES</v>
      </c>
      <c r="P164" t="str">
        <f>VLOOKUP($A164,'Cost Code'!$A:$G,4,0)</f>
        <v>FINANCE &amp; INFORMATION SERVICES</v>
      </c>
      <c r="Q164" t="str">
        <f>VLOOKUP($A164,'Cost Code'!$A:$G,5,0)</f>
        <v>FINANCE &amp; INFORMATION SERVICES</v>
      </c>
      <c r="R164" t="str">
        <f>VLOOKUP($A164,'Cost Code'!$A:$G,6,0)</f>
        <v>FINANCE</v>
      </c>
      <c r="S164" t="str">
        <f>VLOOKUP($A164,'Cost Code'!$A:$K,8,0)</f>
        <v>Simon</v>
      </c>
      <c r="T164">
        <f>VLOOKUP($A164,'Cost Code'!$A:$K,9,0)</f>
        <v>1000</v>
      </c>
      <c r="U164" t="str">
        <f>VLOOKUP(B164,Ex_Code!A:J,2,0)</f>
        <v>Computer Hardware</v>
      </c>
      <c r="V164" t="str">
        <f>VLOOKUP(B164,Ex_Code!A:J,7,0)</f>
        <v>PREMISES &amp; FIXED PLANT</v>
      </c>
      <c r="W164" t="str">
        <f>VLOOKUP(B164,Ex_Code!A:J,10,0)</f>
        <v>Non Pay</v>
      </c>
    </row>
    <row r="165" spans="1:23" x14ac:dyDescent="0.25">
      <c r="A165" s="14" t="s">
        <v>117</v>
      </c>
      <c r="B165" s="14" t="s">
        <v>41</v>
      </c>
      <c r="C165" s="14" t="s">
        <v>96</v>
      </c>
      <c r="D165" s="14" t="s">
        <v>97</v>
      </c>
      <c r="E165" s="14" t="s">
        <v>98</v>
      </c>
      <c r="F165" s="15">
        <v>1399</v>
      </c>
      <c r="G165" s="15">
        <v>1398.55</v>
      </c>
      <c r="H165" s="15">
        <v>0</v>
      </c>
      <c r="I165" s="15">
        <v>0</v>
      </c>
      <c r="J165" s="15">
        <v>0</v>
      </c>
      <c r="K165" s="15">
        <v>0</v>
      </c>
      <c r="L165" t="str">
        <f t="shared" si="2"/>
        <v>171801U04048017000</v>
      </c>
      <c r="M165" t="str">
        <f>VLOOKUP(A165,'Cost Code'!A:G,7,0)</f>
        <v>Senior Finance Team</v>
      </c>
      <c r="N165" t="str">
        <f>VLOOKUP(A165,'Cost Code'!A:G,2,0)</f>
        <v>Group 1</v>
      </c>
      <c r="O165" t="str">
        <f>VLOOKUP($A165,'Cost Code'!$A:$G,3,0)</f>
        <v>CORPORATE SERVICES</v>
      </c>
      <c r="P165" t="str">
        <f>VLOOKUP($A165,'Cost Code'!$A:$G,4,0)</f>
        <v>FINANCE &amp; INFORMATION SERVICES</v>
      </c>
      <c r="Q165" t="str">
        <f>VLOOKUP($A165,'Cost Code'!$A:$G,5,0)</f>
        <v>FINANCE &amp; INFORMATION SERVICES</v>
      </c>
      <c r="R165" t="str">
        <f>VLOOKUP($A165,'Cost Code'!$A:$G,6,0)</f>
        <v>FINANCE</v>
      </c>
      <c r="S165" t="str">
        <f>VLOOKUP($A165,'Cost Code'!$A:$K,8,0)</f>
        <v>Simon</v>
      </c>
      <c r="T165">
        <f>VLOOKUP($A165,'Cost Code'!$A:$K,9,0)</f>
        <v>1000</v>
      </c>
      <c r="U165" t="str">
        <f>VLOOKUP(B165,Ex_Code!A:J,2,0)</f>
        <v>Computer Software</v>
      </c>
      <c r="V165" t="str">
        <f>VLOOKUP(B165,Ex_Code!A:J,7,0)</f>
        <v>PREMISES &amp; FIXED PLANT</v>
      </c>
      <c r="W165" t="str">
        <f>VLOOKUP(B165,Ex_Code!A:J,10,0)</f>
        <v>Non Pay</v>
      </c>
    </row>
    <row r="166" spans="1:23" x14ac:dyDescent="0.25">
      <c r="A166" s="14" t="s">
        <v>117</v>
      </c>
      <c r="B166" s="14" t="s">
        <v>41</v>
      </c>
      <c r="C166" s="14" t="s">
        <v>99</v>
      </c>
      <c r="D166" s="14" t="s">
        <v>100</v>
      </c>
      <c r="E166" s="14" t="s">
        <v>98</v>
      </c>
      <c r="F166" s="15">
        <v>1398</v>
      </c>
      <c r="G166" s="15">
        <v>1398.55</v>
      </c>
      <c r="H166" s="15">
        <v>0</v>
      </c>
      <c r="I166" s="15">
        <v>0</v>
      </c>
      <c r="J166" s="15">
        <v>0</v>
      </c>
      <c r="K166" s="15">
        <v>0</v>
      </c>
      <c r="L166" t="str">
        <f t="shared" si="2"/>
        <v>171802U04048017000</v>
      </c>
      <c r="M166" t="str">
        <f>VLOOKUP(A166,'Cost Code'!A:G,7,0)</f>
        <v>Senior Finance Team</v>
      </c>
      <c r="N166" t="str">
        <f>VLOOKUP(A166,'Cost Code'!A:G,2,0)</f>
        <v>Group 1</v>
      </c>
      <c r="O166" t="str">
        <f>VLOOKUP($A166,'Cost Code'!$A:$G,3,0)</f>
        <v>CORPORATE SERVICES</v>
      </c>
      <c r="P166" t="str">
        <f>VLOOKUP($A166,'Cost Code'!$A:$G,4,0)</f>
        <v>FINANCE &amp; INFORMATION SERVICES</v>
      </c>
      <c r="Q166" t="str">
        <f>VLOOKUP($A166,'Cost Code'!$A:$G,5,0)</f>
        <v>FINANCE &amp; INFORMATION SERVICES</v>
      </c>
      <c r="R166" t="str">
        <f>VLOOKUP($A166,'Cost Code'!$A:$G,6,0)</f>
        <v>FINANCE</v>
      </c>
      <c r="S166" t="str">
        <f>VLOOKUP($A166,'Cost Code'!$A:$K,8,0)</f>
        <v>Simon</v>
      </c>
      <c r="T166">
        <f>VLOOKUP($A166,'Cost Code'!$A:$K,9,0)</f>
        <v>1000</v>
      </c>
      <c r="U166" t="str">
        <f>VLOOKUP(B166,Ex_Code!A:J,2,0)</f>
        <v>Computer Software</v>
      </c>
      <c r="V166" t="str">
        <f>VLOOKUP(B166,Ex_Code!A:J,7,0)</f>
        <v>PREMISES &amp; FIXED PLANT</v>
      </c>
      <c r="W166" t="str">
        <f>VLOOKUP(B166,Ex_Code!A:J,10,0)</f>
        <v>Non Pay</v>
      </c>
    </row>
    <row r="167" spans="1:23" x14ac:dyDescent="0.25">
      <c r="A167" s="14" t="s">
        <v>117</v>
      </c>
      <c r="B167" s="14" t="s">
        <v>41</v>
      </c>
      <c r="C167" s="14" t="s">
        <v>101</v>
      </c>
      <c r="D167" s="14" t="s">
        <v>102</v>
      </c>
      <c r="E167" s="14" t="s">
        <v>98</v>
      </c>
      <c r="F167" s="15">
        <v>1398</v>
      </c>
      <c r="G167" s="15">
        <v>1398.8</v>
      </c>
      <c r="H167" s="15">
        <v>0</v>
      </c>
      <c r="I167" s="15">
        <v>0</v>
      </c>
      <c r="J167" s="15">
        <v>0</v>
      </c>
      <c r="K167" s="15">
        <v>0</v>
      </c>
      <c r="L167" t="str">
        <f t="shared" si="2"/>
        <v>171803U04048017000</v>
      </c>
      <c r="M167" t="str">
        <f>VLOOKUP(A167,'Cost Code'!A:G,7,0)</f>
        <v>Senior Finance Team</v>
      </c>
      <c r="N167" t="str">
        <f>VLOOKUP(A167,'Cost Code'!A:G,2,0)</f>
        <v>Group 1</v>
      </c>
      <c r="O167" t="str">
        <f>VLOOKUP($A167,'Cost Code'!$A:$G,3,0)</f>
        <v>CORPORATE SERVICES</v>
      </c>
      <c r="P167" t="str">
        <f>VLOOKUP($A167,'Cost Code'!$A:$G,4,0)</f>
        <v>FINANCE &amp; INFORMATION SERVICES</v>
      </c>
      <c r="Q167" t="str">
        <f>VLOOKUP($A167,'Cost Code'!$A:$G,5,0)</f>
        <v>FINANCE &amp; INFORMATION SERVICES</v>
      </c>
      <c r="R167" t="str">
        <f>VLOOKUP($A167,'Cost Code'!$A:$G,6,0)</f>
        <v>FINANCE</v>
      </c>
      <c r="S167" t="str">
        <f>VLOOKUP($A167,'Cost Code'!$A:$K,8,0)</f>
        <v>Simon</v>
      </c>
      <c r="T167">
        <f>VLOOKUP($A167,'Cost Code'!$A:$K,9,0)</f>
        <v>1000</v>
      </c>
      <c r="U167" t="str">
        <f>VLOOKUP(B167,Ex_Code!A:J,2,0)</f>
        <v>Computer Software</v>
      </c>
      <c r="V167" t="str">
        <f>VLOOKUP(B167,Ex_Code!A:J,7,0)</f>
        <v>PREMISES &amp; FIXED PLANT</v>
      </c>
      <c r="W167" t="str">
        <f>VLOOKUP(B167,Ex_Code!A:J,10,0)</f>
        <v>Non Pay</v>
      </c>
    </row>
    <row r="168" spans="1:23" x14ac:dyDescent="0.25">
      <c r="A168" s="14" t="s">
        <v>117</v>
      </c>
      <c r="B168" s="14" t="s">
        <v>41</v>
      </c>
      <c r="C168" s="14" t="s">
        <v>103</v>
      </c>
      <c r="D168" s="14" t="s">
        <v>104</v>
      </c>
      <c r="E168" s="14" t="s">
        <v>98</v>
      </c>
      <c r="F168" s="15">
        <v>1399</v>
      </c>
      <c r="G168" s="15">
        <v>1211.9000000000001</v>
      </c>
      <c r="H168" s="15">
        <v>0</v>
      </c>
      <c r="I168" s="15">
        <v>0</v>
      </c>
      <c r="J168" s="15">
        <v>0</v>
      </c>
      <c r="K168" s="15">
        <v>0</v>
      </c>
      <c r="L168" t="str">
        <f t="shared" si="2"/>
        <v>171804U04048017000</v>
      </c>
      <c r="M168" t="str">
        <f>VLOOKUP(A168,'Cost Code'!A:G,7,0)</f>
        <v>Senior Finance Team</v>
      </c>
      <c r="N168" t="str">
        <f>VLOOKUP(A168,'Cost Code'!A:G,2,0)</f>
        <v>Group 1</v>
      </c>
      <c r="O168" t="str">
        <f>VLOOKUP($A168,'Cost Code'!$A:$G,3,0)</f>
        <v>CORPORATE SERVICES</v>
      </c>
      <c r="P168" t="str">
        <f>VLOOKUP($A168,'Cost Code'!$A:$G,4,0)</f>
        <v>FINANCE &amp; INFORMATION SERVICES</v>
      </c>
      <c r="Q168" t="str">
        <f>VLOOKUP($A168,'Cost Code'!$A:$G,5,0)</f>
        <v>FINANCE &amp; INFORMATION SERVICES</v>
      </c>
      <c r="R168" t="str">
        <f>VLOOKUP($A168,'Cost Code'!$A:$G,6,0)</f>
        <v>FINANCE</v>
      </c>
      <c r="S168" t="str">
        <f>VLOOKUP($A168,'Cost Code'!$A:$K,8,0)</f>
        <v>Simon</v>
      </c>
      <c r="T168">
        <f>VLOOKUP($A168,'Cost Code'!$A:$K,9,0)</f>
        <v>1000</v>
      </c>
      <c r="U168" t="str">
        <f>VLOOKUP(B168,Ex_Code!A:J,2,0)</f>
        <v>Computer Software</v>
      </c>
      <c r="V168" t="str">
        <f>VLOOKUP(B168,Ex_Code!A:J,7,0)</f>
        <v>PREMISES &amp; FIXED PLANT</v>
      </c>
      <c r="W168" t="str">
        <f>VLOOKUP(B168,Ex_Code!A:J,10,0)</f>
        <v>Non Pay</v>
      </c>
    </row>
    <row r="169" spans="1:23" x14ac:dyDescent="0.25">
      <c r="A169" s="14" t="s">
        <v>117</v>
      </c>
      <c r="B169" s="14" t="s">
        <v>41</v>
      </c>
      <c r="C169" s="14" t="s">
        <v>105</v>
      </c>
      <c r="D169" s="14" t="s">
        <v>106</v>
      </c>
      <c r="E169" s="14" t="s">
        <v>98</v>
      </c>
      <c r="F169" s="15">
        <v>1399</v>
      </c>
      <c r="G169" s="15">
        <v>1351.92</v>
      </c>
      <c r="H169" s="15">
        <v>0</v>
      </c>
      <c r="I169" s="15">
        <v>0</v>
      </c>
      <c r="J169" s="15">
        <v>0</v>
      </c>
      <c r="K169" s="15">
        <v>0</v>
      </c>
      <c r="L169" t="str">
        <f t="shared" si="2"/>
        <v>171805U04048017000</v>
      </c>
      <c r="M169" t="str">
        <f>VLOOKUP(A169,'Cost Code'!A:G,7,0)</f>
        <v>Senior Finance Team</v>
      </c>
      <c r="N169" t="str">
        <f>VLOOKUP(A169,'Cost Code'!A:G,2,0)</f>
        <v>Group 1</v>
      </c>
      <c r="O169" t="str">
        <f>VLOOKUP($A169,'Cost Code'!$A:$G,3,0)</f>
        <v>CORPORATE SERVICES</v>
      </c>
      <c r="P169" t="str">
        <f>VLOOKUP($A169,'Cost Code'!$A:$G,4,0)</f>
        <v>FINANCE &amp; INFORMATION SERVICES</v>
      </c>
      <c r="Q169" t="str">
        <f>VLOOKUP($A169,'Cost Code'!$A:$G,5,0)</f>
        <v>FINANCE &amp; INFORMATION SERVICES</v>
      </c>
      <c r="R169" t="str">
        <f>VLOOKUP($A169,'Cost Code'!$A:$G,6,0)</f>
        <v>FINANCE</v>
      </c>
      <c r="S169" t="str">
        <f>VLOOKUP($A169,'Cost Code'!$A:$K,8,0)</f>
        <v>Simon</v>
      </c>
      <c r="T169">
        <f>VLOOKUP($A169,'Cost Code'!$A:$K,9,0)</f>
        <v>1000</v>
      </c>
      <c r="U169" t="str">
        <f>VLOOKUP(B169,Ex_Code!A:J,2,0)</f>
        <v>Computer Software</v>
      </c>
      <c r="V169" t="str">
        <f>VLOOKUP(B169,Ex_Code!A:J,7,0)</f>
        <v>PREMISES &amp; FIXED PLANT</v>
      </c>
      <c r="W169" t="str">
        <f>VLOOKUP(B169,Ex_Code!A:J,10,0)</f>
        <v>Non Pay</v>
      </c>
    </row>
    <row r="170" spans="1:23" x14ac:dyDescent="0.25">
      <c r="A170" s="14" t="s">
        <v>117</v>
      </c>
      <c r="B170" s="14" t="s">
        <v>130</v>
      </c>
      <c r="C170" s="14" t="s">
        <v>96</v>
      </c>
      <c r="D170" s="14" t="s">
        <v>97</v>
      </c>
      <c r="E170" s="14" t="s">
        <v>98</v>
      </c>
      <c r="F170" s="15">
        <v>0</v>
      </c>
      <c r="G170" s="15">
        <v>197.22</v>
      </c>
      <c r="H170" s="15">
        <v>0</v>
      </c>
      <c r="I170" s="15">
        <v>0</v>
      </c>
      <c r="J170" s="15">
        <v>0</v>
      </c>
      <c r="K170" s="15">
        <v>0</v>
      </c>
      <c r="L170" t="str">
        <f t="shared" si="2"/>
        <v>171801U04048024000</v>
      </c>
      <c r="M170" t="str">
        <f>VLOOKUP(A170,'Cost Code'!A:G,7,0)</f>
        <v>Senior Finance Team</v>
      </c>
      <c r="N170" t="str">
        <f>VLOOKUP(A170,'Cost Code'!A:G,2,0)</f>
        <v>Group 1</v>
      </c>
      <c r="O170" t="str">
        <f>VLOOKUP($A170,'Cost Code'!$A:$G,3,0)</f>
        <v>CORPORATE SERVICES</v>
      </c>
      <c r="P170" t="str">
        <f>VLOOKUP($A170,'Cost Code'!$A:$G,4,0)</f>
        <v>FINANCE &amp; INFORMATION SERVICES</v>
      </c>
      <c r="Q170" t="str">
        <f>VLOOKUP($A170,'Cost Code'!$A:$G,5,0)</f>
        <v>FINANCE &amp; INFORMATION SERVICES</v>
      </c>
      <c r="R170" t="str">
        <f>VLOOKUP($A170,'Cost Code'!$A:$G,6,0)</f>
        <v>FINANCE</v>
      </c>
      <c r="S170" t="str">
        <f>VLOOKUP($A170,'Cost Code'!$A:$K,8,0)</f>
        <v>Simon</v>
      </c>
      <c r="T170">
        <f>VLOOKUP($A170,'Cost Code'!$A:$K,9,0)</f>
        <v>1000</v>
      </c>
      <c r="U170" t="str">
        <f>VLOOKUP(B170,Ex_Code!A:J,2,0)</f>
        <v>Hire of Rooms/Accommodation</v>
      </c>
      <c r="V170" t="str">
        <f>VLOOKUP(B170,Ex_Code!A:J,7,0)</f>
        <v>PREMISES &amp; FIXED PLANT</v>
      </c>
      <c r="W170" t="str">
        <f>VLOOKUP(B170,Ex_Code!A:J,10,0)</f>
        <v>Non Pay</v>
      </c>
    </row>
    <row r="171" spans="1:23" x14ac:dyDescent="0.25">
      <c r="A171" s="14" t="s">
        <v>117</v>
      </c>
      <c r="B171" s="14" t="s">
        <v>131</v>
      </c>
      <c r="C171" s="14" t="s">
        <v>96</v>
      </c>
      <c r="D171" s="14" t="s">
        <v>97</v>
      </c>
      <c r="E171" s="14" t="s">
        <v>98</v>
      </c>
      <c r="F171" s="15">
        <v>514</v>
      </c>
      <c r="G171" s="15">
        <v>607.34</v>
      </c>
      <c r="H171" s="15">
        <v>0</v>
      </c>
      <c r="I171" s="15">
        <v>0</v>
      </c>
      <c r="J171" s="15">
        <v>0</v>
      </c>
      <c r="K171" s="15">
        <v>0</v>
      </c>
      <c r="L171" t="str">
        <f t="shared" si="2"/>
        <v>171801U04049010000</v>
      </c>
      <c r="M171" t="str">
        <f>VLOOKUP(A171,'Cost Code'!A:G,7,0)</f>
        <v>Senior Finance Team</v>
      </c>
      <c r="N171" t="str">
        <f>VLOOKUP(A171,'Cost Code'!A:G,2,0)</f>
        <v>Group 1</v>
      </c>
      <c r="O171" t="str">
        <f>VLOOKUP($A171,'Cost Code'!$A:$G,3,0)</f>
        <v>CORPORATE SERVICES</v>
      </c>
      <c r="P171" t="str">
        <f>VLOOKUP($A171,'Cost Code'!$A:$G,4,0)</f>
        <v>FINANCE &amp; INFORMATION SERVICES</v>
      </c>
      <c r="Q171" t="str">
        <f>VLOOKUP($A171,'Cost Code'!$A:$G,5,0)</f>
        <v>FINANCE &amp; INFORMATION SERVICES</v>
      </c>
      <c r="R171" t="str">
        <f>VLOOKUP($A171,'Cost Code'!$A:$G,6,0)</f>
        <v>FINANCE</v>
      </c>
      <c r="S171" t="str">
        <f>VLOOKUP($A171,'Cost Code'!$A:$K,8,0)</f>
        <v>Simon</v>
      </c>
      <c r="T171">
        <f>VLOOKUP($A171,'Cost Code'!$A:$K,9,0)</f>
        <v>1000</v>
      </c>
      <c r="U171" t="str">
        <f>VLOOKUP(B171,Ex_Code!A:J,2,0)</f>
        <v>Professional Services</v>
      </c>
      <c r="V171" t="str">
        <f>VLOOKUP(B171,Ex_Code!A:J,7,0)</f>
        <v>OTHER OPERATING EXPENSES</v>
      </c>
      <c r="W171" t="str">
        <f>VLOOKUP(B171,Ex_Code!A:J,10,0)</f>
        <v>Non Pay</v>
      </c>
    </row>
    <row r="172" spans="1:23" x14ac:dyDescent="0.25">
      <c r="A172" s="14" t="s">
        <v>117</v>
      </c>
      <c r="B172" s="14" t="s">
        <v>131</v>
      </c>
      <c r="C172" s="14" t="s">
        <v>99</v>
      </c>
      <c r="D172" s="14" t="s">
        <v>100</v>
      </c>
      <c r="E172" s="14" t="s">
        <v>98</v>
      </c>
      <c r="F172" s="15">
        <v>514</v>
      </c>
      <c r="G172" s="15">
        <v>4000</v>
      </c>
      <c r="H172" s="15">
        <v>0</v>
      </c>
      <c r="I172" s="15">
        <v>0</v>
      </c>
      <c r="J172" s="15">
        <v>0</v>
      </c>
      <c r="K172" s="15">
        <v>0</v>
      </c>
      <c r="L172" t="str">
        <f t="shared" si="2"/>
        <v>171802U04049010000</v>
      </c>
      <c r="M172" t="str">
        <f>VLOOKUP(A172,'Cost Code'!A:G,7,0)</f>
        <v>Senior Finance Team</v>
      </c>
      <c r="N172" t="str">
        <f>VLOOKUP(A172,'Cost Code'!A:G,2,0)</f>
        <v>Group 1</v>
      </c>
      <c r="O172" t="str">
        <f>VLOOKUP($A172,'Cost Code'!$A:$G,3,0)</f>
        <v>CORPORATE SERVICES</v>
      </c>
      <c r="P172" t="str">
        <f>VLOOKUP($A172,'Cost Code'!$A:$G,4,0)</f>
        <v>FINANCE &amp; INFORMATION SERVICES</v>
      </c>
      <c r="Q172" t="str">
        <f>VLOOKUP($A172,'Cost Code'!$A:$G,5,0)</f>
        <v>FINANCE &amp; INFORMATION SERVICES</v>
      </c>
      <c r="R172" t="str">
        <f>VLOOKUP($A172,'Cost Code'!$A:$G,6,0)</f>
        <v>FINANCE</v>
      </c>
      <c r="S172" t="str">
        <f>VLOOKUP($A172,'Cost Code'!$A:$K,8,0)</f>
        <v>Simon</v>
      </c>
      <c r="T172">
        <f>VLOOKUP($A172,'Cost Code'!$A:$K,9,0)</f>
        <v>1000</v>
      </c>
      <c r="U172" t="str">
        <f>VLOOKUP(B172,Ex_Code!A:J,2,0)</f>
        <v>Professional Services</v>
      </c>
      <c r="V172" t="str">
        <f>VLOOKUP(B172,Ex_Code!A:J,7,0)</f>
        <v>OTHER OPERATING EXPENSES</v>
      </c>
      <c r="W172" t="str">
        <f>VLOOKUP(B172,Ex_Code!A:J,10,0)</f>
        <v>Non Pay</v>
      </c>
    </row>
    <row r="173" spans="1:23" x14ac:dyDescent="0.25">
      <c r="A173" s="14" t="s">
        <v>117</v>
      </c>
      <c r="B173" s="14" t="s">
        <v>131</v>
      </c>
      <c r="C173" s="14" t="s">
        <v>101</v>
      </c>
      <c r="D173" s="14" t="s">
        <v>102</v>
      </c>
      <c r="E173" s="14" t="s">
        <v>98</v>
      </c>
      <c r="F173" s="15">
        <v>514</v>
      </c>
      <c r="G173" s="15">
        <v>250</v>
      </c>
      <c r="H173" s="15">
        <v>0</v>
      </c>
      <c r="I173" s="15">
        <v>0</v>
      </c>
      <c r="J173" s="15">
        <v>0</v>
      </c>
      <c r="K173" s="15">
        <v>0</v>
      </c>
      <c r="L173" t="str">
        <f t="shared" si="2"/>
        <v>171803U04049010000</v>
      </c>
      <c r="M173" t="str">
        <f>VLOOKUP(A173,'Cost Code'!A:G,7,0)</f>
        <v>Senior Finance Team</v>
      </c>
      <c r="N173" t="str">
        <f>VLOOKUP(A173,'Cost Code'!A:G,2,0)</f>
        <v>Group 1</v>
      </c>
      <c r="O173" t="str">
        <f>VLOOKUP($A173,'Cost Code'!$A:$G,3,0)</f>
        <v>CORPORATE SERVICES</v>
      </c>
      <c r="P173" t="str">
        <f>VLOOKUP($A173,'Cost Code'!$A:$G,4,0)</f>
        <v>FINANCE &amp; INFORMATION SERVICES</v>
      </c>
      <c r="Q173" t="str">
        <f>VLOOKUP($A173,'Cost Code'!$A:$G,5,0)</f>
        <v>FINANCE &amp; INFORMATION SERVICES</v>
      </c>
      <c r="R173" t="str">
        <f>VLOOKUP($A173,'Cost Code'!$A:$G,6,0)</f>
        <v>FINANCE</v>
      </c>
      <c r="S173" t="str">
        <f>VLOOKUP($A173,'Cost Code'!$A:$K,8,0)</f>
        <v>Simon</v>
      </c>
      <c r="T173">
        <f>VLOOKUP($A173,'Cost Code'!$A:$K,9,0)</f>
        <v>1000</v>
      </c>
      <c r="U173" t="str">
        <f>VLOOKUP(B173,Ex_Code!A:J,2,0)</f>
        <v>Professional Services</v>
      </c>
      <c r="V173" t="str">
        <f>VLOOKUP(B173,Ex_Code!A:J,7,0)</f>
        <v>OTHER OPERATING EXPENSES</v>
      </c>
      <c r="W173" t="str">
        <f>VLOOKUP(B173,Ex_Code!A:J,10,0)</f>
        <v>Non Pay</v>
      </c>
    </row>
    <row r="174" spans="1:23" x14ac:dyDescent="0.25">
      <c r="A174" s="14" t="s">
        <v>117</v>
      </c>
      <c r="B174" s="14" t="s">
        <v>131</v>
      </c>
      <c r="C174" s="14" t="s">
        <v>103</v>
      </c>
      <c r="D174" s="14" t="s">
        <v>104</v>
      </c>
      <c r="E174" s="14" t="s">
        <v>98</v>
      </c>
      <c r="F174" s="15">
        <v>514</v>
      </c>
      <c r="G174" s="15">
        <v>2127.7600000000002</v>
      </c>
      <c r="H174" s="15">
        <v>0</v>
      </c>
      <c r="I174" s="15">
        <v>0</v>
      </c>
      <c r="J174" s="15">
        <v>0</v>
      </c>
      <c r="K174" s="15">
        <v>0</v>
      </c>
      <c r="L174" t="str">
        <f t="shared" si="2"/>
        <v>171804U04049010000</v>
      </c>
      <c r="M174" t="str">
        <f>VLOOKUP(A174,'Cost Code'!A:G,7,0)</f>
        <v>Senior Finance Team</v>
      </c>
      <c r="N174" t="str">
        <f>VLOOKUP(A174,'Cost Code'!A:G,2,0)</f>
        <v>Group 1</v>
      </c>
      <c r="O174" t="str">
        <f>VLOOKUP($A174,'Cost Code'!$A:$G,3,0)</f>
        <v>CORPORATE SERVICES</v>
      </c>
      <c r="P174" t="str">
        <f>VLOOKUP($A174,'Cost Code'!$A:$G,4,0)</f>
        <v>FINANCE &amp; INFORMATION SERVICES</v>
      </c>
      <c r="Q174" t="str">
        <f>VLOOKUP($A174,'Cost Code'!$A:$G,5,0)</f>
        <v>FINANCE &amp; INFORMATION SERVICES</v>
      </c>
      <c r="R174" t="str">
        <f>VLOOKUP($A174,'Cost Code'!$A:$G,6,0)</f>
        <v>FINANCE</v>
      </c>
      <c r="S174" t="str">
        <f>VLOOKUP($A174,'Cost Code'!$A:$K,8,0)</f>
        <v>Simon</v>
      </c>
      <c r="T174">
        <f>VLOOKUP($A174,'Cost Code'!$A:$K,9,0)</f>
        <v>1000</v>
      </c>
      <c r="U174" t="str">
        <f>VLOOKUP(B174,Ex_Code!A:J,2,0)</f>
        <v>Professional Services</v>
      </c>
      <c r="V174" t="str">
        <f>VLOOKUP(B174,Ex_Code!A:J,7,0)</f>
        <v>OTHER OPERATING EXPENSES</v>
      </c>
      <c r="W174" t="str">
        <f>VLOOKUP(B174,Ex_Code!A:J,10,0)</f>
        <v>Non Pay</v>
      </c>
    </row>
    <row r="175" spans="1:23" x14ac:dyDescent="0.25">
      <c r="A175" s="14" t="s">
        <v>117</v>
      </c>
      <c r="B175" s="14" t="s">
        <v>131</v>
      </c>
      <c r="C175" s="14" t="s">
        <v>105</v>
      </c>
      <c r="D175" s="14" t="s">
        <v>106</v>
      </c>
      <c r="E175" s="14" t="s">
        <v>98</v>
      </c>
      <c r="F175" s="15">
        <v>514</v>
      </c>
      <c r="G175" s="15">
        <v>250</v>
      </c>
      <c r="H175" s="15">
        <v>0</v>
      </c>
      <c r="I175" s="15">
        <v>0</v>
      </c>
      <c r="J175" s="15">
        <v>0</v>
      </c>
      <c r="K175" s="15">
        <v>0</v>
      </c>
      <c r="L175" t="str">
        <f t="shared" si="2"/>
        <v>171805U04049010000</v>
      </c>
      <c r="M175" t="str">
        <f>VLOOKUP(A175,'Cost Code'!A:G,7,0)</f>
        <v>Senior Finance Team</v>
      </c>
      <c r="N175" t="str">
        <f>VLOOKUP(A175,'Cost Code'!A:G,2,0)</f>
        <v>Group 1</v>
      </c>
      <c r="O175" t="str">
        <f>VLOOKUP($A175,'Cost Code'!$A:$G,3,0)</f>
        <v>CORPORATE SERVICES</v>
      </c>
      <c r="P175" t="str">
        <f>VLOOKUP($A175,'Cost Code'!$A:$G,4,0)</f>
        <v>FINANCE &amp; INFORMATION SERVICES</v>
      </c>
      <c r="Q175" t="str">
        <f>VLOOKUP($A175,'Cost Code'!$A:$G,5,0)</f>
        <v>FINANCE &amp; INFORMATION SERVICES</v>
      </c>
      <c r="R175" t="str">
        <f>VLOOKUP($A175,'Cost Code'!$A:$G,6,0)</f>
        <v>FINANCE</v>
      </c>
      <c r="S175" t="str">
        <f>VLOOKUP($A175,'Cost Code'!$A:$K,8,0)</f>
        <v>Simon</v>
      </c>
      <c r="T175">
        <f>VLOOKUP($A175,'Cost Code'!$A:$K,9,0)</f>
        <v>1000</v>
      </c>
      <c r="U175" t="str">
        <f>VLOOKUP(B175,Ex_Code!A:J,2,0)</f>
        <v>Professional Services</v>
      </c>
      <c r="V175" t="str">
        <f>VLOOKUP(B175,Ex_Code!A:J,7,0)</f>
        <v>OTHER OPERATING EXPENSES</v>
      </c>
      <c r="W175" t="str">
        <f>VLOOKUP(B175,Ex_Code!A:J,10,0)</f>
        <v>Non Pay</v>
      </c>
    </row>
    <row r="176" spans="1:23" x14ac:dyDescent="0.25">
      <c r="A176" s="14" t="s">
        <v>117</v>
      </c>
      <c r="B176" s="14" t="s">
        <v>132</v>
      </c>
      <c r="C176" s="14" t="s">
        <v>99</v>
      </c>
      <c r="D176" s="14" t="s">
        <v>100</v>
      </c>
      <c r="E176" s="14" t="s">
        <v>98</v>
      </c>
      <c r="F176" s="15">
        <v>1</v>
      </c>
      <c r="G176" s="15">
        <v>0</v>
      </c>
      <c r="H176" s="15">
        <v>0</v>
      </c>
      <c r="I176" s="15">
        <v>0</v>
      </c>
      <c r="J176" s="15">
        <v>0</v>
      </c>
      <c r="K176" s="15">
        <v>0</v>
      </c>
      <c r="L176" t="str">
        <f t="shared" si="2"/>
        <v>171802U04049028000</v>
      </c>
      <c r="M176" t="str">
        <f>VLOOKUP(A176,'Cost Code'!A:G,7,0)</f>
        <v>Senior Finance Team</v>
      </c>
      <c r="N176" t="str">
        <f>VLOOKUP(A176,'Cost Code'!A:G,2,0)</f>
        <v>Group 1</v>
      </c>
      <c r="O176" t="str">
        <f>VLOOKUP($A176,'Cost Code'!$A:$G,3,0)</f>
        <v>CORPORATE SERVICES</v>
      </c>
      <c r="P176" t="str">
        <f>VLOOKUP($A176,'Cost Code'!$A:$G,4,0)</f>
        <v>FINANCE &amp; INFORMATION SERVICES</v>
      </c>
      <c r="Q176" t="str">
        <f>VLOOKUP($A176,'Cost Code'!$A:$G,5,0)</f>
        <v>FINANCE &amp; INFORMATION SERVICES</v>
      </c>
      <c r="R176" t="str">
        <f>VLOOKUP($A176,'Cost Code'!$A:$G,6,0)</f>
        <v>FINANCE</v>
      </c>
      <c r="S176" t="str">
        <f>VLOOKUP($A176,'Cost Code'!$A:$K,8,0)</f>
        <v>Simon</v>
      </c>
      <c r="T176">
        <f>VLOOKUP($A176,'Cost Code'!$A:$K,9,0)</f>
        <v>1000</v>
      </c>
      <c r="U176" t="str">
        <f>VLOOKUP(B176,Ex_Code!A:J,2,0)</f>
        <v>Other Miscellaneous</v>
      </c>
      <c r="V176" t="str">
        <f>VLOOKUP(B176,Ex_Code!A:J,7,0)</f>
        <v>OTHER OPERATING EXPENSES</v>
      </c>
      <c r="W176" t="str">
        <f>VLOOKUP(B176,Ex_Code!A:J,10,0)</f>
        <v>Non Pay</v>
      </c>
    </row>
    <row r="177" spans="1:23" x14ac:dyDescent="0.25">
      <c r="A177" s="14" t="s">
        <v>117</v>
      </c>
      <c r="B177" s="14" t="s">
        <v>132</v>
      </c>
      <c r="C177" s="14" t="s">
        <v>101</v>
      </c>
      <c r="D177" s="14" t="s">
        <v>102</v>
      </c>
      <c r="E177" s="14" t="s">
        <v>98</v>
      </c>
      <c r="F177" s="15">
        <v>-1</v>
      </c>
      <c r="G177" s="15">
        <v>0</v>
      </c>
      <c r="H177" s="15">
        <v>0</v>
      </c>
      <c r="I177" s="15">
        <v>0</v>
      </c>
      <c r="J177" s="15">
        <v>0</v>
      </c>
      <c r="K177" s="15">
        <v>0</v>
      </c>
      <c r="L177" t="str">
        <f t="shared" si="2"/>
        <v>171803U04049028000</v>
      </c>
      <c r="M177" t="str">
        <f>VLOOKUP(A177,'Cost Code'!A:G,7,0)</f>
        <v>Senior Finance Team</v>
      </c>
      <c r="N177" t="str">
        <f>VLOOKUP(A177,'Cost Code'!A:G,2,0)</f>
        <v>Group 1</v>
      </c>
      <c r="O177" t="str">
        <f>VLOOKUP($A177,'Cost Code'!$A:$G,3,0)</f>
        <v>CORPORATE SERVICES</v>
      </c>
      <c r="P177" t="str">
        <f>VLOOKUP($A177,'Cost Code'!$A:$G,4,0)</f>
        <v>FINANCE &amp; INFORMATION SERVICES</v>
      </c>
      <c r="Q177" t="str">
        <f>VLOOKUP($A177,'Cost Code'!$A:$G,5,0)</f>
        <v>FINANCE &amp; INFORMATION SERVICES</v>
      </c>
      <c r="R177" t="str">
        <f>VLOOKUP($A177,'Cost Code'!$A:$G,6,0)</f>
        <v>FINANCE</v>
      </c>
      <c r="S177" t="str">
        <f>VLOOKUP($A177,'Cost Code'!$A:$K,8,0)</f>
        <v>Simon</v>
      </c>
      <c r="T177">
        <f>VLOOKUP($A177,'Cost Code'!$A:$K,9,0)</f>
        <v>1000</v>
      </c>
      <c r="U177" t="str">
        <f>VLOOKUP(B177,Ex_Code!A:J,2,0)</f>
        <v>Other Miscellaneous</v>
      </c>
      <c r="V177" t="str">
        <f>VLOOKUP(B177,Ex_Code!A:J,7,0)</f>
        <v>OTHER OPERATING EXPENSES</v>
      </c>
      <c r="W177" t="str">
        <f>VLOOKUP(B177,Ex_Code!A:J,10,0)</f>
        <v>Non Pay</v>
      </c>
    </row>
    <row r="178" spans="1:23" x14ac:dyDescent="0.25">
      <c r="A178" s="14" t="s">
        <v>117</v>
      </c>
      <c r="B178" s="14" t="s">
        <v>133</v>
      </c>
      <c r="C178" s="14" t="s">
        <v>96</v>
      </c>
      <c r="D178" s="14" t="s">
        <v>97</v>
      </c>
      <c r="E178" s="14" t="s">
        <v>98</v>
      </c>
      <c r="F178" s="15">
        <v>1832</v>
      </c>
      <c r="G178" s="15">
        <v>1444.37</v>
      </c>
      <c r="H178" s="15">
        <v>0</v>
      </c>
      <c r="I178" s="15">
        <v>0</v>
      </c>
      <c r="J178" s="15">
        <v>0</v>
      </c>
      <c r="K178" s="15">
        <v>0</v>
      </c>
      <c r="L178" t="str">
        <f t="shared" si="2"/>
        <v>171801U04049029000</v>
      </c>
      <c r="M178" t="str">
        <f>VLOOKUP(A178,'Cost Code'!A:G,7,0)</f>
        <v>Senior Finance Team</v>
      </c>
      <c r="N178" t="str">
        <f>VLOOKUP(A178,'Cost Code'!A:G,2,0)</f>
        <v>Group 1</v>
      </c>
      <c r="O178" t="str">
        <f>VLOOKUP($A178,'Cost Code'!$A:$G,3,0)</f>
        <v>CORPORATE SERVICES</v>
      </c>
      <c r="P178" t="str">
        <f>VLOOKUP($A178,'Cost Code'!$A:$G,4,0)</f>
        <v>FINANCE &amp; INFORMATION SERVICES</v>
      </c>
      <c r="Q178" t="str">
        <f>VLOOKUP($A178,'Cost Code'!$A:$G,5,0)</f>
        <v>FINANCE &amp; INFORMATION SERVICES</v>
      </c>
      <c r="R178" t="str">
        <f>VLOOKUP($A178,'Cost Code'!$A:$G,6,0)</f>
        <v>FINANCE</v>
      </c>
      <c r="S178" t="str">
        <f>VLOOKUP($A178,'Cost Code'!$A:$K,8,0)</f>
        <v>Simon</v>
      </c>
      <c r="T178">
        <f>VLOOKUP($A178,'Cost Code'!$A:$K,9,0)</f>
        <v>1000</v>
      </c>
      <c r="U178" t="str">
        <f>VLOOKUP(B178,Ex_Code!A:J,2,0)</f>
        <v>Bank Charges</v>
      </c>
      <c r="V178" t="str">
        <f>VLOOKUP(B178,Ex_Code!A:J,7,0)</f>
        <v>OTHER OPERATING EXPENSES</v>
      </c>
      <c r="W178" t="str">
        <f>VLOOKUP(B178,Ex_Code!A:J,10,0)</f>
        <v>Non Pay</v>
      </c>
    </row>
    <row r="179" spans="1:23" x14ac:dyDescent="0.25">
      <c r="A179" s="14" t="s">
        <v>117</v>
      </c>
      <c r="B179" s="14" t="s">
        <v>133</v>
      </c>
      <c r="C179" s="14" t="s">
        <v>99</v>
      </c>
      <c r="D179" s="14" t="s">
        <v>100</v>
      </c>
      <c r="E179" s="14" t="s">
        <v>98</v>
      </c>
      <c r="F179" s="15">
        <v>1834</v>
      </c>
      <c r="G179" s="15">
        <v>1333.76</v>
      </c>
      <c r="H179" s="15">
        <v>0</v>
      </c>
      <c r="I179" s="15">
        <v>0</v>
      </c>
      <c r="J179" s="15">
        <v>0</v>
      </c>
      <c r="K179" s="15">
        <v>0</v>
      </c>
      <c r="L179" t="str">
        <f t="shared" si="2"/>
        <v>171802U04049029000</v>
      </c>
      <c r="M179" t="str">
        <f>VLOOKUP(A179,'Cost Code'!A:G,7,0)</f>
        <v>Senior Finance Team</v>
      </c>
      <c r="N179" t="str">
        <f>VLOOKUP(A179,'Cost Code'!A:G,2,0)</f>
        <v>Group 1</v>
      </c>
      <c r="O179" t="str">
        <f>VLOOKUP($A179,'Cost Code'!$A:$G,3,0)</f>
        <v>CORPORATE SERVICES</v>
      </c>
      <c r="P179" t="str">
        <f>VLOOKUP($A179,'Cost Code'!$A:$G,4,0)</f>
        <v>FINANCE &amp; INFORMATION SERVICES</v>
      </c>
      <c r="Q179" t="str">
        <f>VLOOKUP($A179,'Cost Code'!$A:$G,5,0)</f>
        <v>FINANCE &amp; INFORMATION SERVICES</v>
      </c>
      <c r="R179" t="str">
        <f>VLOOKUP($A179,'Cost Code'!$A:$G,6,0)</f>
        <v>FINANCE</v>
      </c>
      <c r="S179" t="str">
        <f>VLOOKUP($A179,'Cost Code'!$A:$K,8,0)</f>
        <v>Simon</v>
      </c>
      <c r="T179">
        <f>VLOOKUP($A179,'Cost Code'!$A:$K,9,0)</f>
        <v>1000</v>
      </c>
      <c r="U179" t="str">
        <f>VLOOKUP(B179,Ex_Code!A:J,2,0)</f>
        <v>Bank Charges</v>
      </c>
      <c r="V179" t="str">
        <f>VLOOKUP(B179,Ex_Code!A:J,7,0)</f>
        <v>OTHER OPERATING EXPENSES</v>
      </c>
      <c r="W179" t="str">
        <f>VLOOKUP(B179,Ex_Code!A:J,10,0)</f>
        <v>Non Pay</v>
      </c>
    </row>
    <row r="180" spans="1:23" x14ac:dyDescent="0.25">
      <c r="A180" s="14" t="s">
        <v>117</v>
      </c>
      <c r="B180" s="14" t="s">
        <v>133</v>
      </c>
      <c r="C180" s="14" t="s">
        <v>101</v>
      </c>
      <c r="D180" s="14" t="s">
        <v>102</v>
      </c>
      <c r="E180" s="14" t="s">
        <v>98</v>
      </c>
      <c r="F180" s="15">
        <v>1833</v>
      </c>
      <c r="G180" s="15">
        <v>2001.73</v>
      </c>
      <c r="H180" s="15">
        <v>0</v>
      </c>
      <c r="I180" s="15">
        <v>0</v>
      </c>
      <c r="J180" s="15">
        <v>0</v>
      </c>
      <c r="K180" s="15">
        <v>0</v>
      </c>
      <c r="L180" t="str">
        <f t="shared" si="2"/>
        <v>171803U04049029000</v>
      </c>
      <c r="M180" t="str">
        <f>VLOOKUP(A180,'Cost Code'!A:G,7,0)</f>
        <v>Senior Finance Team</v>
      </c>
      <c r="N180" t="str">
        <f>VLOOKUP(A180,'Cost Code'!A:G,2,0)</f>
        <v>Group 1</v>
      </c>
      <c r="O180" t="str">
        <f>VLOOKUP($A180,'Cost Code'!$A:$G,3,0)</f>
        <v>CORPORATE SERVICES</v>
      </c>
      <c r="P180" t="str">
        <f>VLOOKUP($A180,'Cost Code'!$A:$G,4,0)</f>
        <v>FINANCE &amp; INFORMATION SERVICES</v>
      </c>
      <c r="Q180" t="str">
        <f>VLOOKUP($A180,'Cost Code'!$A:$G,5,0)</f>
        <v>FINANCE &amp; INFORMATION SERVICES</v>
      </c>
      <c r="R180" t="str">
        <f>VLOOKUP($A180,'Cost Code'!$A:$G,6,0)</f>
        <v>FINANCE</v>
      </c>
      <c r="S180" t="str">
        <f>VLOOKUP($A180,'Cost Code'!$A:$K,8,0)</f>
        <v>Simon</v>
      </c>
      <c r="T180">
        <f>VLOOKUP($A180,'Cost Code'!$A:$K,9,0)</f>
        <v>1000</v>
      </c>
      <c r="U180" t="str">
        <f>VLOOKUP(B180,Ex_Code!A:J,2,0)</f>
        <v>Bank Charges</v>
      </c>
      <c r="V180" t="str">
        <f>VLOOKUP(B180,Ex_Code!A:J,7,0)</f>
        <v>OTHER OPERATING EXPENSES</v>
      </c>
      <c r="W180" t="str">
        <f>VLOOKUP(B180,Ex_Code!A:J,10,0)</f>
        <v>Non Pay</v>
      </c>
    </row>
    <row r="181" spans="1:23" x14ac:dyDescent="0.25">
      <c r="A181" s="14" t="s">
        <v>117</v>
      </c>
      <c r="B181" s="14" t="s">
        <v>133</v>
      </c>
      <c r="C181" s="14" t="s">
        <v>103</v>
      </c>
      <c r="D181" s="14" t="s">
        <v>104</v>
      </c>
      <c r="E181" s="14" t="s">
        <v>98</v>
      </c>
      <c r="F181" s="15">
        <v>1833</v>
      </c>
      <c r="G181" s="15">
        <v>1369.06</v>
      </c>
      <c r="H181" s="15">
        <v>0</v>
      </c>
      <c r="I181" s="15">
        <v>0</v>
      </c>
      <c r="J181" s="15">
        <v>0</v>
      </c>
      <c r="K181" s="15">
        <v>0</v>
      </c>
      <c r="L181" t="str">
        <f t="shared" si="2"/>
        <v>171804U04049029000</v>
      </c>
      <c r="M181" t="str">
        <f>VLOOKUP(A181,'Cost Code'!A:G,7,0)</f>
        <v>Senior Finance Team</v>
      </c>
      <c r="N181" t="str">
        <f>VLOOKUP(A181,'Cost Code'!A:G,2,0)</f>
        <v>Group 1</v>
      </c>
      <c r="O181" t="str">
        <f>VLOOKUP($A181,'Cost Code'!$A:$G,3,0)</f>
        <v>CORPORATE SERVICES</v>
      </c>
      <c r="P181" t="str">
        <f>VLOOKUP($A181,'Cost Code'!$A:$G,4,0)</f>
        <v>FINANCE &amp; INFORMATION SERVICES</v>
      </c>
      <c r="Q181" t="str">
        <f>VLOOKUP($A181,'Cost Code'!$A:$G,5,0)</f>
        <v>FINANCE &amp; INFORMATION SERVICES</v>
      </c>
      <c r="R181" t="str">
        <f>VLOOKUP($A181,'Cost Code'!$A:$G,6,0)</f>
        <v>FINANCE</v>
      </c>
      <c r="S181" t="str">
        <f>VLOOKUP($A181,'Cost Code'!$A:$K,8,0)</f>
        <v>Simon</v>
      </c>
      <c r="T181">
        <f>VLOOKUP($A181,'Cost Code'!$A:$K,9,0)</f>
        <v>1000</v>
      </c>
      <c r="U181" t="str">
        <f>VLOOKUP(B181,Ex_Code!A:J,2,0)</f>
        <v>Bank Charges</v>
      </c>
      <c r="V181" t="str">
        <f>VLOOKUP(B181,Ex_Code!A:J,7,0)</f>
        <v>OTHER OPERATING EXPENSES</v>
      </c>
      <c r="W181" t="str">
        <f>VLOOKUP(B181,Ex_Code!A:J,10,0)</f>
        <v>Non Pay</v>
      </c>
    </row>
    <row r="182" spans="1:23" x14ac:dyDescent="0.25">
      <c r="A182" s="14" t="s">
        <v>117</v>
      </c>
      <c r="B182" s="14" t="s">
        <v>133</v>
      </c>
      <c r="C182" s="14" t="s">
        <v>105</v>
      </c>
      <c r="D182" s="14" t="s">
        <v>106</v>
      </c>
      <c r="E182" s="14" t="s">
        <v>98</v>
      </c>
      <c r="F182" s="15">
        <v>1833</v>
      </c>
      <c r="G182" s="15">
        <v>1438.34</v>
      </c>
      <c r="H182" s="15">
        <v>0</v>
      </c>
      <c r="I182" s="15">
        <v>0</v>
      </c>
      <c r="J182" s="15">
        <v>0</v>
      </c>
      <c r="K182" s="15">
        <v>0</v>
      </c>
      <c r="L182" t="str">
        <f t="shared" si="2"/>
        <v>171805U04049029000</v>
      </c>
      <c r="M182" t="str">
        <f>VLOOKUP(A182,'Cost Code'!A:G,7,0)</f>
        <v>Senior Finance Team</v>
      </c>
      <c r="N182" t="str">
        <f>VLOOKUP(A182,'Cost Code'!A:G,2,0)</f>
        <v>Group 1</v>
      </c>
      <c r="O182" t="str">
        <f>VLOOKUP($A182,'Cost Code'!$A:$G,3,0)</f>
        <v>CORPORATE SERVICES</v>
      </c>
      <c r="P182" t="str">
        <f>VLOOKUP($A182,'Cost Code'!$A:$G,4,0)</f>
        <v>FINANCE &amp; INFORMATION SERVICES</v>
      </c>
      <c r="Q182" t="str">
        <f>VLOOKUP($A182,'Cost Code'!$A:$G,5,0)</f>
        <v>FINANCE &amp; INFORMATION SERVICES</v>
      </c>
      <c r="R182" t="str">
        <f>VLOOKUP($A182,'Cost Code'!$A:$G,6,0)</f>
        <v>FINANCE</v>
      </c>
      <c r="S182" t="str">
        <f>VLOOKUP($A182,'Cost Code'!$A:$K,8,0)</f>
        <v>Simon</v>
      </c>
      <c r="T182">
        <f>VLOOKUP($A182,'Cost Code'!$A:$K,9,0)</f>
        <v>1000</v>
      </c>
      <c r="U182" t="str">
        <f>VLOOKUP(B182,Ex_Code!A:J,2,0)</f>
        <v>Bank Charges</v>
      </c>
      <c r="V182" t="str">
        <f>VLOOKUP(B182,Ex_Code!A:J,7,0)</f>
        <v>OTHER OPERATING EXPENSES</v>
      </c>
      <c r="W182" t="str">
        <f>VLOOKUP(B182,Ex_Code!A:J,10,0)</f>
        <v>Non Pay</v>
      </c>
    </row>
    <row r="183" spans="1:23" x14ac:dyDescent="0.25">
      <c r="A183" s="14" t="s">
        <v>117</v>
      </c>
      <c r="B183" s="14" t="s">
        <v>134</v>
      </c>
      <c r="C183" s="14" t="s">
        <v>96</v>
      </c>
      <c r="D183" s="14" t="s">
        <v>97</v>
      </c>
      <c r="E183" s="14" t="s">
        <v>98</v>
      </c>
      <c r="F183" s="15">
        <v>748</v>
      </c>
      <c r="G183" s="15">
        <v>711.8</v>
      </c>
      <c r="H183" s="15">
        <v>0</v>
      </c>
      <c r="I183" s="15">
        <v>0</v>
      </c>
      <c r="J183" s="15">
        <v>0</v>
      </c>
      <c r="K183" s="15">
        <v>0</v>
      </c>
      <c r="L183" t="str">
        <f t="shared" si="2"/>
        <v>171801U04049035000</v>
      </c>
      <c r="M183" t="str">
        <f>VLOOKUP(A183,'Cost Code'!A:G,7,0)</f>
        <v>Senior Finance Team</v>
      </c>
      <c r="N183" t="str">
        <f>VLOOKUP(A183,'Cost Code'!A:G,2,0)</f>
        <v>Group 1</v>
      </c>
      <c r="O183" t="str">
        <f>VLOOKUP($A183,'Cost Code'!$A:$G,3,0)</f>
        <v>CORPORATE SERVICES</v>
      </c>
      <c r="P183" t="str">
        <f>VLOOKUP($A183,'Cost Code'!$A:$G,4,0)</f>
        <v>FINANCE &amp; INFORMATION SERVICES</v>
      </c>
      <c r="Q183" t="str">
        <f>VLOOKUP($A183,'Cost Code'!$A:$G,5,0)</f>
        <v>FINANCE &amp; INFORMATION SERVICES</v>
      </c>
      <c r="R183" t="str">
        <f>VLOOKUP($A183,'Cost Code'!$A:$G,6,0)</f>
        <v>FINANCE</v>
      </c>
      <c r="S183" t="str">
        <f>VLOOKUP($A183,'Cost Code'!$A:$K,8,0)</f>
        <v>Simon</v>
      </c>
      <c r="T183">
        <f>VLOOKUP($A183,'Cost Code'!$A:$K,9,0)</f>
        <v>1000</v>
      </c>
      <c r="U183" t="str">
        <f>VLOOKUP(B183,Ex_Code!A:J,2,0)</f>
        <v>Registrations/Subscriptions</v>
      </c>
      <c r="V183" t="str">
        <f>VLOOKUP(B183,Ex_Code!A:J,7,0)</f>
        <v>OTHER OPERATING EXPENSES</v>
      </c>
      <c r="W183" t="str">
        <f>VLOOKUP(B183,Ex_Code!A:J,10,0)</f>
        <v>Non Pay</v>
      </c>
    </row>
    <row r="184" spans="1:23" x14ac:dyDescent="0.25">
      <c r="A184" s="14" t="s">
        <v>117</v>
      </c>
      <c r="B184" s="14" t="s">
        <v>134</v>
      </c>
      <c r="C184" s="14" t="s">
        <v>99</v>
      </c>
      <c r="D184" s="14" t="s">
        <v>100</v>
      </c>
      <c r="E184" s="14" t="s">
        <v>98</v>
      </c>
      <c r="F184" s="15">
        <v>747</v>
      </c>
      <c r="G184" s="15">
        <v>704</v>
      </c>
      <c r="H184" s="15">
        <v>0</v>
      </c>
      <c r="I184" s="15">
        <v>0</v>
      </c>
      <c r="J184" s="15">
        <v>0</v>
      </c>
      <c r="K184" s="15">
        <v>0</v>
      </c>
      <c r="L184" t="str">
        <f t="shared" si="2"/>
        <v>171802U04049035000</v>
      </c>
      <c r="M184" t="str">
        <f>VLOOKUP(A184,'Cost Code'!A:G,7,0)</f>
        <v>Senior Finance Team</v>
      </c>
      <c r="N184" t="str">
        <f>VLOOKUP(A184,'Cost Code'!A:G,2,0)</f>
        <v>Group 1</v>
      </c>
      <c r="O184" t="str">
        <f>VLOOKUP($A184,'Cost Code'!$A:$G,3,0)</f>
        <v>CORPORATE SERVICES</v>
      </c>
      <c r="P184" t="str">
        <f>VLOOKUP($A184,'Cost Code'!$A:$G,4,0)</f>
        <v>FINANCE &amp; INFORMATION SERVICES</v>
      </c>
      <c r="Q184" t="str">
        <f>VLOOKUP($A184,'Cost Code'!$A:$G,5,0)</f>
        <v>FINANCE &amp; INFORMATION SERVICES</v>
      </c>
      <c r="R184" t="str">
        <f>VLOOKUP($A184,'Cost Code'!$A:$G,6,0)</f>
        <v>FINANCE</v>
      </c>
      <c r="S184" t="str">
        <f>VLOOKUP($A184,'Cost Code'!$A:$K,8,0)</f>
        <v>Simon</v>
      </c>
      <c r="T184">
        <f>VLOOKUP($A184,'Cost Code'!$A:$K,9,0)</f>
        <v>1000</v>
      </c>
      <c r="U184" t="str">
        <f>VLOOKUP(B184,Ex_Code!A:J,2,0)</f>
        <v>Registrations/Subscriptions</v>
      </c>
      <c r="V184" t="str">
        <f>VLOOKUP(B184,Ex_Code!A:J,7,0)</f>
        <v>OTHER OPERATING EXPENSES</v>
      </c>
      <c r="W184" t="str">
        <f>VLOOKUP(B184,Ex_Code!A:J,10,0)</f>
        <v>Non Pay</v>
      </c>
    </row>
    <row r="185" spans="1:23" x14ac:dyDescent="0.25">
      <c r="A185" s="14" t="s">
        <v>117</v>
      </c>
      <c r="B185" s="14" t="s">
        <v>134</v>
      </c>
      <c r="C185" s="14" t="s">
        <v>101</v>
      </c>
      <c r="D185" s="14" t="s">
        <v>102</v>
      </c>
      <c r="E185" s="14" t="s">
        <v>98</v>
      </c>
      <c r="F185" s="15">
        <v>747</v>
      </c>
      <c r="G185" s="15">
        <v>704.25</v>
      </c>
      <c r="H185" s="15">
        <v>0</v>
      </c>
      <c r="I185" s="15">
        <v>0</v>
      </c>
      <c r="J185" s="15">
        <v>0</v>
      </c>
      <c r="K185" s="15">
        <v>0</v>
      </c>
      <c r="L185" t="str">
        <f t="shared" si="2"/>
        <v>171803U04049035000</v>
      </c>
      <c r="M185" t="str">
        <f>VLOOKUP(A185,'Cost Code'!A:G,7,0)</f>
        <v>Senior Finance Team</v>
      </c>
      <c r="N185" t="str">
        <f>VLOOKUP(A185,'Cost Code'!A:G,2,0)</f>
        <v>Group 1</v>
      </c>
      <c r="O185" t="str">
        <f>VLOOKUP($A185,'Cost Code'!$A:$G,3,0)</f>
        <v>CORPORATE SERVICES</v>
      </c>
      <c r="P185" t="str">
        <f>VLOOKUP($A185,'Cost Code'!$A:$G,4,0)</f>
        <v>FINANCE &amp; INFORMATION SERVICES</v>
      </c>
      <c r="Q185" t="str">
        <f>VLOOKUP($A185,'Cost Code'!$A:$G,5,0)</f>
        <v>FINANCE &amp; INFORMATION SERVICES</v>
      </c>
      <c r="R185" t="str">
        <f>VLOOKUP($A185,'Cost Code'!$A:$G,6,0)</f>
        <v>FINANCE</v>
      </c>
      <c r="S185" t="str">
        <f>VLOOKUP($A185,'Cost Code'!$A:$K,8,0)</f>
        <v>Simon</v>
      </c>
      <c r="T185">
        <f>VLOOKUP($A185,'Cost Code'!$A:$K,9,0)</f>
        <v>1000</v>
      </c>
      <c r="U185" t="str">
        <f>VLOOKUP(B185,Ex_Code!A:J,2,0)</f>
        <v>Registrations/Subscriptions</v>
      </c>
      <c r="V185" t="str">
        <f>VLOOKUP(B185,Ex_Code!A:J,7,0)</f>
        <v>OTHER OPERATING EXPENSES</v>
      </c>
      <c r="W185" t="str">
        <f>VLOOKUP(B185,Ex_Code!A:J,10,0)</f>
        <v>Non Pay</v>
      </c>
    </row>
    <row r="186" spans="1:23" x14ac:dyDescent="0.25">
      <c r="A186" s="14" t="s">
        <v>117</v>
      </c>
      <c r="B186" s="14" t="s">
        <v>134</v>
      </c>
      <c r="C186" s="14" t="s">
        <v>103</v>
      </c>
      <c r="D186" s="14" t="s">
        <v>104</v>
      </c>
      <c r="E186" s="14" t="s">
        <v>98</v>
      </c>
      <c r="F186" s="15">
        <v>746</v>
      </c>
      <c r="G186" s="15">
        <v>786.1</v>
      </c>
      <c r="H186" s="15">
        <v>0</v>
      </c>
      <c r="I186" s="15">
        <v>0</v>
      </c>
      <c r="J186" s="15">
        <v>0</v>
      </c>
      <c r="K186" s="15">
        <v>0</v>
      </c>
      <c r="L186" t="str">
        <f t="shared" si="2"/>
        <v>171804U04049035000</v>
      </c>
      <c r="M186" t="str">
        <f>VLOOKUP(A186,'Cost Code'!A:G,7,0)</f>
        <v>Senior Finance Team</v>
      </c>
      <c r="N186" t="str">
        <f>VLOOKUP(A186,'Cost Code'!A:G,2,0)</f>
        <v>Group 1</v>
      </c>
      <c r="O186" t="str">
        <f>VLOOKUP($A186,'Cost Code'!$A:$G,3,0)</f>
        <v>CORPORATE SERVICES</v>
      </c>
      <c r="P186" t="str">
        <f>VLOOKUP($A186,'Cost Code'!$A:$G,4,0)</f>
        <v>FINANCE &amp; INFORMATION SERVICES</v>
      </c>
      <c r="Q186" t="str">
        <f>VLOOKUP($A186,'Cost Code'!$A:$G,5,0)</f>
        <v>FINANCE &amp; INFORMATION SERVICES</v>
      </c>
      <c r="R186" t="str">
        <f>VLOOKUP($A186,'Cost Code'!$A:$G,6,0)</f>
        <v>FINANCE</v>
      </c>
      <c r="S186" t="str">
        <f>VLOOKUP($A186,'Cost Code'!$A:$K,8,0)</f>
        <v>Simon</v>
      </c>
      <c r="T186">
        <f>VLOOKUP($A186,'Cost Code'!$A:$K,9,0)</f>
        <v>1000</v>
      </c>
      <c r="U186" t="str">
        <f>VLOOKUP(B186,Ex_Code!A:J,2,0)</f>
        <v>Registrations/Subscriptions</v>
      </c>
      <c r="V186" t="str">
        <f>VLOOKUP(B186,Ex_Code!A:J,7,0)</f>
        <v>OTHER OPERATING EXPENSES</v>
      </c>
      <c r="W186" t="str">
        <f>VLOOKUP(B186,Ex_Code!A:J,10,0)</f>
        <v>Non Pay</v>
      </c>
    </row>
    <row r="187" spans="1:23" x14ac:dyDescent="0.25">
      <c r="A187" s="14" t="s">
        <v>117</v>
      </c>
      <c r="B187" s="14" t="s">
        <v>134</v>
      </c>
      <c r="C187" s="14" t="s">
        <v>105</v>
      </c>
      <c r="D187" s="14" t="s">
        <v>106</v>
      </c>
      <c r="E187" s="14" t="s">
        <v>98</v>
      </c>
      <c r="F187" s="15">
        <v>748</v>
      </c>
      <c r="G187" s="15">
        <v>726.92</v>
      </c>
      <c r="H187" s="15">
        <v>0</v>
      </c>
      <c r="I187" s="15">
        <v>0</v>
      </c>
      <c r="J187" s="15">
        <v>0</v>
      </c>
      <c r="K187" s="15">
        <v>0</v>
      </c>
      <c r="L187" t="str">
        <f t="shared" si="2"/>
        <v>171805U04049035000</v>
      </c>
      <c r="M187" t="str">
        <f>VLOOKUP(A187,'Cost Code'!A:G,7,0)</f>
        <v>Senior Finance Team</v>
      </c>
      <c r="N187" t="str">
        <f>VLOOKUP(A187,'Cost Code'!A:G,2,0)</f>
        <v>Group 1</v>
      </c>
      <c r="O187" t="str">
        <f>VLOOKUP($A187,'Cost Code'!$A:$G,3,0)</f>
        <v>CORPORATE SERVICES</v>
      </c>
      <c r="P187" t="str">
        <f>VLOOKUP($A187,'Cost Code'!$A:$G,4,0)</f>
        <v>FINANCE &amp; INFORMATION SERVICES</v>
      </c>
      <c r="Q187" t="str">
        <f>VLOOKUP($A187,'Cost Code'!$A:$G,5,0)</f>
        <v>FINANCE &amp; INFORMATION SERVICES</v>
      </c>
      <c r="R187" t="str">
        <f>VLOOKUP($A187,'Cost Code'!$A:$G,6,0)</f>
        <v>FINANCE</v>
      </c>
      <c r="S187" t="str">
        <f>VLOOKUP($A187,'Cost Code'!$A:$K,8,0)</f>
        <v>Simon</v>
      </c>
      <c r="T187">
        <f>VLOOKUP($A187,'Cost Code'!$A:$K,9,0)</f>
        <v>1000</v>
      </c>
      <c r="U187" t="str">
        <f>VLOOKUP(B187,Ex_Code!A:J,2,0)</f>
        <v>Registrations/Subscriptions</v>
      </c>
      <c r="V187" t="str">
        <f>VLOOKUP(B187,Ex_Code!A:J,7,0)</f>
        <v>OTHER OPERATING EXPENSES</v>
      </c>
      <c r="W187" t="str">
        <f>VLOOKUP(B187,Ex_Code!A:J,10,0)</f>
        <v>Non Pay</v>
      </c>
    </row>
    <row r="188" spans="1:23" x14ac:dyDescent="0.25">
      <c r="A188" s="14" t="s">
        <v>117</v>
      </c>
      <c r="B188" s="14" t="s">
        <v>45</v>
      </c>
      <c r="C188" s="14" t="s">
        <v>99</v>
      </c>
      <c r="D188" s="14" t="s">
        <v>100</v>
      </c>
      <c r="E188" s="14" t="s">
        <v>98</v>
      </c>
      <c r="F188" s="15">
        <v>-12500</v>
      </c>
      <c r="G188" s="15">
        <v>-12500</v>
      </c>
      <c r="H188" s="15">
        <v>0</v>
      </c>
      <c r="I188" s="15">
        <v>0</v>
      </c>
      <c r="J188" s="15">
        <v>0</v>
      </c>
      <c r="K188" s="15">
        <v>0</v>
      </c>
      <c r="L188" t="str">
        <f t="shared" si="2"/>
        <v>171802U04049047000</v>
      </c>
      <c r="M188" t="str">
        <f>VLOOKUP(A188,'Cost Code'!A:G,7,0)</f>
        <v>Senior Finance Team</v>
      </c>
      <c r="N188" t="str">
        <f>VLOOKUP(A188,'Cost Code'!A:G,2,0)</f>
        <v>Group 1</v>
      </c>
      <c r="O188" t="str">
        <f>VLOOKUP($A188,'Cost Code'!$A:$G,3,0)</f>
        <v>CORPORATE SERVICES</v>
      </c>
      <c r="P188" t="str">
        <f>VLOOKUP($A188,'Cost Code'!$A:$G,4,0)</f>
        <v>FINANCE &amp; INFORMATION SERVICES</v>
      </c>
      <c r="Q188" t="str">
        <f>VLOOKUP($A188,'Cost Code'!$A:$G,5,0)</f>
        <v>FINANCE &amp; INFORMATION SERVICES</v>
      </c>
      <c r="R188" t="str">
        <f>VLOOKUP($A188,'Cost Code'!$A:$G,6,0)</f>
        <v>FINANCE</v>
      </c>
      <c r="S188" t="str">
        <f>VLOOKUP($A188,'Cost Code'!$A:$K,8,0)</f>
        <v>Simon</v>
      </c>
      <c r="T188">
        <f>VLOOKUP($A188,'Cost Code'!$A:$K,9,0)</f>
        <v>1000</v>
      </c>
      <c r="U188" t="str">
        <f>VLOOKUP(B188,Ex_Code!A:J,2,0)</f>
        <v>Servs Recd Oth NHS FT</v>
      </c>
      <c r="V188" t="str">
        <f>VLOOKUP(B188,Ex_Code!A:J,7,0)</f>
        <v>OTHER OPERATING EXPENSES</v>
      </c>
      <c r="W188" t="str">
        <f>VLOOKUP(B188,Ex_Code!A:J,10,0)</f>
        <v>Non Pay</v>
      </c>
    </row>
    <row r="189" spans="1:23" x14ac:dyDescent="0.25">
      <c r="A189" s="14" t="s">
        <v>117</v>
      </c>
      <c r="B189" s="14" t="s">
        <v>45</v>
      </c>
      <c r="C189" s="14" t="s">
        <v>101</v>
      </c>
      <c r="D189" s="14" t="s">
        <v>102</v>
      </c>
      <c r="E189" s="14" t="s">
        <v>98</v>
      </c>
      <c r="F189" s="15">
        <v>-9200</v>
      </c>
      <c r="G189" s="15">
        <v>-9200</v>
      </c>
      <c r="H189" s="15">
        <v>0</v>
      </c>
      <c r="I189" s="15">
        <v>0</v>
      </c>
      <c r="J189" s="15">
        <v>0</v>
      </c>
      <c r="K189" s="15">
        <v>0</v>
      </c>
      <c r="L189" t="str">
        <f t="shared" si="2"/>
        <v>171803U04049047000</v>
      </c>
      <c r="M189" t="str">
        <f>VLOOKUP(A189,'Cost Code'!A:G,7,0)</f>
        <v>Senior Finance Team</v>
      </c>
      <c r="N189" t="str">
        <f>VLOOKUP(A189,'Cost Code'!A:G,2,0)</f>
        <v>Group 1</v>
      </c>
      <c r="O189" t="str">
        <f>VLOOKUP($A189,'Cost Code'!$A:$G,3,0)</f>
        <v>CORPORATE SERVICES</v>
      </c>
      <c r="P189" t="str">
        <f>VLOOKUP($A189,'Cost Code'!$A:$G,4,0)</f>
        <v>FINANCE &amp; INFORMATION SERVICES</v>
      </c>
      <c r="Q189" t="str">
        <f>VLOOKUP($A189,'Cost Code'!$A:$G,5,0)</f>
        <v>FINANCE &amp; INFORMATION SERVICES</v>
      </c>
      <c r="R189" t="str">
        <f>VLOOKUP($A189,'Cost Code'!$A:$G,6,0)</f>
        <v>FINANCE</v>
      </c>
      <c r="S189" t="str">
        <f>VLOOKUP($A189,'Cost Code'!$A:$K,8,0)</f>
        <v>Simon</v>
      </c>
      <c r="T189">
        <f>VLOOKUP($A189,'Cost Code'!$A:$K,9,0)</f>
        <v>1000</v>
      </c>
      <c r="U189" t="str">
        <f>VLOOKUP(B189,Ex_Code!A:J,2,0)</f>
        <v>Servs Recd Oth NHS FT</v>
      </c>
      <c r="V189" t="str">
        <f>VLOOKUP(B189,Ex_Code!A:J,7,0)</f>
        <v>OTHER OPERATING EXPENSES</v>
      </c>
      <c r="W189" t="str">
        <f>VLOOKUP(B189,Ex_Code!A:J,10,0)</f>
        <v>Non Pay</v>
      </c>
    </row>
    <row r="190" spans="1:23" x14ac:dyDescent="0.25">
      <c r="A190" s="14" t="s">
        <v>117</v>
      </c>
      <c r="B190" s="14" t="s">
        <v>45</v>
      </c>
      <c r="C190" s="14" t="s">
        <v>103</v>
      </c>
      <c r="D190" s="14" t="s">
        <v>104</v>
      </c>
      <c r="E190" s="14" t="s">
        <v>98</v>
      </c>
      <c r="F190" s="15">
        <v>-9200</v>
      </c>
      <c r="G190" s="15">
        <v>-9200</v>
      </c>
      <c r="H190" s="15">
        <v>0</v>
      </c>
      <c r="I190" s="15">
        <v>0</v>
      </c>
      <c r="J190" s="15">
        <v>0</v>
      </c>
      <c r="K190" s="15">
        <v>0</v>
      </c>
      <c r="L190" t="str">
        <f t="shared" si="2"/>
        <v>171804U04049047000</v>
      </c>
      <c r="M190" t="str">
        <f>VLOOKUP(A190,'Cost Code'!A:G,7,0)</f>
        <v>Senior Finance Team</v>
      </c>
      <c r="N190" t="str">
        <f>VLOOKUP(A190,'Cost Code'!A:G,2,0)</f>
        <v>Group 1</v>
      </c>
      <c r="O190" t="str">
        <f>VLOOKUP($A190,'Cost Code'!$A:$G,3,0)</f>
        <v>CORPORATE SERVICES</v>
      </c>
      <c r="P190" t="str">
        <f>VLOOKUP($A190,'Cost Code'!$A:$G,4,0)</f>
        <v>FINANCE &amp; INFORMATION SERVICES</v>
      </c>
      <c r="Q190" t="str">
        <f>VLOOKUP($A190,'Cost Code'!$A:$G,5,0)</f>
        <v>FINANCE &amp; INFORMATION SERVICES</v>
      </c>
      <c r="R190" t="str">
        <f>VLOOKUP($A190,'Cost Code'!$A:$G,6,0)</f>
        <v>FINANCE</v>
      </c>
      <c r="S190" t="str">
        <f>VLOOKUP($A190,'Cost Code'!$A:$K,8,0)</f>
        <v>Simon</v>
      </c>
      <c r="T190">
        <f>VLOOKUP($A190,'Cost Code'!$A:$K,9,0)</f>
        <v>1000</v>
      </c>
      <c r="U190" t="str">
        <f>VLOOKUP(B190,Ex_Code!A:J,2,0)</f>
        <v>Servs Recd Oth NHS FT</v>
      </c>
      <c r="V190" t="str">
        <f>VLOOKUP(B190,Ex_Code!A:J,7,0)</f>
        <v>OTHER OPERATING EXPENSES</v>
      </c>
      <c r="W190" t="str">
        <f>VLOOKUP(B190,Ex_Code!A:J,10,0)</f>
        <v>Non Pay</v>
      </c>
    </row>
    <row r="191" spans="1:23" x14ac:dyDescent="0.25">
      <c r="A191" s="14" t="s">
        <v>117</v>
      </c>
      <c r="B191" s="14" t="s">
        <v>45</v>
      </c>
      <c r="C191" s="14" t="s">
        <v>105</v>
      </c>
      <c r="D191" s="14" t="s">
        <v>106</v>
      </c>
      <c r="E191" s="14" t="s">
        <v>98</v>
      </c>
      <c r="F191" s="15">
        <v>-9200</v>
      </c>
      <c r="G191" s="15">
        <v>-9390.18</v>
      </c>
      <c r="H191" s="15">
        <v>0</v>
      </c>
      <c r="I191" s="15">
        <v>0</v>
      </c>
      <c r="J191" s="15">
        <v>0</v>
      </c>
      <c r="K191" s="15">
        <v>0</v>
      </c>
      <c r="L191" t="str">
        <f t="shared" si="2"/>
        <v>171805U04049047000</v>
      </c>
      <c r="M191" t="str">
        <f>VLOOKUP(A191,'Cost Code'!A:G,7,0)</f>
        <v>Senior Finance Team</v>
      </c>
      <c r="N191" t="str">
        <f>VLOOKUP(A191,'Cost Code'!A:G,2,0)</f>
        <v>Group 1</v>
      </c>
      <c r="O191" t="str">
        <f>VLOOKUP($A191,'Cost Code'!$A:$G,3,0)</f>
        <v>CORPORATE SERVICES</v>
      </c>
      <c r="P191" t="str">
        <f>VLOOKUP($A191,'Cost Code'!$A:$G,4,0)</f>
        <v>FINANCE &amp; INFORMATION SERVICES</v>
      </c>
      <c r="Q191" t="str">
        <f>VLOOKUP($A191,'Cost Code'!$A:$G,5,0)</f>
        <v>FINANCE &amp; INFORMATION SERVICES</v>
      </c>
      <c r="R191" t="str">
        <f>VLOOKUP($A191,'Cost Code'!$A:$G,6,0)</f>
        <v>FINANCE</v>
      </c>
      <c r="S191" t="str">
        <f>VLOOKUP($A191,'Cost Code'!$A:$K,8,0)</f>
        <v>Simon</v>
      </c>
      <c r="T191">
        <f>VLOOKUP($A191,'Cost Code'!$A:$K,9,0)</f>
        <v>1000</v>
      </c>
      <c r="U191" t="str">
        <f>VLOOKUP(B191,Ex_Code!A:J,2,0)</f>
        <v>Servs Recd Oth NHS FT</v>
      </c>
      <c r="V191" t="str">
        <f>VLOOKUP(B191,Ex_Code!A:J,7,0)</f>
        <v>OTHER OPERATING EXPENSES</v>
      </c>
      <c r="W191" t="str">
        <f>VLOOKUP(B191,Ex_Code!A:J,10,0)</f>
        <v>Non Pay</v>
      </c>
    </row>
    <row r="192" spans="1:23" x14ac:dyDescent="0.25">
      <c r="A192" s="14" t="s">
        <v>135</v>
      </c>
      <c r="B192" s="14" t="s">
        <v>118</v>
      </c>
      <c r="C192" s="14" t="s">
        <v>96</v>
      </c>
      <c r="D192" s="14" t="s">
        <v>97</v>
      </c>
      <c r="E192" s="14" t="s">
        <v>98</v>
      </c>
      <c r="F192" s="15">
        <v>-219</v>
      </c>
      <c r="G192" s="15">
        <v>-219.47</v>
      </c>
      <c r="H192" s="15">
        <v>0</v>
      </c>
      <c r="I192" s="15">
        <v>0</v>
      </c>
      <c r="J192" s="15">
        <v>0</v>
      </c>
      <c r="K192" s="15">
        <v>0</v>
      </c>
      <c r="L192" t="str">
        <f t="shared" si="2"/>
        <v>171801U05024004000</v>
      </c>
      <c r="M192" t="str">
        <f>VLOOKUP(A192,'Cost Code'!A:G,7,0)</f>
        <v>Audit Services</v>
      </c>
      <c r="N192" t="str">
        <f>VLOOKUP(A192,'Cost Code'!A:G,2,0)</f>
        <v>Group 1</v>
      </c>
      <c r="O192" t="str">
        <f>VLOOKUP($A192,'Cost Code'!$A:$G,3,0)</f>
        <v>CORPORATE SERVICES</v>
      </c>
      <c r="P192" t="str">
        <f>VLOOKUP($A192,'Cost Code'!$A:$G,4,0)</f>
        <v>FINANCE &amp; INFORMATION SERVICES</v>
      </c>
      <c r="Q192" t="str">
        <f>VLOOKUP($A192,'Cost Code'!$A:$G,5,0)</f>
        <v>FINANCE &amp; INFORMATION SERVICES</v>
      </c>
      <c r="R192" t="str">
        <f>VLOOKUP($A192,'Cost Code'!$A:$G,6,0)</f>
        <v>FINANCE</v>
      </c>
      <c r="S192" t="str">
        <f>VLOOKUP($A192,'Cost Code'!$A:$K,8,0)</f>
        <v>Simon</v>
      </c>
      <c r="T192">
        <f>VLOOKUP($A192,'Cost Code'!$A:$K,9,0)</f>
        <v>1000</v>
      </c>
      <c r="U192" t="str">
        <f>VLOOKUP(B192,Ex_Code!A:J,2,0)</f>
        <v>Charitable Income CoHoc</v>
      </c>
      <c r="V192" t="str">
        <f>VLOOKUP(B192,Ex_Code!A:J,7,0)</f>
        <v>CHARITABLE &amp; OTH CONTNS TO EXP</v>
      </c>
      <c r="W192" t="str">
        <f>VLOOKUP(B192,Ex_Code!A:J,10,0)</f>
        <v>Income</v>
      </c>
    </row>
    <row r="193" spans="1:23" x14ac:dyDescent="0.25">
      <c r="A193" s="14" t="s">
        <v>135</v>
      </c>
      <c r="B193" s="14" t="s">
        <v>118</v>
      </c>
      <c r="C193" s="14" t="s">
        <v>99</v>
      </c>
      <c r="D193" s="14" t="s">
        <v>100</v>
      </c>
      <c r="E193" s="14" t="s">
        <v>98</v>
      </c>
      <c r="F193" s="15">
        <v>-220</v>
      </c>
      <c r="G193" s="15">
        <v>-219.47</v>
      </c>
      <c r="H193" s="15">
        <v>0</v>
      </c>
      <c r="I193" s="15">
        <v>0</v>
      </c>
      <c r="J193" s="15">
        <v>0</v>
      </c>
      <c r="K193" s="15">
        <v>0</v>
      </c>
      <c r="L193" t="str">
        <f t="shared" si="2"/>
        <v>171802U05024004000</v>
      </c>
      <c r="M193" t="str">
        <f>VLOOKUP(A193,'Cost Code'!A:G,7,0)</f>
        <v>Audit Services</v>
      </c>
      <c r="N193" t="str">
        <f>VLOOKUP(A193,'Cost Code'!A:G,2,0)</f>
        <v>Group 1</v>
      </c>
      <c r="O193" t="str">
        <f>VLOOKUP($A193,'Cost Code'!$A:$G,3,0)</f>
        <v>CORPORATE SERVICES</v>
      </c>
      <c r="P193" t="str">
        <f>VLOOKUP($A193,'Cost Code'!$A:$G,4,0)</f>
        <v>FINANCE &amp; INFORMATION SERVICES</v>
      </c>
      <c r="Q193" t="str">
        <f>VLOOKUP($A193,'Cost Code'!$A:$G,5,0)</f>
        <v>FINANCE &amp; INFORMATION SERVICES</v>
      </c>
      <c r="R193" t="str">
        <f>VLOOKUP($A193,'Cost Code'!$A:$G,6,0)</f>
        <v>FINANCE</v>
      </c>
      <c r="S193" t="str">
        <f>VLOOKUP($A193,'Cost Code'!$A:$K,8,0)</f>
        <v>Simon</v>
      </c>
      <c r="T193">
        <f>VLOOKUP($A193,'Cost Code'!$A:$K,9,0)</f>
        <v>1000</v>
      </c>
      <c r="U193" t="str">
        <f>VLOOKUP(B193,Ex_Code!A:J,2,0)</f>
        <v>Charitable Income CoHoc</v>
      </c>
      <c r="V193" t="str">
        <f>VLOOKUP(B193,Ex_Code!A:J,7,0)</f>
        <v>CHARITABLE &amp; OTH CONTNS TO EXP</v>
      </c>
      <c r="W193" t="str">
        <f>VLOOKUP(B193,Ex_Code!A:J,10,0)</f>
        <v>Income</v>
      </c>
    </row>
    <row r="194" spans="1:23" x14ac:dyDescent="0.25">
      <c r="A194" s="14" t="s">
        <v>135</v>
      </c>
      <c r="B194" s="14" t="s">
        <v>118</v>
      </c>
      <c r="C194" s="14" t="s">
        <v>101</v>
      </c>
      <c r="D194" s="14" t="s">
        <v>102</v>
      </c>
      <c r="E194" s="14" t="s">
        <v>98</v>
      </c>
      <c r="F194" s="15">
        <v>-219</v>
      </c>
      <c r="G194" s="15">
        <v>-219.47</v>
      </c>
      <c r="H194" s="15">
        <v>0</v>
      </c>
      <c r="I194" s="15">
        <v>0</v>
      </c>
      <c r="J194" s="15">
        <v>0</v>
      </c>
      <c r="K194" s="15">
        <v>0</v>
      </c>
      <c r="L194" t="str">
        <f t="shared" si="2"/>
        <v>171803U05024004000</v>
      </c>
      <c r="M194" t="str">
        <f>VLOOKUP(A194,'Cost Code'!A:G,7,0)</f>
        <v>Audit Services</v>
      </c>
      <c r="N194" t="str">
        <f>VLOOKUP(A194,'Cost Code'!A:G,2,0)</f>
        <v>Group 1</v>
      </c>
      <c r="O194" t="str">
        <f>VLOOKUP($A194,'Cost Code'!$A:$G,3,0)</f>
        <v>CORPORATE SERVICES</v>
      </c>
      <c r="P194" t="str">
        <f>VLOOKUP($A194,'Cost Code'!$A:$G,4,0)</f>
        <v>FINANCE &amp; INFORMATION SERVICES</v>
      </c>
      <c r="Q194" t="str">
        <f>VLOOKUP($A194,'Cost Code'!$A:$G,5,0)</f>
        <v>FINANCE &amp; INFORMATION SERVICES</v>
      </c>
      <c r="R194" t="str">
        <f>VLOOKUP($A194,'Cost Code'!$A:$G,6,0)</f>
        <v>FINANCE</v>
      </c>
      <c r="S194" t="str">
        <f>VLOOKUP($A194,'Cost Code'!$A:$K,8,0)</f>
        <v>Simon</v>
      </c>
      <c r="T194">
        <f>VLOOKUP($A194,'Cost Code'!$A:$K,9,0)</f>
        <v>1000</v>
      </c>
      <c r="U194" t="str">
        <f>VLOOKUP(B194,Ex_Code!A:J,2,0)</f>
        <v>Charitable Income CoHoc</v>
      </c>
      <c r="V194" t="str">
        <f>VLOOKUP(B194,Ex_Code!A:J,7,0)</f>
        <v>CHARITABLE &amp; OTH CONTNS TO EXP</v>
      </c>
      <c r="W194" t="str">
        <f>VLOOKUP(B194,Ex_Code!A:J,10,0)</f>
        <v>Income</v>
      </c>
    </row>
    <row r="195" spans="1:23" x14ac:dyDescent="0.25">
      <c r="A195" s="14" t="s">
        <v>135</v>
      </c>
      <c r="B195" s="14" t="s">
        <v>118</v>
      </c>
      <c r="C195" s="14" t="s">
        <v>103</v>
      </c>
      <c r="D195" s="14" t="s">
        <v>104</v>
      </c>
      <c r="E195" s="14" t="s">
        <v>98</v>
      </c>
      <c r="F195" s="15">
        <v>-220</v>
      </c>
      <c r="G195" s="15">
        <v>-219.47</v>
      </c>
      <c r="H195" s="15">
        <v>0</v>
      </c>
      <c r="I195" s="15">
        <v>0</v>
      </c>
      <c r="J195" s="15">
        <v>0</v>
      </c>
      <c r="K195" s="15">
        <v>0</v>
      </c>
      <c r="L195" t="str">
        <f t="shared" si="2"/>
        <v>171804U05024004000</v>
      </c>
      <c r="M195" t="str">
        <f>VLOOKUP(A195,'Cost Code'!A:G,7,0)</f>
        <v>Audit Services</v>
      </c>
      <c r="N195" t="str">
        <f>VLOOKUP(A195,'Cost Code'!A:G,2,0)</f>
        <v>Group 1</v>
      </c>
      <c r="O195" t="str">
        <f>VLOOKUP($A195,'Cost Code'!$A:$G,3,0)</f>
        <v>CORPORATE SERVICES</v>
      </c>
      <c r="P195" t="str">
        <f>VLOOKUP($A195,'Cost Code'!$A:$G,4,0)</f>
        <v>FINANCE &amp; INFORMATION SERVICES</v>
      </c>
      <c r="Q195" t="str">
        <f>VLOOKUP($A195,'Cost Code'!$A:$G,5,0)</f>
        <v>FINANCE &amp; INFORMATION SERVICES</v>
      </c>
      <c r="R195" t="str">
        <f>VLOOKUP($A195,'Cost Code'!$A:$G,6,0)</f>
        <v>FINANCE</v>
      </c>
      <c r="S195" t="str">
        <f>VLOOKUP($A195,'Cost Code'!$A:$K,8,0)</f>
        <v>Simon</v>
      </c>
      <c r="T195">
        <f>VLOOKUP($A195,'Cost Code'!$A:$K,9,0)</f>
        <v>1000</v>
      </c>
      <c r="U195" t="str">
        <f>VLOOKUP(B195,Ex_Code!A:J,2,0)</f>
        <v>Charitable Income CoHoc</v>
      </c>
      <c r="V195" t="str">
        <f>VLOOKUP(B195,Ex_Code!A:J,7,0)</f>
        <v>CHARITABLE &amp; OTH CONTNS TO EXP</v>
      </c>
      <c r="W195" t="str">
        <f>VLOOKUP(B195,Ex_Code!A:J,10,0)</f>
        <v>Income</v>
      </c>
    </row>
    <row r="196" spans="1:23" x14ac:dyDescent="0.25">
      <c r="A196" s="14" t="s">
        <v>135</v>
      </c>
      <c r="B196" s="14" t="s">
        <v>118</v>
      </c>
      <c r="C196" s="14" t="s">
        <v>105</v>
      </c>
      <c r="D196" s="14" t="s">
        <v>106</v>
      </c>
      <c r="E196" s="14" t="s">
        <v>98</v>
      </c>
      <c r="F196" s="15">
        <v>-219</v>
      </c>
      <c r="G196" s="15">
        <v>-219.47</v>
      </c>
      <c r="H196" s="15">
        <v>0</v>
      </c>
      <c r="I196" s="15">
        <v>0</v>
      </c>
      <c r="J196" s="15">
        <v>0</v>
      </c>
      <c r="K196" s="15">
        <v>0</v>
      </c>
      <c r="L196" t="str">
        <f t="shared" si="2"/>
        <v>171805U05024004000</v>
      </c>
      <c r="M196" t="str">
        <f>VLOOKUP(A196,'Cost Code'!A:G,7,0)</f>
        <v>Audit Services</v>
      </c>
      <c r="N196" t="str">
        <f>VLOOKUP(A196,'Cost Code'!A:G,2,0)</f>
        <v>Group 1</v>
      </c>
      <c r="O196" t="str">
        <f>VLOOKUP($A196,'Cost Code'!$A:$G,3,0)</f>
        <v>CORPORATE SERVICES</v>
      </c>
      <c r="P196" t="str">
        <f>VLOOKUP($A196,'Cost Code'!$A:$G,4,0)</f>
        <v>FINANCE &amp; INFORMATION SERVICES</v>
      </c>
      <c r="Q196" t="str">
        <f>VLOOKUP($A196,'Cost Code'!$A:$G,5,0)</f>
        <v>FINANCE &amp; INFORMATION SERVICES</v>
      </c>
      <c r="R196" t="str">
        <f>VLOOKUP($A196,'Cost Code'!$A:$G,6,0)</f>
        <v>FINANCE</v>
      </c>
      <c r="S196" t="str">
        <f>VLOOKUP($A196,'Cost Code'!$A:$K,8,0)</f>
        <v>Simon</v>
      </c>
      <c r="T196">
        <f>VLOOKUP($A196,'Cost Code'!$A:$K,9,0)</f>
        <v>1000</v>
      </c>
      <c r="U196" t="str">
        <f>VLOOKUP(B196,Ex_Code!A:J,2,0)</f>
        <v>Charitable Income CoHoc</v>
      </c>
      <c r="V196" t="str">
        <f>VLOOKUP(B196,Ex_Code!A:J,7,0)</f>
        <v>CHARITABLE &amp; OTH CONTNS TO EXP</v>
      </c>
      <c r="W196" t="str">
        <f>VLOOKUP(B196,Ex_Code!A:J,10,0)</f>
        <v>Income</v>
      </c>
    </row>
    <row r="197" spans="1:23" x14ac:dyDescent="0.25">
      <c r="A197" s="14" t="s">
        <v>135</v>
      </c>
      <c r="B197" s="14" t="s">
        <v>136</v>
      </c>
      <c r="C197" s="14" t="s">
        <v>96</v>
      </c>
      <c r="D197" s="14" t="s">
        <v>97</v>
      </c>
      <c r="E197" s="14" t="s">
        <v>98</v>
      </c>
      <c r="F197" s="15">
        <v>5043</v>
      </c>
      <c r="G197" s="15">
        <v>4210</v>
      </c>
      <c r="H197" s="15">
        <v>0</v>
      </c>
      <c r="I197" s="15">
        <v>0</v>
      </c>
      <c r="J197" s="15">
        <v>0</v>
      </c>
      <c r="K197" s="15">
        <v>0</v>
      </c>
      <c r="L197" t="str">
        <f t="shared" ref="L197:L260" si="3">CONCATENATE(C197,A197,B197)</f>
        <v>171801U05049001000</v>
      </c>
      <c r="M197" t="str">
        <f>VLOOKUP(A197,'Cost Code'!A:G,7,0)</f>
        <v>Audit Services</v>
      </c>
      <c r="N197" t="str">
        <f>VLOOKUP(A197,'Cost Code'!A:G,2,0)</f>
        <v>Group 1</v>
      </c>
      <c r="O197" t="str">
        <f>VLOOKUP($A197,'Cost Code'!$A:$G,3,0)</f>
        <v>CORPORATE SERVICES</v>
      </c>
      <c r="P197" t="str">
        <f>VLOOKUP($A197,'Cost Code'!$A:$G,4,0)</f>
        <v>FINANCE &amp; INFORMATION SERVICES</v>
      </c>
      <c r="Q197" t="str">
        <f>VLOOKUP($A197,'Cost Code'!$A:$G,5,0)</f>
        <v>FINANCE &amp; INFORMATION SERVICES</v>
      </c>
      <c r="R197" t="str">
        <f>VLOOKUP($A197,'Cost Code'!$A:$G,6,0)</f>
        <v>FINANCE</v>
      </c>
      <c r="S197" t="str">
        <f>VLOOKUP($A197,'Cost Code'!$A:$K,8,0)</f>
        <v>Simon</v>
      </c>
      <c r="T197">
        <f>VLOOKUP($A197,'Cost Code'!$A:$K,9,0)</f>
        <v>1000</v>
      </c>
      <c r="U197" t="str">
        <f>VLOOKUP(B197,Ex_Code!A:J,2,0)</f>
        <v>Audit Services-Statutory Audit</v>
      </c>
      <c r="V197" t="str">
        <f>VLOOKUP(B197,Ex_Code!A:J,7,0)</f>
        <v>OTHER OPERATING EXPENSES</v>
      </c>
      <c r="W197" t="str">
        <f>VLOOKUP(B197,Ex_Code!A:J,10,0)</f>
        <v>Non Pay</v>
      </c>
    </row>
    <row r="198" spans="1:23" x14ac:dyDescent="0.25">
      <c r="A198" s="14" t="s">
        <v>135</v>
      </c>
      <c r="B198" s="14" t="s">
        <v>136</v>
      </c>
      <c r="C198" s="14" t="s">
        <v>99</v>
      </c>
      <c r="D198" s="14" t="s">
        <v>100</v>
      </c>
      <c r="E198" s="14" t="s">
        <v>98</v>
      </c>
      <c r="F198" s="15">
        <v>5044</v>
      </c>
      <c r="G198" s="15">
        <v>4210</v>
      </c>
      <c r="H198" s="15">
        <v>0</v>
      </c>
      <c r="I198" s="15">
        <v>0</v>
      </c>
      <c r="J198" s="15">
        <v>0</v>
      </c>
      <c r="K198" s="15">
        <v>0</v>
      </c>
      <c r="L198" t="str">
        <f t="shared" si="3"/>
        <v>171802U05049001000</v>
      </c>
      <c r="M198" t="str">
        <f>VLOOKUP(A198,'Cost Code'!A:G,7,0)</f>
        <v>Audit Services</v>
      </c>
      <c r="N198" t="str">
        <f>VLOOKUP(A198,'Cost Code'!A:G,2,0)</f>
        <v>Group 1</v>
      </c>
      <c r="O198" t="str">
        <f>VLOOKUP($A198,'Cost Code'!$A:$G,3,0)</f>
        <v>CORPORATE SERVICES</v>
      </c>
      <c r="P198" t="str">
        <f>VLOOKUP($A198,'Cost Code'!$A:$G,4,0)</f>
        <v>FINANCE &amp; INFORMATION SERVICES</v>
      </c>
      <c r="Q198" t="str">
        <f>VLOOKUP($A198,'Cost Code'!$A:$G,5,0)</f>
        <v>FINANCE &amp; INFORMATION SERVICES</v>
      </c>
      <c r="R198" t="str">
        <f>VLOOKUP($A198,'Cost Code'!$A:$G,6,0)</f>
        <v>FINANCE</v>
      </c>
      <c r="S198" t="str">
        <f>VLOOKUP($A198,'Cost Code'!$A:$K,8,0)</f>
        <v>Simon</v>
      </c>
      <c r="T198">
        <f>VLOOKUP($A198,'Cost Code'!$A:$K,9,0)</f>
        <v>1000</v>
      </c>
      <c r="U198" t="str">
        <f>VLOOKUP(B198,Ex_Code!A:J,2,0)</f>
        <v>Audit Services-Statutory Audit</v>
      </c>
      <c r="V198" t="str">
        <f>VLOOKUP(B198,Ex_Code!A:J,7,0)</f>
        <v>OTHER OPERATING EXPENSES</v>
      </c>
      <c r="W198" t="str">
        <f>VLOOKUP(B198,Ex_Code!A:J,10,0)</f>
        <v>Non Pay</v>
      </c>
    </row>
    <row r="199" spans="1:23" x14ac:dyDescent="0.25">
      <c r="A199" s="14" t="s">
        <v>135</v>
      </c>
      <c r="B199" s="14" t="s">
        <v>136</v>
      </c>
      <c r="C199" s="14" t="s">
        <v>101</v>
      </c>
      <c r="D199" s="14" t="s">
        <v>102</v>
      </c>
      <c r="E199" s="14" t="s">
        <v>98</v>
      </c>
      <c r="F199" s="15">
        <v>5042</v>
      </c>
      <c r="G199" s="15">
        <v>4210</v>
      </c>
      <c r="H199" s="15">
        <v>0</v>
      </c>
      <c r="I199" s="15">
        <v>0</v>
      </c>
      <c r="J199" s="15">
        <v>0</v>
      </c>
      <c r="K199" s="15">
        <v>0</v>
      </c>
      <c r="L199" t="str">
        <f t="shared" si="3"/>
        <v>171803U05049001000</v>
      </c>
      <c r="M199" t="str">
        <f>VLOOKUP(A199,'Cost Code'!A:G,7,0)</f>
        <v>Audit Services</v>
      </c>
      <c r="N199" t="str">
        <f>VLOOKUP(A199,'Cost Code'!A:G,2,0)</f>
        <v>Group 1</v>
      </c>
      <c r="O199" t="str">
        <f>VLOOKUP($A199,'Cost Code'!$A:$G,3,0)</f>
        <v>CORPORATE SERVICES</v>
      </c>
      <c r="P199" t="str">
        <f>VLOOKUP($A199,'Cost Code'!$A:$G,4,0)</f>
        <v>FINANCE &amp; INFORMATION SERVICES</v>
      </c>
      <c r="Q199" t="str">
        <f>VLOOKUP($A199,'Cost Code'!$A:$G,5,0)</f>
        <v>FINANCE &amp; INFORMATION SERVICES</v>
      </c>
      <c r="R199" t="str">
        <f>VLOOKUP($A199,'Cost Code'!$A:$G,6,0)</f>
        <v>FINANCE</v>
      </c>
      <c r="S199" t="str">
        <f>VLOOKUP($A199,'Cost Code'!$A:$K,8,0)</f>
        <v>Simon</v>
      </c>
      <c r="T199">
        <f>VLOOKUP($A199,'Cost Code'!$A:$K,9,0)</f>
        <v>1000</v>
      </c>
      <c r="U199" t="str">
        <f>VLOOKUP(B199,Ex_Code!A:J,2,0)</f>
        <v>Audit Services-Statutory Audit</v>
      </c>
      <c r="V199" t="str">
        <f>VLOOKUP(B199,Ex_Code!A:J,7,0)</f>
        <v>OTHER OPERATING EXPENSES</v>
      </c>
      <c r="W199" t="str">
        <f>VLOOKUP(B199,Ex_Code!A:J,10,0)</f>
        <v>Non Pay</v>
      </c>
    </row>
    <row r="200" spans="1:23" x14ac:dyDescent="0.25">
      <c r="A200" s="14" t="s">
        <v>135</v>
      </c>
      <c r="B200" s="14" t="s">
        <v>136</v>
      </c>
      <c r="C200" s="14" t="s">
        <v>103</v>
      </c>
      <c r="D200" s="14" t="s">
        <v>104</v>
      </c>
      <c r="E200" s="14" t="s">
        <v>98</v>
      </c>
      <c r="F200" s="15">
        <v>5043</v>
      </c>
      <c r="G200" s="15">
        <v>7348</v>
      </c>
      <c r="H200" s="15">
        <v>0</v>
      </c>
      <c r="I200" s="15">
        <v>0</v>
      </c>
      <c r="J200" s="15">
        <v>0</v>
      </c>
      <c r="K200" s="15">
        <v>0</v>
      </c>
      <c r="L200" t="str">
        <f t="shared" si="3"/>
        <v>171804U05049001000</v>
      </c>
      <c r="M200" t="str">
        <f>VLOOKUP(A200,'Cost Code'!A:G,7,0)</f>
        <v>Audit Services</v>
      </c>
      <c r="N200" t="str">
        <f>VLOOKUP(A200,'Cost Code'!A:G,2,0)</f>
        <v>Group 1</v>
      </c>
      <c r="O200" t="str">
        <f>VLOOKUP($A200,'Cost Code'!$A:$G,3,0)</f>
        <v>CORPORATE SERVICES</v>
      </c>
      <c r="P200" t="str">
        <f>VLOOKUP($A200,'Cost Code'!$A:$G,4,0)</f>
        <v>FINANCE &amp; INFORMATION SERVICES</v>
      </c>
      <c r="Q200" t="str">
        <f>VLOOKUP($A200,'Cost Code'!$A:$G,5,0)</f>
        <v>FINANCE &amp; INFORMATION SERVICES</v>
      </c>
      <c r="R200" t="str">
        <f>VLOOKUP($A200,'Cost Code'!$A:$G,6,0)</f>
        <v>FINANCE</v>
      </c>
      <c r="S200" t="str">
        <f>VLOOKUP($A200,'Cost Code'!$A:$K,8,0)</f>
        <v>Simon</v>
      </c>
      <c r="T200">
        <f>VLOOKUP($A200,'Cost Code'!$A:$K,9,0)</f>
        <v>1000</v>
      </c>
      <c r="U200" t="str">
        <f>VLOOKUP(B200,Ex_Code!A:J,2,0)</f>
        <v>Audit Services-Statutory Audit</v>
      </c>
      <c r="V200" t="str">
        <f>VLOOKUP(B200,Ex_Code!A:J,7,0)</f>
        <v>OTHER OPERATING EXPENSES</v>
      </c>
      <c r="W200" t="str">
        <f>VLOOKUP(B200,Ex_Code!A:J,10,0)</f>
        <v>Non Pay</v>
      </c>
    </row>
    <row r="201" spans="1:23" x14ac:dyDescent="0.25">
      <c r="A201" s="14" t="s">
        <v>135</v>
      </c>
      <c r="B201" s="14" t="s">
        <v>136</v>
      </c>
      <c r="C201" s="14" t="s">
        <v>105</v>
      </c>
      <c r="D201" s="14" t="s">
        <v>106</v>
      </c>
      <c r="E201" s="14" t="s">
        <v>98</v>
      </c>
      <c r="F201" s="15">
        <v>5044</v>
      </c>
      <c r="G201" s="15">
        <v>4905.5</v>
      </c>
      <c r="H201" s="15">
        <v>0</v>
      </c>
      <c r="I201" s="15">
        <v>0</v>
      </c>
      <c r="J201" s="15">
        <v>0</v>
      </c>
      <c r="K201" s="15">
        <v>0</v>
      </c>
      <c r="L201" t="str">
        <f t="shared" si="3"/>
        <v>171805U05049001000</v>
      </c>
      <c r="M201" t="str">
        <f>VLOOKUP(A201,'Cost Code'!A:G,7,0)</f>
        <v>Audit Services</v>
      </c>
      <c r="N201" t="str">
        <f>VLOOKUP(A201,'Cost Code'!A:G,2,0)</f>
        <v>Group 1</v>
      </c>
      <c r="O201" t="str">
        <f>VLOOKUP($A201,'Cost Code'!$A:$G,3,0)</f>
        <v>CORPORATE SERVICES</v>
      </c>
      <c r="P201" t="str">
        <f>VLOOKUP($A201,'Cost Code'!$A:$G,4,0)</f>
        <v>FINANCE &amp; INFORMATION SERVICES</v>
      </c>
      <c r="Q201" t="str">
        <f>VLOOKUP($A201,'Cost Code'!$A:$G,5,0)</f>
        <v>FINANCE &amp; INFORMATION SERVICES</v>
      </c>
      <c r="R201" t="str">
        <f>VLOOKUP($A201,'Cost Code'!$A:$G,6,0)</f>
        <v>FINANCE</v>
      </c>
      <c r="S201" t="str">
        <f>VLOOKUP($A201,'Cost Code'!$A:$K,8,0)</f>
        <v>Simon</v>
      </c>
      <c r="T201">
        <f>VLOOKUP($A201,'Cost Code'!$A:$K,9,0)</f>
        <v>1000</v>
      </c>
      <c r="U201" t="str">
        <f>VLOOKUP(B201,Ex_Code!A:J,2,0)</f>
        <v>Audit Services-Statutory Audit</v>
      </c>
      <c r="V201" t="str">
        <f>VLOOKUP(B201,Ex_Code!A:J,7,0)</f>
        <v>OTHER OPERATING EXPENSES</v>
      </c>
      <c r="W201" t="str">
        <f>VLOOKUP(B201,Ex_Code!A:J,10,0)</f>
        <v>Non Pay</v>
      </c>
    </row>
    <row r="202" spans="1:23" x14ac:dyDescent="0.25">
      <c r="A202" s="14" t="s">
        <v>135</v>
      </c>
      <c r="B202" s="14" t="s">
        <v>137</v>
      </c>
      <c r="C202" s="14" t="s">
        <v>96</v>
      </c>
      <c r="D202" s="14" t="s">
        <v>97</v>
      </c>
      <c r="E202" s="14" t="s">
        <v>98</v>
      </c>
      <c r="F202" s="15">
        <v>417</v>
      </c>
      <c r="G202" s="15">
        <v>0</v>
      </c>
      <c r="H202" s="15">
        <v>0</v>
      </c>
      <c r="I202" s="15">
        <v>0</v>
      </c>
      <c r="J202" s="15">
        <v>0</v>
      </c>
      <c r="K202" s="15">
        <v>0</v>
      </c>
      <c r="L202" t="str">
        <f t="shared" si="3"/>
        <v>171801U05049002000</v>
      </c>
      <c r="M202" t="str">
        <f>VLOOKUP(A202,'Cost Code'!A:G,7,0)</f>
        <v>Audit Services</v>
      </c>
      <c r="N202" t="str">
        <f>VLOOKUP(A202,'Cost Code'!A:G,2,0)</f>
        <v>Group 1</v>
      </c>
      <c r="O202" t="str">
        <f>VLOOKUP($A202,'Cost Code'!$A:$G,3,0)</f>
        <v>CORPORATE SERVICES</v>
      </c>
      <c r="P202" t="str">
        <f>VLOOKUP($A202,'Cost Code'!$A:$G,4,0)</f>
        <v>FINANCE &amp; INFORMATION SERVICES</v>
      </c>
      <c r="Q202" t="str">
        <f>VLOOKUP($A202,'Cost Code'!$A:$G,5,0)</f>
        <v>FINANCE &amp; INFORMATION SERVICES</v>
      </c>
      <c r="R202" t="str">
        <f>VLOOKUP($A202,'Cost Code'!$A:$G,6,0)</f>
        <v>FINANCE</v>
      </c>
      <c r="S202" t="str">
        <f>VLOOKUP($A202,'Cost Code'!$A:$K,8,0)</f>
        <v>Simon</v>
      </c>
      <c r="T202">
        <f>VLOOKUP($A202,'Cost Code'!$A:$K,9,0)</f>
        <v>1000</v>
      </c>
      <c r="U202" t="str">
        <f>VLOOKUP(B202,Ex_Code!A:J,2,0)</f>
        <v>Other auditors remuneration</v>
      </c>
      <c r="V202" t="str">
        <f>VLOOKUP(B202,Ex_Code!A:J,7,0)</f>
        <v>OTHER OPERATING EXPENSES</v>
      </c>
      <c r="W202" t="str">
        <f>VLOOKUP(B202,Ex_Code!A:J,10,0)</f>
        <v>Non Pay</v>
      </c>
    </row>
    <row r="203" spans="1:23" x14ac:dyDescent="0.25">
      <c r="A203" s="14" t="s">
        <v>135</v>
      </c>
      <c r="B203" s="14" t="s">
        <v>137</v>
      </c>
      <c r="C203" s="14" t="s">
        <v>99</v>
      </c>
      <c r="D203" s="14" t="s">
        <v>100</v>
      </c>
      <c r="E203" s="14" t="s">
        <v>98</v>
      </c>
      <c r="F203" s="15">
        <v>417</v>
      </c>
      <c r="G203" s="15">
        <v>0</v>
      </c>
      <c r="H203" s="15">
        <v>0</v>
      </c>
      <c r="I203" s="15">
        <v>0</v>
      </c>
      <c r="J203" s="15">
        <v>0</v>
      </c>
      <c r="K203" s="15">
        <v>0</v>
      </c>
      <c r="L203" t="str">
        <f t="shared" si="3"/>
        <v>171802U05049002000</v>
      </c>
      <c r="M203" t="str">
        <f>VLOOKUP(A203,'Cost Code'!A:G,7,0)</f>
        <v>Audit Services</v>
      </c>
      <c r="N203" t="str">
        <f>VLOOKUP(A203,'Cost Code'!A:G,2,0)</f>
        <v>Group 1</v>
      </c>
      <c r="O203" t="str">
        <f>VLOOKUP($A203,'Cost Code'!$A:$G,3,0)</f>
        <v>CORPORATE SERVICES</v>
      </c>
      <c r="P203" t="str">
        <f>VLOOKUP($A203,'Cost Code'!$A:$G,4,0)</f>
        <v>FINANCE &amp; INFORMATION SERVICES</v>
      </c>
      <c r="Q203" t="str">
        <f>VLOOKUP($A203,'Cost Code'!$A:$G,5,0)</f>
        <v>FINANCE &amp; INFORMATION SERVICES</v>
      </c>
      <c r="R203" t="str">
        <f>VLOOKUP($A203,'Cost Code'!$A:$G,6,0)</f>
        <v>FINANCE</v>
      </c>
      <c r="S203" t="str">
        <f>VLOOKUP($A203,'Cost Code'!$A:$K,8,0)</f>
        <v>Simon</v>
      </c>
      <c r="T203">
        <f>VLOOKUP($A203,'Cost Code'!$A:$K,9,0)</f>
        <v>1000</v>
      </c>
      <c r="U203" t="str">
        <f>VLOOKUP(B203,Ex_Code!A:J,2,0)</f>
        <v>Other auditors remuneration</v>
      </c>
      <c r="V203" t="str">
        <f>VLOOKUP(B203,Ex_Code!A:J,7,0)</f>
        <v>OTHER OPERATING EXPENSES</v>
      </c>
      <c r="W203" t="str">
        <f>VLOOKUP(B203,Ex_Code!A:J,10,0)</f>
        <v>Non Pay</v>
      </c>
    </row>
    <row r="204" spans="1:23" x14ac:dyDescent="0.25">
      <c r="A204" s="14" t="s">
        <v>135</v>
      </c>
      <c r="B204" s="14" t="s">
        <v>137</v>
      </c>
      <c r="C204" s="14" t="s">
        <v>101</v>
      </c>
      <c r="D204" s="14" t="s">
        <v>102</v>
      </c>
      <c r="E204" s="14" t="s">
        <v>98</v>
      </c>
      <c r="F204" s="15">
        <v>417</v>
      </c>
      <c r="G204" s="15">
        <v>0</v>
      </c>
      <c r="H204" s="15">
        <v>0</v>
      </c>
      <c r="I204" s="15">
        <v>0</v>
      </c>
      <c r="J204" s="15">
        <v>0</v>
      </c>
      <c r="K204" s="15">
        <v>0</v>
      </c>
      <c r="L204" t="str">
        <f t="shared" si="3"/>
        <v>171803U05049002000</v>
      </c>
      <c r="M204" t="str">
        <f>VLOOKUP(A204,'Cost Code'!A:G,7,0)</f>
        <v>Audit Services</v>
      </c>
      <c r="N204" t="str">
        <f>VLOOKUP(A204,'Cost Code'!A:G,2,0)</f>
        <v>Group 1</v>
      </c>
      <c r="O204" t="str">
        <f>VLOOKUP($A204,'Cost Code'!$A:$G,3,0)</f>
        <v>CORPORATE SERVICES</v>
      </c>
      <c r="P204" t="str">
        <f>VLOOKUP($A204,'Cost Code'!$A:$G,4,0)</f>
        <v>FINANCE &amp; INFORMATION SERVICES</v>
      </c>
      <c r="Q204" t="str">
        <f>VLOOKUP($A204,'Cost Code'!$A:$G,5,0)</f>
        <v>FINANCE &amp; INFORMATION SERVICES</v>
      </c>
      <c r="R204" t="str">
        <f>VLOOKUP($A204,'Cost Code'!$A:$G,6,0)</f>
        <v>FINANCE</v>
      </c>
      <c r="S204" t="str">
        <f>VLOOKUP($A204,'Cost Code'!$A:$K,8,0)</f>
        <v>Simon</v>
      </c>
      <c r="T204">
        <f>VLOOKUP($A204,'Cost Code'!$A:$K,9,0)</f>
        <v>1000</v>
      </c>
      <c r="U204" t="str">
        <f>VLOOKUP(B204,Ex_Code!A:J,2,0)</f>
        <v>Other auditors remuneration</v>
      </c>
      <c r="V204" t="str">
        <f>VLOOKUP(B204,Ex_Code!A:J,7,0)</f>
        <v>OTHER OPERATING EXPENSES</v>
      </c>
      <c r="W204" t="str">
        <f>VLOOKUP(B204,Ex_Code!A:J,10,0)</f>
        <v>Non Pay</v>
      </c>
    </row>
    <row r="205" spans="1:23" x14ac:dyDescent="0.25">
      <c r="A205" s="14" t="s">
        <v>135</v>
      </c>
      <c r="B205" s="14" t="s">
        <v>137</v>
      </c>
      <c r="C205" s="14" t="s">
        <v>103</v>
      </c>
      <c r="D205" s="14" t="s">
        <v>104</v>
      </c>
      <c r="E205" s="14" t="s">
        <v>98</v>
      </c>
      <c r="F205" s="15">
        <v>417</v>
      </c>
      <c r="G205" s="15">
        <v>0</v>
      </c>
      <c r="H205" s="15">
        <v>0</v>
      </c>
      <c r="I205" s="15">
        <v>0</v>
      </c>
      <c r="J205" s="15">
        <v>0</v>
      </c>
      <c r="K205" s="15">
        <v>0</v>
      </c>
      <c r="L205" t="str">
        <f t="shared" si="3"/>
        <v>171804U05049002000</v>
      </c>
      <c r="M205" t="str">
        <f>VLOOKUP(A205,'Cost Code'!A:G,7,0)</f>
        <v>Audit Services</v>
      </c>
      <c r="N205" t="str">
        <f>VLOOKUP(A205,'Cost Code'!A:G,2,0)</f>
        <v>Group 1</v>
      </c>
      <c r="O205" t="str">
        <f>VLOOKUP($A205,'Cost Code'!$A:$G,3,0)</f>
        <v>CORPORATE SERVICES</v>
      </c>
      <c r="P205" t="str">
        <f>VLOOKUP($A205,'Cost Code'!$A:$G,4,0)</f>
        <v>FINANCE &amp; INFORMATION SERVICES</v>
      </c>
      <c r="Q205" t="str">
        <f>VLOOKUP($A205,'Cost Code'!$A:$G,5,0)</f>
        <v>FINANCE &amp; INFORMATION SERVICES</v>
      </c>
      <c r="R205" t="str">
        <f>VLOOKUP($A205,'Cost Code'!$A:$G,6,0)</f>
        <v>FINANCE</v>
      </c>
      <c r="S205" t="str">
        <f>VLOOKUP($A205,'Cost Code'!$A:$K,8,0)</f>
        <v>Simon</v>
      </c>
      <c r="T205">
        <f>VLOOKUP($A205,'Cost Code'!$A:$K,9,0)</f>
        <v>1000</v>
      </c>
      <c r="U205" t="str">
        <f>VLOOKUP(B205,Ex_Code!A:J,2,0)</f>
        <v>Other auditors remuneration</v>
      </c>
      <c r="V205" t="str">
        <f>VLOOKUP(B205,Ex_Code!A:J,7,0)</f>
        <v>OTHER OPERATING EXPENSES</v>
      </c>
      <c r="W205" t="str">
        <f>VLOOKUP(B205,Ex_Code!A:J,10,0)</f>
        <v>Non Pay</v>
      </c>
    </row>
    <row r="206" spans="1:23" x14ac:dyDescent="0.25">
      <c r="A206" s="14" t="s">
        <v>135</v>
      </c>
      <c r="B206" s="14" t="s">
        <v>137</v>
      </c>
      <c r="C206" s="14" t="s">
        <v>105</v>
      </c>
      <c r="D206" s="14" t="s">
        <v>106</v>
      </c>
      <c r="E206" s="14" t="s">
        <v>98</v>
      </c>
      <c r="F206" s="15">
        <v>417</v>
      </c>
      <c r="G206" s="15">
        <v>0</v>
      </c>
      <c r="H206" s="15">
        <v>0</v>
      </c>
      <c r="I206" s="15">
        <v>0</v>
      </c>
      <c r="J206" s="15">
        <v>0</v>
      </c>
      <c r="K206" s="15">
        <v>0</v>
      </c>
      <c r="L206" t="str">
        <f t="shared" si="3"/>
        <v>171805U05049002000</v>
      </c>
      <c r="M206" t="str">
        <f>VLOOKUP(A206,'Cost Code'!A:G,7,0)</f>
        <v>Audit Services</v>
      </c>
      <c r="N206" t="str">
        <f>VLOOKUP(A206,'Cost Code'!A:G,2,0)</f>
        <v>Group 1</v>
      </c>
      <c r="O206" t="str">
        <f>VLOOKUP($A206,'Cost Code'!$A:$G,3,0)</f>
        <v>CORPORATE SERVICES</v>
      </c>
      <c r="P206" t="str">
        <f>VLOOKUP($A206,'Cost Code'!$A:$G,4,0)</f>
        <v>FINANCE &amp; INFORMATION SERVICES</v>
      </c>
      <c r="Q206" t="str">
        <f>VLOOKUP($A206,'Cost Code'!$A:$G,5,0)</f>
        <v>FINANCE &amp; INFORMATION SERVICES</v>
      </c>
      <c r="R206" t="str">
        <f>VLOOKUP($A206,'Cost Code'!$A:$G,6,0)</f>
        <v>FINANCE</v>
      </c>
      <c r="S206" t="str">
        <f>VLOOKUP($A206,'Cost Code'!$A:$K,8,0)</f>
        <v>Simon</v>
      </c>
      <c r="T206">
        <f>VLOOKUP($A206,'Cost Code'!$A:$K,9,0)</f>
        <v>1000</v>
      </c>
      <c r="U206" t="str">
        <f>VLOOKUP(B206,Ex_Code!A:J,2,0)</f>
        <v>Other auditors remuneration</v>
      </c>
      <c r="V206" t="str">
        <f>VLOOKUP(B206,Ex_Code!A:J,7,0)</f>
        <v>OTHER OPERATING EXPENSES</v>
      </c>
      <c r="W206" t="str">
        <f>VLOOKUP(B206,Ex_Code!A:J,10,0)</f>
        <v>Non Pay</v>
      </c>
    </row>
    <row r="207" spans="1:23" x14ac:dyDescent="0.25">
      <c r="A207" s="14" t="s">
        <v>135</v>
      </c>
      <c r="B207" s="14" t="s">
        <v>138</v>
      </c>
      <c r="C207" s="14" t="s">
        <v>96</v>
      </c>
      <c r="D207" s="14" t="s">
        <v>97</v>
      </c>
      <c r="E207" s="14" t="s">
        <v>98</v>
      </c>
      <c r="F207" s="15">
        <v>2500</v>
      </c>
      <c r="G207" s="15">
        <v>2880.16</v>
      </c>
      <c r="H207" s="15">
        <v>0</v>
      </c>
      <c r="I207" s="15">
        <v>0</v>
      </c>
      <c r="J207" s="15">
        <v>0</v>
      </c>
      <c r="K207" s="15">
        <v>0</v>
      </c>
      <c r="L207" t="str">
        <f t="shared" si="3"/>
        <v>171801U05049003000</v>
      </c>
      <c r="M207" t="str">
        <f>VLOOKUP(A207,'Cost Code'!A:G,7,0)</f>
        <v>Audit Services</v>
      </c>
      <c r="N207" t="str">
        <f>VLOOKUP(A207,'Cost Code'!A:G,2,0)</f>
        <v>Group 1</v>
      </c>
      <c r="O207" t="str">
        <f>VLOOKUP($A207,'Cost Code'!$A:$G,3,0)</f>
        <v>CORPORATE SERVICES</v>
      </c>
      <c r="P207" t="str">
        <f>VLOOKUP($A207,'Cost Code'!$A:$G,4,0)</f>
        <v>FINANCE &amp; INFORMATION SERVICES</v>
      </c>
      <c r="Q207" t="str">
        <f>VLOOKUP($A207,'Cost Code'!$A:$G,5,0)</f>
        <v>FINANCE &amp; INFORMATION SERVICES</v>
      </c>
      <c r="R207" t="str">
        <f>VLOOKUP($A207,'Cost Code'!$A:$G,6,0)</f>
        <v>FINANCE</v>
      </c>
      <c r="S207" t="str">
        <f>VLOOKUP($A207,'Cost Code'!$A:$K,8,0)</f>
        <v>Simon</v>
      </c>
      <c r="T207">
        <f>VLOOKUP($A207,'Cost Code'!$A:$K,9,0)</f>
        <v>1000</v>
      </c>
      <c r="U207" t="str">
        <f>VLOOKUP(B207,Ex_Code!A:J,2,0)</f>
        <v>Local Counter Fraud Audit Fees</v>
      </c>
      <c r="V207" t="str">
        <f>VLOOKUP(B207,Ex_Code!A:J,7,0)</f>
        <v>OTHER OPERATING EXPENSES</v>
      </c>
      <c r="W207" t="str">
        <f>VLOOKUP(B207,Ex_Code!A:J,10,0)</f>
        <v>Non Pay</v>
      </c>
    </row>
    <row r="208" spans="1:23" x14ac:dyDescent="0.25">
      <c r="A208" s="14" t="s">
        <v>135</v>
      </c>
      <c r="B208" s="14" t="s">
        <v>138</v>
      </c>
      <c r="C208" s="14" t="s">
        <v>99</v>
      </c>
      <c r="D208" s="14" t="s">
        <v>100</v>
      </c>
      <c r="E208" s="14" t="s">
        <v>98</v>
      </c>
      <c r="F208" s="15">
        <v>2500</v>
      </c>
      <c r="G208" s="15">
        <v>2880.16</v>
      </c>
      <c r="H208" s="15">
        <v>0</v>
      </c>
      <c r="I208" s="15">
        <v>0</v>
      </c>
      <c r="J208" s="15">
        <v>0</v>
      </c>
      <c r="K208" s="15">
        <v>0</v>
      </c>
      <c r="L208" t="str">
        <f t="shared" si="3"/>
        <v>171802U05049003000</v>
      </c>
      <c r="M208" t="str">
        <f>VLOOKUP(A208,'Cost Code'!A:G,7,0)</f>
        <v>Audit Services</v>
      </c>
      <c r="N208" t="str">
        <f>VLOOKUP(A208,'Cost Code'!A:G,2,0)</f>
        <v>Group 1</v>
      </c>
      <c r="O208" t="str">
        <f>VLOOKUP($A208,'Cost Code'!$A:$G,3,0)</f>
        <v>CORPORATE SERVICES</v>
      </c>
      <c r="P208" t="str">
        <f>VLOOKUP($A208,'Cost Code'!$A:$G,4,0)</f>
        <v>FINANCE &amp; INFORMATION SERVICES</v>
      </c>
      <c r="Q208" t="str">
        <f>VLOOKUP($A208,'Cost Code'!$A:$G,5,0)</f>
        <v>FINANCE &amp; INFORMATION SERVICES</v>
      </c>
      <c r="R208" t="str">
        <f>VLOOKUP($A208,'Cost Code'!$A:$G,6,0)</f>
        <v>FINANCE</v>
      </c>
      <c r="S208" t="str">
        <f>VLOOKUP($A208,'Cost Code'!$A:$K,8,0)</f>
        <v>Simon</v>
      </c>
      <c r="T208">
        <f>VLOOKUP($A208,'Cost Code'!$A:$K,9,0)</f>
        <v>1000</v>
      </c>
      <c r="U208" t="str">
        <f>VLOOKUP(B208,Ex_Code!A:J,2,0)</f>
        <v>Local Counter Fraud Audit Fees</v>
      </c>
      <c r="V208" t="str">
        <f>VLOOKUP(B208,Ex_Code!A:J,7,0)</f>
        <v>OTHER OPERATING EXPENSES</v>
      </c>
      <c r="W208" t="str">
        <f>VLOOKUP(B208,Ex_Code!A:J,10,0)</f>
        <v>Non Pay</v>
      </c>
    </row>
    <row r="209" spans="1:23" x14ac:dyDescent="0.25">
      <c r="A209" s="14" t="s">
        <v>135</v>
      </c>
      <c r="B209" s="14" t="s">
        <v>138</v>
      </c>
      <c r="C209" s="14" t="s">
        <v>101</v>
      </c>
      <c r="D209" s="14" t="s">
        <v>102</v>
      </c>
      <c r="E209" s="14" t="s">
        <v>98</v>
      </c>
      <c r="F209" s="15">
        <v>2501</v>
      </c>
      <c r="G209" s="15">
        <v>2879.68</v>
      </c>
      <c r="H209" s="15">
        <v>0</v>
      </c>
      <c r="I209" s="15">
        <v>0</v>
      </c>
      <c r="J209" s="15">
        <v>0</v>
      </c>
      <c r="K209" s="15">
        <v>0</v>
      </c>
      <c r="L209" t="str">
        <f t="shared" si="3"/>
        <v>171803U05049003000</v>
      </c>
      <c r="M209" t="str">
        <f>VLOOKUP(A209,'Cost Code'!A:G,7,0)</f>
        <v>Audit Services</v>
      </c>
      <c r="N209" t="str">
        <f>VLOOKUP(A209,'Cost Code'!A:G,2,0)</f>
        <v>Group 1</v>
      </c>
      <c r="O209" t="str">
        <f>VLOOKUP($A209,'Cost Code'!$A:$G,3,0)</f>
        <v>CORPORATE SERVICES</v>
      </c>
      <c r="P209" t="str">
        <f>VLOOKUP($A209,'Cost Code'!$A:$G,4,0)</f>
        <v>FINANCE &amp; INFORMATION SERVICES</v>
      </c>
      <c r="Q209" t="str">
        <f>VLOOKUP($A209,'Cost Code'!$A:$G,5,0)</f>
        <v>FINANCE &amp; INFORMATION SERVICES</v>
      </c>
      <c r="R209" t="str">
        <f>VLOOKUP($A209,'Cost Code'!$A:$G,6,0)</f>
        <v>FINANCE</v>
      </c>
      <c r="S209" t="str">
        <f>VLOOKUP($A209,'Cost Code'!$A:$K,8,0)</f>
        <v>Simon</v>
      </c>
      <c r="T209">
        <f>VLOOKUP($A209,'Cost Code'!$A:$K,9,0)</f>
        <v>1000</v>
      </c>
      <c r="U209" t="str">
        <f>VLOOKUP(B209,Ex_Code!A:J,2,0)</f>
        <v>Local Counter Fraud Audit Fees</v>
      </c>
      <c r="V209" t="str">
        <f>VLOOKUP(B209,Ex_Code!A:J,7,0)</f>
        <v>OTHER OPERATING EXPENSES</v>
      </c>
      <c r="W209" t="str">
        <f>VLOOKUP(B209,Ex_Code!A:J,10,0)</f>
        <v>Non Pay</v>
      </c>
    </row>
    <row r="210" spans="1:23" x14ac:dyDescent="0.25">
      <c r="A210" s="14" t="s">
        <v>135</v>
      </c>
      <c r="B210" s="14" t="s">
        <v>138</v>
      </c>
      <c r="C210" s="14" t="s">
        <v>103</v>
      </c>
      <c r="D210" s="14" t="s">
        <v>104</v>
      </c>
      <c r="E210" s="14" t="s">
        <v>98</v>
      </c>
      <c r="F210" s="15">
        <v>2500</v>
      </c>
      <c r="G210" s="15">
        <v>4956.49</v>
      </c>
      <c r="H210" s="15">
        <v>0</v>
      </c>
      <c r="I210" s="15">
        <v>0</v>
      </c>
      <c r="J210" s="15">
        <v>0</v>
      </c>
      <c r="K210" s="15">
        <v>0</v>
      </c>
      <c r="L210" t="str">
        <f t="shared" si="3"/>
        <v>171804U05049003000</v>
      </c>
      <c r="M210" t="str">
        <f>VLOOKUP(A210,'Cost Code'!A:G,7,0)</f>
        <v>Audit Services</v>
      </c>
      <c r="N210" t="str">
        <f>VLOOKUP(A210,'Cost Code'!A:G,2,0)</f>
        <v>Group 1</v>
      </c>
      <c r="O210" t="str">
        <f>VLOOKUP($A210,'Cost Code'!$A:$G,3,0)</f>
        <v>CORPORATE SERVICES</v>
      </c>
      <c r="P210" t="str">
        <f>VLOOKUP($A210,'Cost Code'!$A:$G,4,0)</f>
        <v>FINANCE &amp; INFORMATION SERVICES</v>
      </c>
      <c r="Q210" t="str">
        <f>VLOOKUP($A210,'Cost Code'!$A:$G,5,0)</f>
        <v>FINANCE &amp; INFORMATION SERVICES</v>
      </c>
      <c r="R210" t="str">
        <f>VLOOKUP($A210,'Cost Code'!$A:$G,6,0)</f>
        <v>FINANCE</v>
      </c>
      <c r="S210" t="str">
        <f>VLOOKUP($A210,'Cost Code'!$A:$K,8,0)</f>
        <v>Simon</v>
      </c>
      <c r="T210">
        <f>VLOOKUP($A210,'Cost Code'!$A:$K,9,0)</f>
        <v>1000</v>
      </c>
      <c r="U210" t="str">
        <f>VLOOKUP(B210,Ex_Code!A:J,2,0)</f>
        <v>Local Counter Fraud Audit Fees</v>
      </c>
      <c r="V210" t="str">
        <f>VLOOKUP(B210,Ex_Code!A:J,7,0)</f>
        <v>OTHER OPERATING EXPENSES</v>
      </c>
      <c r="W210" t="str">
        <f>VLOOKUP(B210,Ex_Code!A:J,10,0)</f>
        <v>Non Pay</v>
      </c>
    </row>
    <row r="211" spans="1:23" x14ac:dyDescent="0.25">
      <c r="A211" s="14" t="s">
        <v>135</v>
      </c>
      <c r="B211" s="14" t="s">
        <v>138</v>
      </c>
      <c r="C211" s="14" t="s">
        <v>105</v>
      </c>
      <c r="D211" s="14" t="s">
        <v>106</v>
      </c>
      <c r="E211" s="14" t="s">
        <v>98</v>
      </c>
      <c r="F211" s="15">
        <v>2500</v>
      </c>
      <c r="G211" s="15">
        <v>3396.01</v>
      </c>
      <c r="H211" s="15">
        <v>0</v>
      </c>
      <c r="I211" s="15">
        <v>0</v>
      </c>
      <c r="J211" s="15">
        <v>0</v>
      </c>
      <c r="K211" s="15">
        <v>0</v>
      </c>
      <c r="L211" t="str">
        <f t="shared" si="3"/>
        <v>171805U05049003000</v>
      </c>
      <c r="M211" t="str">
        <f>VLOOKUP(A211,'Cost Code'!A:G,7,0)</f>
        <v>Audit Services</v>
      </c>
      <c r="N211" t="str">
        <f>VLOOKUP(A211,'Cost Code'!A:G,2,0)</f>
        <v>Group 1</v>
      </c>
      <c r="O211" t="str">
        <f>VLOOKUP($A211,'Cost Code'!$A:$G,3,0)</f>
        <v>CORPORATE SERVICES</v>
      </c>
      <c r="P211" t="str">
        <f>VLOOKUP($A211,'Cost Code'!$A:$G,4,0)</f>
        <v>FINANCE &amp; INFORMATION SERVICES</v>
      </c>
      <c r="Q211" t="str">
        <f>VLOOKUP($A211,'Cost Code'!$A:$G,5,0)</f>
        <v>FINANCE &amp; INFORMATION SERVICES</v>
      </c>
      <c r="R211" t="str">
        <f>VLOOKUP($A211,'Cost Code'!$A:$G,6,0)</f>
        <v>FINANCE</v>
      </c>
      <c r="S211" t="str">
        <f>VLOOKUP($A211,'Cost Code'!$A:$K,8,0)</f>
        <v>Simon</v>
      </c>
      <c r="T211">
        <f>VLOOKUP($A211,'Cost Code'!$A:$K,9,0)</f>
        <v>1000</v>
      </c>
      <c r="U211" t="str">
        <f>VLOOKUP(B211,Ex_Code!A:J,2,0)</f>
        <v>Local Counter Fraud Audit Fees</v>
      </c>
      <c r="V211" t="str">
        <f>VLOOKUP(B211,Ex_Code!A:J,7,0)</f>
        <v>OTHER OPERATING EXPENSES</v>
      </c>
      <c r="W211" t="str">
        <f>VLOOKUP(B211,Ex_Code!A:J,10,0)</f>
        <v>Non Pay</v>
      </c>
    </row>
    <row r="212" spans="1:23" x14ac:dyDescent="0.25">
      <c r="A212" s="14" t="s">
        <v>135</v>
      </c>
      <c r="B212" s="14" t="s">
        <v>139</v>
      </c>
      <c r="C212" s="14" t="s">
        <v>96</v>
      </c>
      <c r="D212" s="14" t="s">
        <v>97</v>
      </c>
      <c r="E212" s="14" t="s">
        <v>98</v>
      </c>
      <c r="F212" s="15">
        <v>5084</v>
      </c>
      <c r="G212" s="15">
        <v>4575</v>
      </c>
      <c r="H212" s="15">
        <v>0</v>
      </c>
      <c r="I212" s="15">
        <v>0</v>
      </c>
      <c r="J212" s="15">
        <v>0</v>
      </c>
      <c r="K212" s="15">
        <v>0</v>
      </c>
      <c r="L212" t="str">
        <f t="shared" si="3"/>
        <v>171801U05049004000</v>
      </c>
      <c r="M212" t="str">
        <f>VLOOKUP(A212,'Cost Code'!A:G,7,0)</f>
        <v>Audit Services</v>
      </c>
      <c r="N212" t="str">
        <f>VLOOKUP(A212,'Cost Code'!A:G,2,0)</f>
        <v>Group 1</v>
      </c>
      <c r="O212" t="str">
        <f>VLOOKUP($A212,'Cost Code'!$A:$G,3,0)</f>
        <v>CORPORATE SERVICES</v>
      </c>
      <c r="P212" t="str">
        <f>VLOOKUP($A212,'Cost Code'!$A:$G,4,0)</f>
        <v>FINANCE &amp; INFORMATION SERVICES</v>
      </c>
      <c r="Q212" t="str">
        <f>VLOOKUP($A212,'Cost Code'!$A:$G,5,0)</f>
        <v>FINANCE &amp; INFORMATION SERVICES</v>
      </c>
      <c r="R212" t="str">
        <f>VLOOKUP($A212,'Cost Code'!$A:$G,6,0)</f>
        <v>FINANCE</v>
      </c>
      <c r="S212" t="str">
        <f>VLOOKUP($A212,'Cost Code'!$A:$K,8,0)</f>
        <v>Simon</v>
      </c>
      <c r="T212">
        <f>VLOOKUP($A212,'Cost Code'!$A:$K,9,0)</f>
        <v>1000</v>
      </c>
      <c r="U212" t="str">
        <f>VLOOKUP(B212,Ex_Code!A:J,2,0)</f>
        <v>Internal Audit</v>
      </c>
      <c r="V212" t="str">
        <f>VLOOKUP(B212,Ex_Code!A:J,7,0)</f>
        <v>OTHER OPERATING EXPENSES</v>
      </c>
      <c r="W212" t="str">
        <f>VLOOKUP(B212,Ex_Code!A:J,10,0)</f>
        <v>Non Pay</v>
      </c>
    </row>
    <row r="213" spans="1:23" x14ac:dyDescent="0.25">
      <c r="A213" s="14" t="s">
        <v>135</v>
      </c>
      <c r="B213" s="14" t="s">
        <v>139</v>
      </c>
      <c r="C213" s="14" t="s">
        <v>99</v>
      </c>
      <c r="D213" s="14" t="s">
        <v>100</v>
      </c>
      <c r="E213" s="14" t="s">
        <v>98</v>
      </c>
      <c r="F213" s="15">
        <v>5084</v>
      </c>
      <c r="G213" s="15">
        <v>4575</v>
      </c>
      <c r="H213" s="15">
        <v>0</v>
      </c>
      <c r="I213" s="15">
        <v>0</v>
      </c>
      <c r="J213" s="15">
        <v>0</v>
      </c>
      <c r="K213" s="15">
        <v>0</v>
      </c>
      <c r="L213" t="str">
        <f t="shared" si="3"/>
        <v>171802U05049004000</v>
      </c>
      <c r="M213" t="str">
        <f>VLOOKUP(A213,'Cost Code'!A:G,7,0)</f>
        <v>Audit Services</v>
      </c>
      <c r="N213" t="str">
        <f>VLOOKUP(A213,'Cost Code'!A:G,2,0)</f>
        <v>Group 1</v>
      </c>
      <c r="O213" t="str">
        <f>VLOOKUP($A213,'Cost Code'!$A:$G,3,0)</f>
        <v>CORPORATE SERVICES</v>
      </c>
      <c r="P213" t="str">
        <f>VLOOKUP($A213,'Cost Code'!$A:$G,4,0)</f>
        <v>FINANCE &amp; INFORMATION SERVICES</v>
      </c>
      <c r="Q213" t="str">
        <f>VLOOKUP($A213,'Cost Code'!$A:$G,5,0)</f>
        <v>FINANCE &amp; INFORMATION SERVICES</v>
      </c>
      <c r="R213" t="str">
        <f>VLOOKUP($A213,'Cost Code'!$A:$G,6,0)</f>
        <v>FINANCE</v>
      </c>
      <c r="S213" t="str">
        <f>VLOOKUP($A213,'Cost Code'!$A:$K,8,0)</f>
        <v>Simon</v>
      </c>
      <c r="T213">
        <f>VLOOKUP($A213,'Cost Code'!$A:$K,9,0)</f>
        <v>1000</v>
      </c>
      <c r="U213" t="str">
        <f>VLOOKUP(B213,Ex_Code!A:J,2,0)</f>
        <v>Internal Audit</v>
      </c>
      <c r="V213" t="str">
        <f>VLOOKUP(B213,Ex_Code!A:J,7,0)</f>
        <v>OTHER OPERATING EXPENSES</v>
      </c>
      <c r="W213" t="str">
        <f>VLOOKUP(B213,Ex_Code!A:J,10,0)</f>
        <v>Non Pay</v>
      </c>
    </row>
    <row r="214" spans="1:23" x14ac:dyDescent="0.25">
      <c r="A214" s="14" t="s">
        <v>135</v>
      </c>
      <c r="B214" s="14" t="s">
        <v>139</v>
      </c>
      <c r="C214" s="14" t="s">
        <v>101</v>
      </c>
      <c r="D214" s="14" t="s">
        <v>102</v>
      </c>
      <c r="E214" s="14" t="s">
        <v>98</v>
      </c>
      <c r="F214" s="15">
        <v>5083</v>
      </c>
      <c r="G214" s="15">
        <v>5490</v>
      </c>
      <c r="H214" s="15">
        <v>0</v>
      </c>
      <c r="I214" s="15">
        <v>0</v>
      </c>
      <c r="J214" s="15">
        <v>0</v>
      </c>
      <c r="K214" s="15">
        <v>0</v>
      </c>
      <c r="L214" t="str">
        <f t="shared" si="3"/>
        <v>171803U05049004000</v>
      </c>
      <c r="M214" t="str">
        <f>VLOOKUP(A214,'Cost Code'!A:G,7,0)</f>
        <v>Audit Services</v>
      </c>
      <c r="N214" t="str">
        <f>VLOOKUP(A214,'Cost Code'!A:G,2,0)</f>
        <v>Group 1</v>
      </c>
      <c r="O214" t="str">
        <f>VLOOKUP($A214,'Cost Code'!$A:$G,3,0)</f>
        <v>CORPORATE SERVICES</v>
      </c>
      <c r="P214" t="str">
        <f>VLOOKUP($A214,'Cost Code'!$A:$G,4,0)</f>
        <v>FINANCE &amp; INFORMATION SERVICES</v>
      </c>
      <c r="Q214" t="str">
        <f>VLOOKUP($A214,'Cost Code'!$A:$G,5,0)</f>
        <v>FINANCE &amp; INFORMATION SERVICES</v>
      </c>
      <c r="R214" t="str">
        <f>VLOOKUP($A214,'Cost Code'!$A:$G,6,0)</f>
        <v>FINANCE</v>
      </c>
      <c r="S214" t="str">
        <f>VLOOKUP($A214,'Cost Code'!$A:$K,8,0)</f>
        <v>Simon</v>
      </c>
      <c r="T214">
        <f>VLOOKUP($A214,'Cost Code'!$A:$K,9,0)</f>
        <v>1000</v>
      </c>
      <c r="U214" t="str">
        <f>VLOOKUP(B214,Ex_Code!A:J,2,0)</f>
        <v>Internal Audit</v>
      </c>
      <c r="V214" t="str">
        <f>VLOOKUP(B214,Ex_Code!A:J,7,0)</f>
        <v>OTHER OPERATING EXPENSES</v>
      </c>
      <c r="W214" t="str">
        <f>VLOOKUP(B214,Ex_Code!A:J,10,0)</f>
        <v>Non Pay</v>
      </c>
    </row>
    <row r="215" spans="1:23" x14ac:dyDescent="0.25">
      <c r="A215" s="14" t="s">
        <v>135</v>
      </c>
      <c r="B215" s="14" t="s">
        <v>139</v>
      </c>
      <c r="C215" s="14" t="s">
        <v>103</v>
      </c>
      <c r="D215" s="14" t="s">
        <v>104</v>
      </c>
      <c r="E215" s="14" t="s">
        <v>98</v>
      </c>
      <c r="F215" s="15">
        <v>5084</v>
      </c>
      <c r="G215" s="15">
        <v>4880</v>
      </c>
      <c r="H215" s="15">
        <v>0</v>
      </c>
      <c r="I215" s="15">
        <v>0</v>
      </c>
      <c r="J215" s="15">
        <v>0</v>
      </c>
      <c r="K215" s="15">
        <v>0</v>
      </c>
      <c r="L215" t="str">
        <f t="shared" si="3"/>
        <v>171804U05049004000</v>
      </c>
      <c r="M215" t="str">
        <f>VLOOKUP(A215,'Cost Code'!A:G,7,0)</f>
        <v>Audit Services</v>
      </c>
      <c r="N215" t="str">
        <f>VLOOKUP(A215,'Cost Code'!A:G,2,0)</f>
        <v>Group 1</v>
      </c>
      <c r="O215" t="str">
        <f>VLOOKUP($A215,'Cost Code'!$A:$G,3,0)</f>
        <v>CORPORATE SERVICES</v>
      </c>
      <c r="P215" t="str">
        <f>VLOOKUP($A215,'Cost Code'!$A:$G,4,0)</f>
        <v>FINANCE &amp; INFORMATION SERVICES</v>
      </c>
      <c r="Q215" t="str">
        <f>VLOOKUP($A215,'Cost Code'!$A:$G,5,0)</f>
        <v>FINANCE &amp; INFORMATION SERVICES</v>
      </c>
      <c r="R215" t="str">
        <f>VLOOKUP($A215,'Cost Code'!$A:$G,6,0)</f>
        <v>FINANCE</v>
      </c>
      <c r="S215" t="str">
        <f>VLOOKUP($A215,'Cost Code'!$A:$K,8,0)</f>
        <v>Simon</v>
      </c>
      <c r="T215">
        <f>VLOOKUP($A215,'Cost Code'!$A:$K,9,0)</f>
        <v>1000</v>
      </c>
      <c r="U215" t="str">
        <f>VLOOKUP(B215,Ex_Code!A:J,2,0)</f>
        <v>Internal Audit</v>
      </c>
      <c r="V215" t="str">
        <f>VLOOKUP(B215,Ex_Code!A:J,7,0)</f>
        <v>OTHER OPERATING EXPENSES</v>
      </c>
      <c r="W215" t="str">
        <f>VLOOKUP(B215,Ex_Code!A:J,10,0)</f>
        <v>Non Pay</v>
      </c>
    </row>
    <row r="216" spans="1:23" x14ac:dyDescent="0.25">
      <c r="A216" s="14" t="s">
        <v>135</v>
      </c>
      <c r="B216" s="14" t="s">
        <v>139</v>
      </c>
      <c r="C216" s="14" t="s">
        <v>105</v>
      </c>
      <c r="D216" s="14" t="s">
        <v>106</v>
      </c>
      <c r="E216" s="14" t="s">
        <v>98</v>
      </c>
      <c r="F216" s="15">
        <v>5084</v>
      </c>
      <c r="G216" s="15">
        <v>4880</v>
      </c>
      <c r="H216" s="15">
        <v>0</v>
      </c>
      <c r="I216" s="15">
        <v>0</v>
      </c>
      <c r="J216" s="15">
        <v>0</v>
      </c>
      <c r="K216" s="15">
        <v>0</v>
      </c>
      <c r="L216" t="str">
        <f t="shared" si="3"/>
        <v>171805U05049004000</v>
      </c>
      <c r="M216" t="str">
        <f>VLOOKUP(A216,'Cost Code'!A:G,7,0)</f>
        <v>Audit Services</v>
      </c>
      <c r="N216" t="str">
        <f>VLOOKUP(A216,'Cost Code'!A:G,2,0)</f>
        <v>Group 1</v>
      </c>
      <c r="O216" t="str">
        <f>VLOOKUP($A216,'Cost Code'!$A:$G,3,0)</f>
        <v>CORPORATE SERVICES</v>
      </c>
      <c r="P216" t="str">
        <f>VLOOKUP($A216,'Cost Code'!$A:$G,4,0)</f>
        <v>FINANCE &amp; INFORMATION SERVICES</v>
      </c>
      <c r="Q216" t="str">
        <f>VLOOKUP($A216,'Cost Code'!$A:$G,5,0)</f>
        <v>FINANCE &amp; INFORMATION SERVICES</v>
      </c>
      <c r="R216" t="str">
        <f>VLOOKUP($A216,'Cost Code'!$A:$G,6,0)</f>
        <v>FINANCE</v>
      </c>
      <c r="S216" t="str">
        <f>VLOOKUP($A216,'Cost Code'!$A:$K,8,0)</f>
        <v>Simon</v>
      </c>
      <c r="T216">
        <f>VLOOKUP($A216,'Cost Code'!$A:$K,9,0)</f>
        <v>1000</v>
      </c>
      <c r="U216" t="str">
        <f>VLOOKUP(B216,Ex_Code!A:J,2,0)</f>
        <v>Internal Audit</v>
      </c>
      <c r="V216" t="str">
        <f>VLOOKUP(B216,Ex_Code!A:J,7,0)</f>
        <v>OTHER OPERATING EXPENSES</v>
      </c>
      <c r="W216" t="str">
        <f>VLOOKUP(B216,Ex_Code!A:J,10,0)</f>
        <v>Non Pay</v>
      </c>
    </row>
    <row r="217" spans="1:23" x14ac:dyDescent="0.25">
      <c r="A217" s="14" t="s">
        <v>140</v>
      </c>
      <c r="B217" s="14" t="s">
        <v>115</v>
      </c>
      <c r="C217" s="14" t="s">
        <v>96</v>
      </c>
      <c r="D217" s="14" t="s">
        <v>97</v>
      </c>
      <c r="E217" s="14" t="s">
        <v>98</v>
      </c>
      <c r="F217" s="15">
        <v>8449</v>
      </c>
      <c r="G217" s="15">
        <v>8447.27</v>
      </c>
      <c r="H217" s="15">
        <v>2</v>
      </c>
      <c r="I217" s="15">
        <v>2</v>
      </c>
      <c r="J217" s="15">
        <v>2</v>
      </c>
      <c r="K217" s="15">
        <v>2</v>
      </c>
      <c r="L217" t="str">
        <f t="shared" si="3"/>
        <v>171801U06039107000</v>
      </c>
      <c r="M217" t="str">
        <f>VLOOKUP(A217,'Cost Code'!A:G,7,0)</f>
        <v>Financial Accounts</v>
      </c>
      <c r="N217" t="str">
        <f>VLOOKUP(A217,'Cost Code'!A:G,2,0)</f>
        <v>Group 1</v>
      </c>
      <c r="O217" t="str">
        <f>VLOOKUP($A217,'Cost Code'!$A:$G,3,0)</f>
        <v>CORPORATE SERVICES</v>
      </c>
      <c r="P217" t="str">
        <f>VLOOKUP($A217,'Cost Code'!$A:$G,4,0)</f>
        <v>FINANCE &amp; INFORMATION SERVICES</v>
      </c>
      <c r="Q217" t="str">
        <f>VLOOKUP($A217,'Cost Code'!$A:$G,5,0)</f>
        <v>FINANCE &amp; INFORMATION SERVICES</v>
      </c>
      <c r="R217" t="str">
        <f>VLOOKUP($A217,'Cost Code'!$A:$G,6,0)</f>
        <v>FINANCE</v>
      </c>
      <c r="S217" t="str">
        <f>VLOOKUP($A217,'Cost Code'!$A:$K,8,0)</f>
        <v>Simon</v>
      </c>
      <c r="T217">
        <f>VLOOKUP($A217,'Cost Code'!$A:$K,9,0)</f>
        <v>1000</v>
      </c>
      <c r="U217" t="str">
        <f>VLOOKUP(B217,Ex_Code!A:J,2,0)</f>
        <v>Senior Managers Band 7</v>
      </c>
      <c r="V217" t="str">
        <f>VLOOKUP(B217,Ex_Code!A:J,7,0)</f>
        <v>NON CLINICAL STAFF</v>
      </c>
      <c r="W217" t="str">
        <f>VLOOKUP(B217,Ex_Code!A:J,10,0)</f>
        <v>Pay</v>
      </c>
    </row>
    <row r="218" spans="1:23" x14ac:dyDescent="0.25">
      <c r="A218" s="14" t="s">
        <v>140</v>
      </c>
      <c r="B218" s="14" t="s">
        <v>115</v>
      </c>
      <c r="C218" s="14" t="s">
        <v>99</v>
      </c>
      <c r="D218" s="14" t="s">
        <v>100</v>
      </c>
      <c r="E218" s="14" t="s">
        <v>98</v>
      </c>
      <c r="F218" s="15">
        <v>8449</v>
      </c>
      <c r="G218" s="15">
        <v>8451.11</v>
      </c>
      <c r="H218" s="15">
        <v>2</v>
      </c>
      <c r="I218" s="15">
        <v>2</v>
      </c>
      <c r="J218" s="15">
        <v>2</v>
      </c>
      <c r="K218" s="15">
        <v>2</v>
      </c>
      <c r="L218" t="str">
        <f t="shared" si="3"/>
        <v>171802U06039107000</v>
      </c>
      <c r="M218" t="str">
        <f>VLOOKUP(A218,'Cost Code'!A:G,7,0)</f>
        <v>Financial Accounts</v>
      </c>
      <c r="N218" t="str">
        <f>VLOOKUP(A218,'Cost Code'!A:G,2,0)</f>
        <v>Group 1</v>
      </c>
      <c r="O218" t="str">
        <f>VLOOKUP($A218,'Cost Code'!$A:$G,3,0)</f>
        <v>CORPORATE SERVICES</v>
      </c>
      <c r="P218" t="str">
        <f>VLOOKUP($A218,'Cost Code'!$A:$G,4,0)</f>
        <v>FINANCE &amp; INFORMATION SERVICES</v>
      </c>
      <c r="Q218" t="str">
        <f>VLOOKUP($A218,'Cost Code'!$A:$G,5,0)</f>
        <v>FINANCE &amp; INFORMATION SERVICES</v>
      </c>
      <c r="R218" t="str">
        <f>VLOOKUP($A218,'Cost Code'!$A:$G,6,0)</f>
        <v>FINANCE</v>
      </c>
      <c r="S218" t="str">
        <f>VLOOKUP($A218,'Cost Code'!$A:$K,8,0)</f>
        <v>Simon</v>
      </c>
      <c r="T218">
        <f>VLOOKUP($A218,'Cost Code'!$A:$K,9,0)</f>
        <v>1000</v>
      </c>
      <c r="U218" t="str">
        <f>VLOOKUP(B218,Ex_Code!A:J,2,0)</f>
        <v>Senior Managers Band 7</v>
      </c>
      <c r="V218" t="str">
        <f>VLOOKUP(B218,Ex_Code!A:J,7,0)</f>
        <v>NON CLINICAL STAFF</v>
      </c>
      <c r="W218" t="str">
        <f>VLOOKUP(B218,Ex_Code!A:J,10,0)</f>
        <v>Pay</v>
      </c>
    </row>
    <row r="219" spans="1:23" x14ac:dyDescent="0.25">
      <c r="A219" s="14" t="s">
        <v>140</v>
      </c>
      <c r="B219" s="14" t="s">
        <v>115</v>
      </c>
      <c r="C219" s="14" t="s">
        <v>101</v>
      </c>
      <c r="D219" s="14" t="s">
        <v>102</v>
      </c>
      <c r="E219" s="14" t="s">
        <v>98</v>
      </c>
      <c r="F219" s="15">
        <v>8449</v>
      </c>
      <c r="G219" s="15">
        <v>8449.19</v>
      </c>
      <c r="H219" s="15">
        <v>2</v>
      </c>
      <c r="I219" s="15">
        <v>2</v>
      </c>
      <c r="J219" s="15">
        <v>2</v>
      </c>
      <c r="K219" s="15">
        <v>2</v>
      </c>
      <c r="L219" t="str">
        <f t="shared" si="3"/>
        <v>171803U06039107000</v>
      </c>
      <c r="M219" t="str">
        <f>VLOOKUP(A219,'Cost Code'!A:G,7,0)</f>
        <v>Financial Accounts</v>
      </c>
      <c r="N219" t="str">
        <f>VLOOKUP(A219,'Cost Code'!A:G,2,0)</f>
        <v>Group 1</v>
      </c>
      <c r="O219" t="str">
        <f>VLOOKUP($A219,'Cost Code'!$A:$G,3,0)</f>
        <v>CORPORATE SERVICES</v>
      </c>
      <c r="P219" t="str">
        <f>VLOOKUP($A219,'Cost Code'!$A:$G,4,0)</f>
        <v>FINANCE &amp; INFORMATION SERVICES</v>
      </c>
      <c r="Q219" t="str">
        <f>VLOOKUP($A219,'Cost Code'!$A:$G,5,0)</f>
        <v>FINANCE &amp; INFORMATION SERVICES</v>
      </c>
      <c r="R219" t="str">
        <f>VLOOKUP($A219,'Cost Code'!$A:$G,6,0)</f>
        <v>FINANCE</v>
      </c>
      <c r="S219" t="str">
        <f>VLOOKUP($A219,'Cost Code'!$A:$K,8,0)</f>
        <v>Simon</v>
      </c>
      <c r="T219">
        <f>VLOOKUP($A219,'Cost Code'!$A:$K,9,0)</f>
        <v>1000</v>
      </c>
      <c r="U219" t="str">
        <f>VLOOKUP(B219,Ex_Code!A:J,2,0)</f>
        <v>Senior Managers Band 7</v>
      </c>
      <c r="V219" t="str">
        <f>VLOOKUP(B219,Ex_Code!A:J,7,0)</f>
        <v>NON CLINICAL STAFF</v>
      </c>
      <c r="W219" t="str">
        <f>VLOOKUP(B219,Ex_Code!A:J,10,0)</f>
        <v>Pay</v>
      </c>
    </row>
    <row r="220" spans="1:23" x14ac:dyDescent="0.25">
      <c r="A220" s="14" t="s">
        <v>140</v>
      </c>
      <c r="B220" s="14" t="s">
        <v>115</v>
      </c>
      <c r="C220" s="14" t="s">
        <v>103</v>
      </c>
      <c r="D220" s="14" t="s">
        <v>104</v>
      </c>
      <c r="E220" s="14" t="s">
        <v>98</v>
      </c>
      <c r="F220" s="15">
        <v>8449</v>
      </c>
      <c r="G220" s="15">
        <v>8449.19</v>
      </c>
      <c r="H220" s="15">
        <v>2</v>
      </c>
      <c r="I220" s="15">
        <v>2</v>
      </c>
      <c r="J220" s="15">
        <v>2</v>
      </c>
      <c r="K220" s="15">
        <v>2</v>
      </c>
      <c r="L220" t="str">
        <f t="shared" si="3"/>
        <v>171804U06039107000</v>
      </c>
      <c r="M220" t="str">
        <f>VLOOKUP(A220,'Cost Code'!A:G,7,0)</f>
        <v>Financial Accounts</v>
      </c>
      <c r="N220" t="str">
        <f>VLOOKUP(A220,'Cost Code'!A:G,2,0)</f>
        <v>Group 1</v>
      </c>
      <c r="O220" t="str">
        <f>VLOOKUP($A220,'Cost Code'!$A:$G,3,0)</f>
        <v>CORPORATE SERVICES</v>
      </c>
      <c r="P220" t="str">
        <f>VLOOKUP($A220,'Cost Code'!$A:$G,4,0)</f>
        <v>FINANCE &amp; INFORMATION SERVICES</v>
      </c>
      <c r="Q220" t="str">
        <f>VLOOKUP($A220,'Cost Code'!$A:$G,5,0)</f>
        <v>FINANCE &amp; INFORMATION SERVICES</v>
      </c>
      <c r="R220" t="str">
        <f>VLOOKUP($A220,'Cost Code'!$A:$G,6,0)</f>
        <v>FINANCE</v>
      </c>
      <c r="S220" t="str">
        <f>VLOOKUP($A220,'Cost Code'!$A:$K,8,0)</f>
        <v>Simon</v>
      </c>
      <c r="T220">
        <f>VLOOKUP($A220,'Cost Code'!$A:$K,9,0)</f>
        <v>1000</v>
      </c>
      <c r="U220" t="str">
        <f>VLOOKUP(B220,Ex_Code!A:J,2,0)</f>
        <v>Senior Managers Band 7</v>
      </c>
      <c r="V220" t="str">
        <f>VLOOKUP(B220,Ex_Code!A:J,7,0)</f>
        <v>NON CLINICAL STAFF</v>
      </c>
      <c r="W220" t="str">
        <f>VLOOKUP(B220,Ex_Code!A:J,10,0)</f>
        <v>Pay</v>
      </c>
    </row>
    <row r="221" spans="1:23" x14ac:dyDescent="0.25">
      <c r="A221" s="14" t="s">
        <v>140</v>
      </c>
      <c r="B221" s="14" t="s">
        <v>115</v>
      </c>
      <c r="C221" s="14" t="s">
        <v>105</v>
      </c>
      <c r="D221" s="14" t="s">
        <v>106</v>
      </c>
      <c r="E221" s="14" t="s">
        <v>98</v>
      </c>
      <c r="F221" s="15">
        <v>8449</v>
      </c>
      <c r="G221" s="15">
        <v>8449.19</v>
      </c>
      <c r="H221" s="15">
        <v>2</v>
      </c>
      <c r="I221" s="15">
        <v>2</v>
      </c>
      <c r="J221" s="15">
        <v>2</v>
      </c>
      <c r="K221" s="15">
        <v>2</v>
      </c>
      <c r="L221" t="str">
        <f t="shared" si="3"/>
        <v>171805U06039107000</v>
      </c>
      <c r="M221" t="str">
        <f>VLOOKUP(A221,'Cost Code'!A:G,7,0)</f>
        <v>Financial Accounts</v>
      </c>
      <c r="N221" t="str">
        <f>VLOOKUP(A221,'Cost Code'!A:G,2,0)</f>
        <v>Group 1</v>
      </c>
      <c r="O221" t="str">
        <f>VLOOKUP($A221,'Cost Code'!$A:$G,3,0)</f>
        <v>CORPORATE SERVICES</v>
      </c>
      <c r="P221" t="str">
        <f>VLOOKUP($A221,'Cost Code'!$A:$G,4,0)</f>
        <v>FINANCE &amp; INFORMATION SERVICES</v>
      </c>
      <c r="Q221" t="str">
        <f>VLOOKUP($A221,'Cost Code'!$A:$G,5,0)</f>
        <v>FINANCE &amp; INFORMATION SERVICES</v>
      </c>
      <c r="R221" t="str">
        <f>VLOOKUP($A221,'Cost Code'!$A:$G,6,0)</f>
        <v>FINANCE</v>
      </c>
      <c r="S221" t="str">
        <f>VLOOKUP($A221,'Cost Code'!$A:$K,8,0)</f>
        <v>Simon</v>
      </c>
      <c r="T221">
        <f>VLOOKUP($A221,'Cost Code'!$A:$K,9,0)</f>
        <v>1000</v>
      </c>
      <c r="U221" t="str">
        <f>VLOOKUP(B221,Ex_Code!A:J,2,0)</f>
        <v>Senior Managers Band 7</v>
      </c>
      <c r="V221" t="str">
        <f>VLOOKUP(B221,Ex_Code!A:J,7,0)</f>
        <v>NON CLINICAL STAFF</v>
      </c>
      <c r="W221" t="str">
        <f>VLOOKUP(B221,Ex_Code!A:J,10,0)</f>
        <v>Pay</v>
      </c>
    </row>
    <row r="222" spans="1:23" ht="25.5" x14ac:dyDescent="0.25">
      <c r="A222" s="14" t="s">
        <v>140</v>
      </c>
      <c r="B222" s="14" t="s">
        <v>20</v>
      </c>
      <c r="C222" s="14" t="s">
        <v>96</v>
      </c>
      <c r="D222" s="14" t="s">
        <v>97</v>
      </c>
      <c r="E222" s="14" t="s">
        <v>98</v>
      </c>
      <c r="F222" s="15">
        <v>4729</v>
      </c>
      <c r="G222" s="15">
        <v>4727.99</v>
      </c>
      <c r="H222" s="15">
        <v>1</v>
      </c>
      <c r="I222" s="15">
        <v>1</v>
      </c>
      <c r="J222" s="15">
        <v>1</v>
      </c>
      <c r="K222" s="15">
        <v>1</v>
      </c>
      <c r="L222" t="str">
        <f t="shared" si="3"/>
        <v>171801U0603918A000</v>
      </c>
      <c r="M222" t="str">
        <f>VLOOKUP(A222,'Cost Code'!A:G,7,0)</f>
        <v>Financial Accounts</v>
      </c>
      <c r="N222" t="str">
        <f>VLOOKUP(A222,'Cost Code'!A:G,2,0)</f>
        <v>Group 1</v>
      </c>
      <c r="O222" t="str">
        <f>VLOOKUP($A222,'Cost Code'!$A:$G,3,0)</f>
        <v>CORPORATE SERVICES</v>
      </c>
      <c r="P222" t="str">
        <f>VLOOKUP($A222,'Cost Code'!$A:$G,4,0)</f>
        <v>FINANCE &amp; INFORMATION SERVICES</v>
      </c>
      <c r="Q222" t="str">
        <f>VLOOKUP($A222,'Cost Code'!$A:$G,5,0)</f>
        <v>FINANCE &amp; INFORMATION SERVICES</v>
      </c>
      <c r="R222" t="str">
        <f>VLOOKUP($A222,'Cost Code'!$A:$G,6,0)</f>
        <v>FINANCE</v>
      </c>
      <c r="S222" t="str">
        <f>VLOOKUP($A222,'Cost Code'!$A:$K,8,0)</f>
        <v>Simon</v>
      </c>
      <c r="T222">
        <f>VLOOKUP($A222,'Cost Code'!$A:$K,9,0)</f>
        <v>1000</v>
      </c>
      <c r="U222" t="str">
        <f>VLOOKUP(B222,Ex_Code!A:J,2,0)</f>
        <v>Senior Managers Band 8A</v>
      </c>
      <c r="V222" t="str">
        <f>VLOOKUP(B222,Ex_Code!A:J,7,0)</f>
        <v>NON CLINICAL STAFF</v>
      </c>
      <c r="W222" t="str">
        <f>VLOOKUP(B222,Ex_Code!A:J,10,0)</f>
        <v>Pay</v>
      </c>
    </row>
    <row r="223" spans="1:23" ht="25.5" x14ac:dyDescent="0.25">
      <c r="A223" s="14" t="s">
        <v>140</v>
      </c>
      <c r="B223" s="14" t="s">
        <v>20</v>
      </c>
      <c r="C223" s="14" t="s">
        <v>99</v>
      </c>
      <c r="D223" s="14" t="s">
        <v>100</v>
      </c>
      <c r="E223" s="14" t="s">
        <v>98</v>
      </c>
      <c r="F223" s="15">
        <v>4729</v>
      </c>
      <c r="G223" s="15">
        <v>4729.87</v>
      </c>
      <c r="H223" s="15">
        <v>1</v>
      </c>
      <c r="I223" s="15">
        <v>1</v>
      </c>
      <c r="J223" s="15">
        <v>1</v>
      </c>
      <c r="K223" s="15">
        <v>1</v>
      </c>
      <c r="L223" t="str">
        <f t="shared" si="3"/>
        <v>171802U0603918A000</v>
      </c>
      <c r="M223" t="str">
        <f>VLOOKUP(A223,'Cost Code'!A:G,7,0)</f>
        <v>Financial Accounts</v>
      </c>
      <c r="N223" t="str">
        <f>VLOOKUP(A223,'Cost Code'!A:G,2,0)</f>
        <v>Group 1</v>
      </c>
      <c r="O223" t="str">
        <f>VLOOKUP($A223,'Cost Code'!$A:$G,3,0)</f>
        <v>CORPORATE SERVICES</v>
      </c>
      <c r="P223" t="str">
        <f>VLOOKUP($A223,'Cost Code'!$A:$G,4,0)</f>
        <v>FINANCE &amp; INFORMATION SERVICES</v>
      </c>
      <c r="Q223" t="str">
        <f>VLOOKUP($A223,'Cost Code'!$A:$G,5,0)</f>
        <v>FINANCE &amp; INFORMATION SERVICES</v>
      </c>
      <c r="R223" t="str">
        <f>VLOOKUP($A223,'Cost Code'!$A:$G,6,0)</f>
        <v>FINANCE</v>
      </c>
      <c r="S223" t="str">
        <f>VLOOKUP($A223,'Cost Code'!$A:$K,8,0)</f>
        <v>Simon</v>
      </c>
      <c r="T223">
        <f>VLOOKUP($A223,'Cost Code'!$A:$K,9,0)</f>
        <v>1000</v>
      </c>
      <c r="U223" t="str">
        <f>VLOOKUP(B223,Ex_Code!A:J,2,0)</f>
        <v>Senior Managers Band 8A</v>
      </c>
      <c r="V223" t="str">
        <f>VLOOKUP(B223,Ex_Code!A:J,7,0)</f>
        <v>NON CLINICAL STAFF</v>
      </c>
      <c r="W223" t="str">
        <f>VLOOKUP(B223,Ex_Code!A:J,10,0)</f>
        <v>Pay</v>
      </c>
    </row>
    <row r="224" spans="1:23" ht="25.5" x14ac:dyDescent="0.25">
      <c r="A224" s="14" t="s">
        <v>140</v>
      </c>
      <c r="B224" s="14" t="s">
        <v>20</v>
      </c>
      <c r="C224" s="14" t="s">
        <v>101</v>
      </c>
      <c r="D224" s="14" t="s">
        <v>102</v>
      </c>
      <c r="E224" s="14" t="s">
        <v>98</v>
      </c>
      <c r="F224" s="15">
        <v>4729</v>
      </c>
      <c r="G224" s="15">
        <v>4728.93</v>
      </c>
      <c r="H224" s="15">
        <v>1</v>
      </c>
      <c r="I224" s="15">
        <v>1</v>
      </c>
      <c r="J224" s="15">
        <v>1</v>
      </c>
      <c r="K224" s="15">
        <v>1</v>
      </c>
      <c r="L224" t="str">
        <f t="shared" si="3"/>
        <v>171803U0603918A000</v>
      </c>
      <c r="M224" t="str">
        <f>VLOOKUP(A224,'Cost Code'!A:G,7,0)</f>
        <v>Financial Accounts</v>
      </c>
      <c r="N224" t="str">
        <f>VLOOKUP(A224,'Cost Code'!A:G,2,0)</f>
        <v>Group 1</v>
      </c>
      <c r="O224" t="str">
        <f>VLOOKUP($A224,'Cost Code'!$A:$G,3,0)</f>
        <v>CORPORATE SERVICES</v>
      </c>
      <c r="P224" t="str">
        <f>VLOOKUP($A224,'Cost Code'!$A:$G,4,0)</f>
        <v>FINANCE &amp; INFORMATION SERVICES</v>
      </c>
      <c r="Q224" t="str">
        <f>VLOOKUP($A224,'Cost Code'!$A:$G,5,0)</f>
        <v>FINANCE &amp; INFORMATION SERVICES</v>
      </c>
      <c r="R224" t="str">
        <f>VLOOKUP($A224,'Cost Code'!$A:$G,6,0)</f>
        <v>FINANCE</v>
      </c>
      <c r="S224" t="str">
        <f>VLOOKUP($A224,'Cost Code'!$A:$K,8,0)</f>
        <v>Simon</v>
      </c>
      <c r="T224">
        <f>VLOOKUP($A224,'Cost Code'!$A:$K,9,0)</f>
        <v>1000</v>
      </c>
      <c r="U224" t="str">
        <f>VLOOKUP(B224,Ex_Code!A:J,2,0)</f>
        <v>Senior Managers Band 8A</v>
      </c>
      <c r="V224" t="str">
        <f>VLOOKUP(B224,Ex_Code!A:J,7,0)</f>
        <v>NON CLINICAL STAFF</v>
      </c>
      <c r="W224" t="str">
        <f>VLOOKUP(B224,Ex_Code!A:J,10,0)</f>
        <v>Pay</v>
      </c>
    </row>
    <row r="225" spans="1:23" ht="25.5" x14ac:dyDescent="0.25">
      <c r="A225" s="14" t="s">
        <v>140</v>
      </c>
      <c r="B225" s="14" t="s">
        <v>20</v>
      </c>
      <c r="C225" s="14" t="s">
        <v>103</v>
      </c>
      <c r="D225" s="14" t="s">
        <v>104</v>
      </c>
      <c r="E225" s="14" t="s">
        <v>98</v>
      </c>
      <c r="F225" s="15">
        <v>4729</v>
      </c>
      <c r="G225" s="15">
        <v>4728.93</v>
      </c>
      <c r="H225" s="15">
        <v>1</v>
      </c>
      <c r="I225" s="15">
        <v>1</v>
      </c>
      <c r="J225" s="15">
        <v>1</v>
      </c>
      <c r="K225" s="15">
        <v>1</v>
      </c>
      <c r="L225" t="str">
        <f t="shared" si="3"/>
        <v>171804U0603918A000</v>
      </c>
      <c r="M225" t="str">
        <f>VLOOKUP(A225,'Cost Code'!A:G,7,0)</f>
        <v>Financial Accounts</v>
      </c>
      <c r="N225" t="str">
        <f>VLOOKUP(A225,'Cost Code'!A:G,2,0)</f>
        <v>Group 1</v>
      </c>
      <c r="O225" t="str">
        <f>VLOOKUP($A225,'Cost Code'!$A:$G,3,0)</f>
        <v>CORPORATE SERVICES</v>
      </c>
      <c r="P225" t="str">
        <f>VLOOKUP($A225,'Cost Code'!$A:$G,4,0)</f>
        <v>FINANCE &amp; INFORMATION SERVICES</v>
      </c>
      <c r="Q225" t="str">
        <f>VLOOKUP($A225,'Cost Code'!$A:$G,5,0)</f>
        <v>FINANCE &amp; INFORMATION SERVICES</v>
      </c>
      <c r="R225" t="str">
        <f>VLOOKUP($A225,'Cost Code'!$A:$G,6,0)</f>
        <v>FINANCE</v>
      </c>
      <c r="S225" t="str">
        <f>VLOOKUP($A225,'Cost Code'!$A:$K,8,0)</f>
        <v>Simon</v>
      </c>
      <c r="T225">
        <f>VLOOKUP($A225,'Cost Code'!$A:$K,9,0)</f>
        <v>1000</v>
      </c>
      <c r="U225" t="str">
        <f>VLOOKUP(B225,Ex_Code!A:J,2,0)</f>
        <v>Senior Managers Band 8A</v>
      </c>
      <c r="V225" t="str">
        <f>VLOOKUP(B225,Ex_Code!A:J,7,0)</f>
        <v>NON CLINICAL STAFF</v>
      </c>
      <c r="W225" t="str">
        <f>VLOOKUP(B225,Ex_Code!A:J,10,0)</f>
        <v>Pay</v>
      </c>
    </row>
    <row r="226" spans="1:23" ht="25.5" x14ac:dyDescent="0.25">
      <c r="A226" s="14" t="s">
        <v>140</v>
      </c>
      <c r="B226" s="14" t="s">
        <v>20</v>
      </c>
      <c r="C226" s="14" t="s">
        <v>105</v>
      </c>
      <c r="D226" s="14" t="s">
        <v>106</v>
      </c>
      <c r="E226" s="14" t="s">
        <v>98</v>
      </c>
      <c r="F226" s="15">
        <v>4729</v>
      </c>
      <c r="G226" s="15">
        <v>4728.93</v>
      </c>
      <c r="H226" s="15">
        <v>1</v>
      </c>
      <c r="I226" s="15">
        <v>1</v>
      </c>
      <c r="J226" s="15">
        <v>1</v>
      </c>
      <c r="K226" s="15">
        <v>1</v>
      </c>
      <c r="L226" t="str">
        <f t="shared" si="3"/>
        <v>171805U0603918A000</v>
      </c>
      <c r="M226" t="str">
        <f>VLOOKUP(A226,'Cost Code'!A:G,7,0)</f>
        <v>Financial Accounts</v>
      </c>
      <c r="N226" t="str">
        <f>VLOOKUP(A226,'Cost Code'!A:G,2,0)</f>
        <v>Group 1</v>
      </c>
      <c r="O226" t="str">
        <f>VLOOKUP($A226,'Cost Code'!$A:$G,3,0)</f>
        <v>CORPORATE SERVICES</v>
      </c>
      <c r="P226" t="str">
        <f>VLOOKUP($A226,'Cost Code'!$A:$G,4,0)</f>
        <v>FINANCE &amp; INFORMATION SERVICES</v>
      </c>
      <c r="Q226" t="str">
        <f>VLOOKUP($A226,'Cost Code'!$A:$G,5,0)</f>
        <v>FINANCE &amp; INFORMATION SERVICES</v>
      </c>
      <c r="R226" t="str">
        <f>VLOOKUP($A226,'Cost Code'!$A:$G,6,0)</f>
        <v>FINANCE</v>
      </c>
      <c r="S226" t="str">
        <f>VLOOKUP($A226,'Cost Code'!$A:$K,8,0)</f>
        <v>Simon</v>
      </c>
      <c r="T226">
        <f>VLOOKUP($A226,'Cost Code'!$A:$K,9,0)</f>
        <v>1000</v>
      </c>
      <c r="U226" t="str">
        <f>VLOOKUP(B226,Ex_Code!A:J,2,0)</f>
        <v>Senior Managers Band 8A</v>
      </c>
      <c r="V226" t="str">
        <f>VLOOKUP(B226,Ex_Code!A:J,7,0)</f>
        <v>NON CLINICAL STAFF</v>
      </c>
      <c r="W226" t="str">
        <f>VLOOKUP(B226,Ex_Code!A:J,10,0)</f>
        <v>Pay</v>
      </c>
    </row>
    <row r="227" spans="1:23" ht="25.5" x14ac:dyDescent="0.25">
      <c r="A227" s="14" t="s">
        <v>140</v>
      </c>
      <c r="B227" s="14" t="s">
        <v>24</v>
      </c>
      <c r="C227" s="14" t="s">
        <v>96</v>
      </c>
      <c r="D227" s="14" t="s">
        <v>97</v>
      </c>
      <c r="E227" s="14" t="s">
        <v>98</v>
      </c>
      <c r="F227" s="15">
        <v>7294</v>
      </c>
      <c r="G227" s="15">
        <v>7294.07</v>
      </c>
      <c r="H227" s="15">
        <v>1</v>
      </c>
      <c r="I227" s="15">
        <v>1</v>
      </c>
      <c r="J227" s="15">
        <v>1</v>
      </c>
      <c r="K227" s="15">
        <v>1</v>
      </c>
      <c r="L227" t="str">
        <f t="shared" si="3"/>
        <v>171801U0603918C000</v>
      </c>
      <c r="M227" t="str">
        <f>VLOOKUP(A227,'Cost Code'!A:G,7,0)</f>
        <v>Financial Accounts</v>
      </c>
      <c r="N227" t="str">
        <f>VLOOKUP(A227,'Cost Code'!A:G,2,0)</f>
        <v>Group 1</v>
      </c>
      <c r="O227" t="str">
        <f>VLOOKUP($A227,'Cost Code'!$A:$G,3,0)</f>
        <v>CORPORATE SERVICES</v>
      </c>
      <c r="P227" t="str">
        <f>VLOOKUP($A227,'Cost Code'!$A:$G,4,0)</f>
        <v>FINANCE &amp; INFORMATION SERVICES</v>
      </c>
      <c r="Q227" t="str">
        <f>VLOOKUP($A227,'Cost Code'!$A:$G,5,0)</f>
        <v>FINANCE &amp; INFORMATION SERVICES</v>
      </c>
      <c r="R227" t="str">
        <f>VLOOKUP($A227,'Cost Code'!$A:$G,6,0)</f>
        <v>FINANCE</v>
      </c>
      <c r="S227" t="str">
        <f>VLOOKUP($A227,'Cost Code'!$A:$K,8,0)</f>
        <v>Simon</v>
      </c>
      <c r="T227">
        <f>VLOOKUP($A227,'Cost Code'!$A:$K,9,0)</f>
        <v>1000</v>
      </c>
      <c r="U227" t="str">
        <f>VLOOKUP(B227,Ex_Code!A:J,2,0)</f>
        <v>Senior Managers Band 8C</v>
      </c>
      <c r="V227" t="str">
        <f>VLOOKUP(B227,Ex_Code!A:J,7,0)</f>
        <v>NON CLINICAL STAFF</v>
      </c>
      <c r="W227" t="str">
        <f>VLOOKUP(B227,Ex_Code!A:J,10,0)</f>
        <v>Pay</v>
      </c>
    </row>
    <row r="228" spans="1:23" ht="25.5" x14ac:dyDescent="0.25">
      <c r="A228" s="14" t="s">
        <v>140</v>
      </c>
      <c r="B228" s="14" t="s">
        <v>24</v>
      </c>
      <c r="C228" s="14" t="s">
        <v>99</v>
      </c>
      <c r="D228" s="14" t="s">
        <v>100</v>
      </c>
      <c r="E228" s="14" t="s">
        <v>98</v>
      </c>
      <c r="F228" s="15">
        <v>7294</v>
      </c>
      <c r="G228" s="15">
        <v>7295.29</v>
      </c>
      <c r="H228" s="15">
        <v>1</v>
      </c>
      <c r="I228" s="15">
        <v>1</v>
      </c>
      <c r="J228" s="15">
        <v>1</v>
      </c>
      <c r="K228" s="15">
        <v>1</v>
      </c>
      <c r="L228" t="str">
        <f t="shared" si="3"/>
        <v>171802U0603918C000</v>
      </c>
      <c r="M228" t="str">
        <f>VLOOKUP(A228,'Cost Code'!A:G,7,0)</f>
        <v>Financial Accounts</v>
      </c>
      <c r="N228" t="str">
        <f>VLOOKUP(A228,'Cost Code'!A:G,2,0)</f>
        <v>Group 1</v>
      </c>
      <c r="O228" t="str">
        <f>VLOOKUP($A228,'Cost Code'!$A:$G,3,0)</f>
        <v>CORPORATE SERVICES</v>
      </c>
      <c r="P228" t="str">
        <f>VLOOKUP($A228,'Cost Code'!$A:$G,4,0)</f>
        <v>FINANCE &amp; INFORMATION SERVICES</v>
      </c>
      <c r="Q228" t="str">
        <f>VLOOKUP($A228,'Cost Code'!$A:$G,5,0)</f>
        <v>FINANCE &amp; INFORMATION SERVICES</v>
      </c>
      <c r="R228" t="str">
        <f>VLOOKUP($A228,'Cost Code'!$A:$G,6,0)</f>
        <v>FINANCE</v>
      </c>
      <c r="S228" t="str">
        <f>VLOOKUP($A228,'Cost Code'!$A:$K,8,0)</f>
        <v>Simon</v>
      </c>
      <c r="T228">
        <f>VLOOKUP($A228,'Cost Code'!$A:$K,9,0)</f>
        <v>1000</v>
      </c>
      <c r="U228" t="str">
        <f>VLOOKUP(B228,Ex_Code!A:J,2,0)</f>
        <v>Senior Managers Band 8C</v>
      </c>
      <c r="V228" t="str">
        <f>VLOOKUP(B228,Ex_Code!A:J,7,0)</f>
        <v>NON CLINICAL STAFF</v>
      </c>
      <c r="W228" t="str">
        <f>VLOOKUP(B228,Ex_Code!A:J,10,0)</f>
        <v>Pay</v>
      </c>
    </row>
    <row r="229" spans="1:23" ht="25.5" x14ac:dyDescent="0.25">
      <c r="A229" s="14" t="s">
        <v>140</v>
      </c>
      <c r="B229" s="14" t="s">
        <v>24</v>
      </c>
      <c r="C229" s="14" t="s">
        <v>101</v>
      </c>
      <c r="D229" s="14" t="s">
        <v>102</v>
      </c>
      <c r="E229" s="14" t="s">
        <v>98</v>
      </c>
      <c r="F229" s="15">
        <v>7294</v>
      </c>
      <c r="G229" s="15">
        <v>7294.45</v>
      </c>
      <c r="H229" s="15">
        <v>1</v>
      </c>
      <c r="I229" s="15">
        <v>1</v>
      </c>
      <c r="J229" s="15">
        <v>1</v>
      </c>
      <c r="K229" s="15">
        <v>1</v>
      </c>
      <c r="L229" t="str">
        <f t="shared" si="3"/>
        <v>171803U0603918C000</v>
      </c>
      <c r="M229" t="str">
        <f>VLOOKUP(A229,'Cost Code'!A:G,7,0)</f>
        <v>Financial Accounts</v>
      </c>
      <c r="N229" t="str">
        <f>VLOOKUP(A229,'Cost Code'!A:G,2,0)</f>
        <v>Group 1</v>
      </c>
      <c r="O229" t="str">
        <f>VLOOKUP($A229,'Cost Code'!$A:$G,3,0)</f>
        <v>CORPORATE SERVICES</v>
      </c>
      <c r="P229" t="str">
        <f>VLOOKUP($A229,'Cost Code'!$A:$G,4,0)</f>
        <v>FINANCE &amp; INFORMATION SERVICES</v>
      </c>
      <c r="Q229" t="str">
        <f>VLOOKUP($A229,'Cost Code'!$A:$G,5,0)</f>
        <v>FINANCE &amp; INFORMATION SERVICES</v>
      </c>
      <c r="R229" t="str">
        <f>VLOOKUP($A229,'Cost Code'!$A:$G,6,0)</f>
        <v>FINANCE</v>
      </c>
      <c r="S229" t="str">
        <f>VLOOKUP($A229,'Cost Code'!$A:$K,8,0)</f>
        <v>Simon</v>
      </c>
      <c r="T229">
        <f>VLOOKUP($A229,'Cost Code'!$A:$K,9,0)</f>
        <v>1000</v>
      </c>
      <c r="U229" t="str">
        <f>VLOOKUP(B229,Ex_Code!A:J,2,0)</f>
        <v>Senior Managers Band 8C</v>
      </c>
      <c r="V229" t="str">
        <f>VLOOKUP(B229,Ex_Code!A:J,7,0)</f>
        <v>NON CLINICAL STAFF</v>
      </c>
      <c r="W229" t="str">
        <f>VLOOKUP(B229,Ex_Code!A:J,10,0)</f>
        <v>Pay</v>
      </c>
    </row>
    <row r="230" spans="1:23" ht="25.5" x14ac:dyDescent="0.25">
      <c r="A230" s="14" t="s">
        <v>140</v>
      </c>
      <c r="B230" s="14" t="s">
        <v>24</v>
      </c>
      <c r="C230" s="14" t="s">
        <v>103</v>
      </c>
      <c r="D230" s="14" t="s">
        <v>104</v>
      </c>
      <c r="E230" s="14" t="s">
        <v>98</v>
      </c>
      <c r="F230" s="15">
        <v>7294</v>
      </c>
      <c r="G230" s="15">
        <v>7296.21</v>
      </c>
      <c r="H230" s="15">
        <v>1</v>
      </c>
      <c r="I230" s="15">
        <v>1</v>
      </c>
      <c r="J230" s="15">
        <v>1</v>
      </c>
      <c r="K230" s="15">
        <v>1</v>
      </c>
      <c r="L230" t="str">
        <f t="shared" si="3"/>
        <v>171804U0603918C000</v>
      </c>
      <c r="M230" t="str">
        <f>VLOOKUP(A230,'Cost Code'!A:G,7,0)</f>
        <v>Financial Accounts</v>
      </c>
      <c r="N230" t="str">
        <f>VLOOKUP(A230,'Cost Code'!A:G,2,0)</f>
        <v>Group 1</v>
      </c>
      <c r="O230" t="str">
        <f>VLOOKUP($A230,'Cost Code'!$A:$G,3,0)</f>
        <v>CORPORATE SERVICES</v>
      </c>
      <c r="P230" t="str">
        <f>VLOOKUP($A230,'Cost Code'!$A:$G,4,0)</f>
        <v>FINANCE &amp; INFORMATION SERVICES</v>
      </c>
      <c r="Q230" t="str">
        <f>VLOOKUP($A230,'Cost Code'!$A:$G,5,0)</f>
        <v>FINANCE &amp; INFORMATION SERVICES</v>
      </c>
      <c r="R230" t="str">
        <f>VLOOKUP($A230,'Cost Code'!$A:$G,6,0)</f>
        <v>FINANCE</v>
      </c>
      <c r="S230" t="str">
        <f>VLOOKUP($A230,'Cost Code'!$A:$K,8,0)</f>
        <v>Simon</v>
      </c>
      <c r="T230">
        <f>VLOOKUP($A230,'Cost Code'!$A:$K,9,0)</f>
        <v>1000</v>
      </c>
      <c r="U230" t="str">
        <f>VLOOKUP(B230,Ex_Code!A:J,2,0)</f>
        <v>Senior Managers Band 8C</v>
      </c>
      <c r="V230" t="str">
        <f>VLOOKUP(B230,Ex_Code!A:J,7,0)</f>
        <v>NON CLINICAL STAFF</v>
      </c>
      <c r="W230" t="str">
        <f>VLOOKUP(B230,Ex_Code!A:J,10,0)</f>
        <v>Pay</v>
      </c>
    </row>
    <row r="231" spans="1:23" ht="25.5" x14ac:dyDescent="0.25">
      <c r="A231" s="14" t="s">
        <v>140</v>
      </c>
      <c r="B231" s="14" t="s">
        <v>24</v>
      </c>
      <c r="C231" s="14" t="s">
        <v>105</v>
      </c>
      <c r="D231" s="14" t="s">
        <v>106</v>
      </c>
      <c r="E231" s="14" t="s">
        <v>98</v>
      </c>
      <c r="F231" s="15">
        <v>7294</v>
      </c>
      <c r="G231" s="15">
        <v>7294.45</v>
      </c>
      <c r="H231" s="15">
        <v>1</v>
      </c>
      <c r="I231" s="15">
        <v>1</v>
      </c>
      <c r="J231" s="15">
        <v>1</v>
      </c>
      <c r="K231" s="15">
        <v>1</v>
      </c>
      <c r="L231" t="str">
        <f t="shared" si="3"/>
        <v>171805U0603918C000</v>
      </c>
      <c r="M231" t="str">
        <f>VLOOKUP(A231,'Cost Code'!A:G,7,0)</f>
        <v>Financial Accounts</v>
      </c>
      <c r="N231" t="str">
        <f>VLOOKUP(A231,'Cost Code'!A:G,2,0)</f>
        <v>Group 1</v>
      </c>
      <c r="O231" t="str">
        <f>VLOOKUP($A231,'Cost Code'!$A:$G,3,0)</f>
        <v>CORPORATE SERVICES</v>
      </c>
      <c r="P231" t="str">
        <f>VLOOKUP($A231,'Cost Code'!$A:$G,4,0)</f>
        <v>FINANCE &amp; INFORMATION SERVICES</v>
      </c>
      <c r="Q231" t="str">
        <f>VLOOKUP($A231,'Cost Code'!$A:$G,5,0)</f>
        <v>FINANCE &amp; INFORMATION SERVICES</v>
      </c>
      <c r="R231" t="str">
        <f>VLOOKUP($A231,'Cost Code'!$A:$G,6,0)</f>
        <v>FINANCE</v>
      </c>
      <c r="S231" t="str">
        <f>VLOOKUP($A231,'Cost Code'!$A:$K,8,0)</f>
        <v>Simon</v>
      </c>
      <c r="T231">
        <f>VLOOKUP($A231,'Cost Code'!$A:$K,9,0)</f>
        <v>1000</v>
      </c>
      <c r="U231" t="str">
        <f>VLOOKUP(B231,Ex_Code!A:J,2,0)</f>
        <v>Senior Managers Band 8C</v>
      </c>
      <c r="V231" t="str">
        <f>VLOOKUP(B231,Ex_Code!A:J,7,0)</f>
        <v>NON CLINICAL STAFF</v>
      </c>
      <c r="W231" t="str">
        <f>VLOOKUP(B231,Ex_Code!A:J,10,0)</f>
        <v>Pay</v>
      </c>
    </row>
    <row r="232" spans="1:23" x14ac:dyDescent="0.25">
      <c r="A232" s="14" t="s">
        <v>140</v>
      </c>
      <c r="B232" s="14" t="s">
        <v>141</v>
      </c>
      <c r="C232" s="14" t="s">
        <v>96</v>
      </c>
      <c r="D232" s="14" t="s">
        <v>97</v>
      </c>
      <c r="E232" s="14" t="s">
        <v>98</v>
      </c>
      <c r="F232" s="15">
        <v>2027</v>
      </c>
      <c r="G232" s="15">
        <v>2025.7</v>
      </c>
      <c r="H232" s="15">
        <v>1</v>
      </c>
      <c r="I232" s="15">
        <v>1</v>
      </c>
      <c r="J232" s="15">
        <v>1</v>
      </c>
      <c r="K232" s="15">
        <v>1</v>
      </c>
      <c r="L232" t="str">
        <f t="shared" si="3"/>
        <v>171801U06039203000</v>
      </c>
      <c r="M232" t="str">
        <f>VLOOKUP(A232,'Cost Code'!A:G,7,0)</f>
        <v>Financial Accounts</v>
      </c>
      <c r="N232" t="str">
        <f>VLOOKUP(A232,'Cost Code'!A:G,2,0)</f>
        <v>Group 1</v>
      </c>
      <c r="O232" t="str">
        <f>VLOOKUP($A232,'Cost Code'!$A:$G,3,0)</f>
        <v>CORPORATE SERVICES</v>
      </c>
      <c r="P232" t="str">
        <f>VLOOKUP($A232,'Cost Code'!$A:$G,4,0)</f>
        <v>FINANCE &amp; INFORMATION SERVICES</v>
      </c>
      <c r="Q232" t="str">
        <f>VLOOKUP($A232,'Cost Code'!$A:$G,5,0)</f>
        <v>FINANCE &amp; INFORMATION SERVICES</v>
      </c>
      <c r="R232" t="str">
        <f>VLOOKUP($A232,'Cost Code'!$A:$G,6,0)</f>
        <v>FINANCE</v>
      </c>
      <c r="S232" t="str">
        <f>VLOOKUP($A232,'Cost Code'!$A:$K,8,0)</f>
        <v>Simon</v>
      </c>
      <c r="T232">
        <f>VLOOKUP($A232,'Cost Code'!$A:$K,9,0)</f>
        <v>1000</v>
      </c>
      <c r="U232" t="str">
        <f>VLOOKUP(B232,Ex_Code!A:J,2,0)</f>
        <v>Admin &amp; Clerical Band 3</v>
      </c>
      <c r="V232" t="str">
        <f>VLOOKUP(B232,Ex_Code!A:J,7,0)</f>
        <v>NON CLINICAL STAFF</v>
      </c>
      <c r="W232" t="str">
        <f>VLOOKUP(B232,Ex_Code!A:J,10,0)</f>
        <v>Pay</v>
      </c>
    </row>
    <row r="233" spans="1:23" x14ac:dyDescent="0.25">
      <c r="A233" s="14" t="s">
        <v>140</v>
      </c>
      <c r="B233" s="14" t="s">
        <v>141</v>
      </c>
      <c r="C233" s="14" t="s">
        <v>99</v>
      </c>
      <c r="D233" s="14" t="s">
        <v>100</v>
      </c>
      <c r="E233" s="14" t="s">
        <v>98</v>
      </c>
      <c r="F233" s="15">
        <v>2027</v>
      </c>
      <c r="G233" s="15">
        <v>2027.65</v>
      </c>
      <c r="H233" s="15">
        <v>1</v>
      </c>
      <c r="I233" s="15">
        <v>1</v>
      </c>
      <c r="J233" s="15">
        <v>1</v>
      </c>
      <c r="K233" s="15">
        <v>1</v>
      </c>
      <c r="L233" t="str">
        <f t="shared" si="3"/>
        <v>171802U06039203000</v>
      </c>
      <c r="M233" t="str">
        <f>VLOOKUP(A233,'Cost Code'!A:G,7,0)</f>
        <v>Financial Accounts</v>
      </c>
      <c r="N233" t="str">
        <f>VLOOKUP(A233,'Cost Code'!A:G,2,0)</f>
        <v>Group 1</v>
      </c>
      <c r="O233" t="str">
        <f>VLOOKUP($A233,'Cost Code'!$A:$G,3,0)</f>
        <v>CORPORATE SERVICES</v>
      </c>
      <c r="P233" t="str">
        <f>VLOOKUP($A233,'Cost Code'!$A:$G,4,0)</f>
        <v>FINANCE &amp; INFORMATION SERVICES</v>
      </c>
      <c r="Q233" t="str">
        <f>VLOOKUP($A233,'Cost Code'!$A:$G,5,0)</f>
        <v>FINANCE &amp; INFORMATION SERVICES</v>
      </c>
      <c r="R233" t="str">
        <f>VLOOKUP($A233,'Cost Code'!$A:$G,6,0)</f>
        <v>FINANCE</v>
      </c>
      <c r="S233" t="str">
        <f>VLOOKUP($A233,'Cost Code'!$A:$K,8,0)</f>
        <v>Simon</v>
      </c>
      <c r="T233">
        <f>VLOOKUP($A233,'Cost Code'!$A:$K,9,0)</f>
        <v>1000</v>
      </c>
      <c r="U233" t="str">
        <f>VLOOKUP(B233,Ex_Code!A:J,2,0)</f>
        <v>Admin &amp; Clerical Band 3</v>
      </c>
      <c r="V233" t="str">
        <f>VLOOKUP(B233,Ex_Code!A:J,7,0)</f>
        <v>NON CLINICAL STAFF</v>
      </c>
      <c r="W233" t="str">
        <f>VLOOKUP(B233,Ex_Code!A:J,10,0)</f>
        <v>Pay</v>
      </c>
    </row>
    <row r="234" spans="1:23" x14ac:dyDescent="0.25">
      <c r="A234" s="14" t="s">
        <v>140</v>
      </c>
      <c r="B234" s="14" t="s">
        <v>141</v>
      </c>
      <c r="C234" s="14" t="s">
        <v>101</v>
      </c>
      <c r="D234" s="14" t="s">
        <v>102</v>
      </c>
      <c r="E234" s="14" t="s">
        <v>98</v>
      </c>
      <c r="F234" s="15">
        <v>2027</v>
      </c>
      <c r="G234" s="15">
        <v>2026.68</v>
      </c>
      <c r="H234" s="15">
        <v>1</v>
      </c>
      <c r="I234" s="15">
        <v>1</v>
      </c>
      <c r="J234" s="15">
        <v>1</v>
      </c>
      <c r="K234" s="15">
        <v>1</v>
      </c>
      <c r="L234" t="str">
        <f t="shared" si="3"/>
        <v>171803U06039203000</v>
      </c>
      <c r="M234" t="str">
        <f>VLOOKUP(A234,'Cost Code'!A:G,7,0)</f>
        <v>Financial Accounts</v>
      </c>
      <c r="N234" t="str">
        <f>VLOOKUP(A234,'Cost Code'!A:G,2,0)</f>
        <v>Group 1</v>
      </c>
      <c r="O234" t="str">
        <f>VLOOKUP($A234,'Cost Code'!$A:$G,3,0)</f>
        <v>CORPORATE SERVICES</v>
      </c>
      <c r="P234" t="str">
        <f>VLOOKUP($A234,'Cost Code'!$A:$G,4,0)</f>
        <v>FINANCE &amp; INFORMATION SERVICES</v>
      </c>
      <c r="Q234" t="str">
        <f>VLOOKUP($A234,'Cost Code'!$A:$G,5,0)</f>
        <v>FINANCE &amp; INFORMATION SERVICES</v>
      </c>
      <c r="R234" t="str">
        <f>VLOOKUP($A234,'Cost Code'!$A:$G,6,0)</f>
        <v>FINANCE</v>
      </c>
      <c r="S234" t="str">
        <f>VLOOKUP($A234,'Cost Code'!$A:$K,8,0)</f>
        <v>Simon</v>
      </c>
      <c r="T234">
        <f>VLOOKUP($A234,'Cost Code'!$A:$K,9,0)</f>
        <v>1000</v>
      </c>
      <c r="U234" t="str">
        <f>VLOOKUP(B234,Ex_Code!A:J,2,0)</f>
        <v>Admin &amp; Clerical Band 3</v>
      </c>
      <c r="V234" t="str">
        <f>VLOOKUP(B234,Ex_Code!A:J,7,0)</f>
        <v>NON CLINICAL STAFF</v>
      </c>
      <c r="W234" t="str">
        <f>VLOOKUP(B234,Ex_Code!A:J,10,0)</f>
        <v>Pay</v>
      </c>
    </row>
    <row r="235" spans="1:23" x14ac:dyDescent="0.25">
      <c r="A235" s="14" t="s">
        <v>140</v>
      </c>
      <c r="B235" s="14" t="s">
        <v>141</v>
      </c>
      <c r="C235" s="14" t="s">
        <v>103</v>
      </c>
      <c r="D235" s="14" t="s">
        <v>104</v>
      </c>
      <c r="E235" s="14" t="s">
        <v>98</v>
      </c>
      <c r="F235" s="15">
        <v>2027</v>
      </c>
      <c r="G235" s="15">
        <v>2026.68</v>
      </c>
      <c r="H235" s="15">
        <v>1</v>
      </c>
      <c r="I235" s="15">
        <v>1</v>
      </c>
      <c r="J235" s="15">
        <v>1</v>
      </c>
      <c r="K235" s="15">
        <v>1</v>
      </c>
      <c r="L235" t="str">
        <f t="shared" si="3"/>
        <v>171804U06039203000</v>
      </c>
      <c r="M235" t="str">
        <f>VLOOKUP(A235,'Cost Code'!A:G,7,0)</f>
        <v>Financial Accounts</v>
      </c>
      <c r="N235" t="str">
        <f>VLOOKUP(A235,'Cost Code'!A:G,2,0)</f>
        <v>Group 1</v>
      </c>
      <c r="O235" t="str">
        <f>VLOOKUP($A235,'Cost Code'!$A:$G,3,0)</f>
        <v>CORPORATE SERVICES</v>
      </c>
      <c r="P235" t="str">
        <f>VLOOKUP($A235,'Cost Code'!$A:$G,4,0)</f>
        <v>FINANCE &amp; INFORMATION SERVICES</v>
      </c>
      <c r="Q235" t="str">
        <f>VLOOKUP($A235,'Cost Code'!$A:$G,5,0)</f>
        <v>FINANCE &amp; INFORMATION SERVICES</v>
      </c>
      <c r="R235" t="str">
        <f>VLOOKUP($A235,'Cost Code'!$A:$G,6,0)</f>
        <v>FINANCE</v>
      </c>
      <c r="S235" t="str">
        <f>VLOOKUP($A235,'Cost Code'!$A:$K,8,0)</f>
        <v>Simon</v>
      </c>
      <c r="T235">
        <f>VLOOKUP($A235,'Cost Code'!$A:$K,9,0)</f>
        <v>1000</v>
      </c>
      <c r="U235" t="str">
        <f>VLOOKUP(B235,Ex_Code!A:J,2,0)</f>
        <v>Admin &amp; Clerical Band 3</v>
      </c>
      <c r="V235" t="str">
        <f>VLOOKUP(B235,Ex_Code!A:J,7,0)</f>
        <v>NON CLINICAL STAFF</v>
      </c>
      <c r="W235" t="str">
        <f>VLOOKUP(B235,Ex_Code!A:J,10,0)</f>
        <v>Pay</v>
      </c>
    </row>
    <row r="236" spans="1:23" x14ac:dyDescent="0.25">
      <c r="A236" s="14" t="s">
        <v>140</v>
      </c>
      <c r="B236" s="14" t="s">
        <v>141</v>
      </c>
      <c r="C236" s="14" t="s">
        <v>105</v>
      </c>
      <c r="D236" s="14" t="s">
        <v>106</v>
      </c>
      <c r="E236" s="14" t="s">
        <v>98</v>
      </c>
      <c r="F236" s="15">
        <v>2027</v>
      </c>
      <c r="G236" s="15">
        <v>2026.68</v>
      </c>
      <c r="H236" s="15">
        <v>1</v>
      </c>
      <c r="I236" s="15">
        <v>1</v>
      </c>
      <c r="J236" s="15">
        <v>1</v>
      </c>
      <c r="K236" s="15">
        <v>1</v>
      </c>
      <c r="L236" t="str">
        <f t="shared" si="3"/>
        <v>171805U06039203000</v>
      </c>
      <c r="M236" t="str">
        <f>VLOOKUP(A236,'Cost Code'!A:G,7,0)</f>
        <v>Financial Accounts</v>
      </c>
      <c r="N236" t="str">
        <f>VLOOKUP(A236,'Cost Code'!A:G,2,0)</f>
        <v>Group 1</v>
      </c>
      <c r="O236" t="str">
        <f>VLOOKUP($A236,'Cost Code'!$A:$G,3,0)</f>
        <v>CORPORATE SERVICES</v>
      </c>
      <c r="P236" t="str">
        <f>VLOOKUP($A236,'Cost Code'!$A:$G,4,0)</f>
        <v>FINANCE &amp; INFORMATION SERVICES</v>
      </c>
      <c r="Q236" t="str">
        <f>VLOOKUP($A236,'Cost Code'!$A:$G,5,0)</f>
        <v>FINANCE &amp; INFORMATION SERVICES</v>
      </c>
      <c r="R236" t="str">
        <f>VLOOKUP($A236,'Cost Code'!$A:$G,6,0)</f>
        <v>FINANCE</v>
      </c>
      <c r="S236" t="str">
        <f>VLOOKUP($A236,'Cost Code'!$A:$K,8,0)</f>
        <v>Simon</v>
      </c>
      <c r="T236">
        <f>VLOOKUP($A236,'Cost Code'!$A:$K,9,0)</f>
        <v>1000</v>
      </c>
      <c r="U236" t="str">
        <f>VLOOKUP(B236,Ex_Code!A:J,2,0)</f>
        <v>Admin &amp; Clerical Band 3</v>
      </c>
      <c r="V236" t="str">
        <f>VLOOKUP(B236,Ex_Code!A:J,7,0)</f>
        <v>NON CLINICAL STAFF</v>
      </c>
      <c r="W236" t="str">
        <f>VLOOKUP(B236,Ex_Code!A:J,10,0)</f>
        <v>Pay</v>
      </c>
    </row>
    <row r="237" spans="1:23" x14ac:dyDescent="0.25">
      <c r="A237" s="14" t="s">
        <v>140</v>
      </c>
      <c r="B237" s="14" t="s">
        <v>121</v>
      </c>
      <c r="C237" s="14" t="s">
        <v>96</v>
      </c>
      <c r="D237" s="14" t="s">
        <v>97</v>
      </c>
      <c r="E237" s="14" t="s">
        <v>98</v>
      </c>
      <c r="F237" s="15">
        <v>1979</v>
      </c>
      <c r="G237" s="15">
        <v>1978.44</v>
      </c>
      <c r="H237" s="15">
        <v>1</v>
      </c>
      <c r="I237" s="15">
        <v>1</v>
      </c>
      <c r="J237" s="15">
        <v>1</v>
      </c>
      <c r="K237" s="15">
        <v>1</v>
      </c>
      <c r="L237" t="str">
        <f t="shared" si="3"/>
        <v>171801U06039204000</v>
      </c>
      <c r="M237" t="str">
        <f>VLOOKUP(A237,'Cost Code'!A:G,7,0)</f>
        <v>Financial Accounts</v>
      </c>
      <c r="N237" t="str">
        <f>VLOOKUP(A237,'Cost Code'!A:G,2,0)</f>
        <v>Group 1</v>
      </c>
      <c r="O237" t="str">
        <f>VLOOKUP($A237,'Cost Code'!$A:$G,3,0)</f>
        <v>CORPORATE SERVICES</v>
      </c>
      <c r="P237" t="str">
        <f>VLOOKUP($A237,'Cost Code'!$A:$G,4,0)</f>
        <v>FINANCE &amp; INFORMATION SERVICES</v>
      </c>
      <c r="Q237" t="str">
        <f>VLOOKUP($A237,'Cost Code'!$A:$G,5,0)</f>
        <v>FINANCE &amp; INFORMATION SERVICES</v>
      </c>
      <c r="R237" t="str">
        <f>VLOOKUP($A237,'Cost Code'!$A:$G,6,0)</f>
        <v>FINANCE</v>
      </c>
      <c r="S237" t="str">
        <f>VLOOKUP($A237,'Cost Code'!$A:$K,8,0)</f>
        <v>Simon</v>
      </c>
      <c r="T237">
        <f>VLOOKUP($A237,'Cost Code'!$A:$K,9,0)</f>
        <v>1000</v>
      </c>
      <c r="U237" t="str">
        <f>VLOOKUP(B237,Ex_Code!A:J,2,0)</f>
        <v>Admin &amp; Clerical Band 4</v>
      </c>
      <c r="V237" t="str">
        <f>VLOOKUP(B237,Ex_Code!A:J,7,0)</f>
        <v>NON CLINICAL STAFF</v>
      </c>
      <c r="W237" t="str">
        <f>VLOOKUP(B237,Ex_Code!A:J,10,0)</f>
        <v>Pay</v>
      </c>
    </row>
    <row r="238" spans="1:23" x14ac:dyDescent="0.25">
      <c r="A238" s="14" t="s">
        <v>140</v>
      </c>
      <c r="B238" s="14" t="s">
        <v>121</v>
      </c>
      <c r="C238" s="14" t="s">
        <v>99</v>
      </c>
      <c r="D238" s="14" t="s">
        <v>100</v>
      </c>
      <c r="E238" s="14" t="s">
        <v>98</v>
      </c>
      <c r="F238" s="15">
        <v>1979</v>
      </c>
      <c r="G238" s="15">
        <v>1980.28</v>
      </c>
      <c r="H238" s="15">
        <v>1</v>
      </c>
      <c r="I238" s="15">
        <v>1</v>
      </c>
      <c r="J238" s="15">
        <v>1</v>
      </c>
      <c r="K238" s="15">
        <v>1</v>
      </c>
      <c r="L238" t="str">
        <f t="shared" si="3"/>
        <v>171802U06039204000</v>
      </c>
      <c r="M238" t="str">
        <f>VLOOKUP(A238,'Cost Code'!A:G,7,0)</f>
        <v>Financial Accounts</v>
      </c>
      <c r="N238" t="str">
        <f>VLOOKUP(A238,'Cost Code'!A:G,2,0)</f>
        <v>Group 1</v>
      </c>
      <c r="O238" t="str">
        <f>VLOOKUP($A238,'Cost Code'!$A:$G,3,0)</f>
        <v>CORPORATE SERVICES</v>
      </c>
      <c r="P238" t="str">
        <f>VLOOKUP($A238,'Cost Code'!$A:$G,4,0)</f>
        <v>FINANCE &amp; INFORMATION SERVICES</v>
      </c>
      <c r="Q238" t="str">
        <f>VLOOKUP($A238,'Cost Code'!$A:$G,5,0)</f>
        <v>FINANCE &amp; INFORMATION SERVICES</v>
      </c>
      <c r="R238" t="str">
        <f>VLOOKUP($A238,'Cost Code'!$A:$G,6,0)</f>
        <v>FINANCE</v>
      </c>
      <c r="S238" t="str">
        <f>VLOOKUP($A238,'Cost Code'!$A:$K,8,0)</f>
        <v>Simon</v>
      </c>
      <c r="T238">
        <f>VLOOKUP($A238,'Cost Code'!$A:$K,9,0)</f>
        <v>1000</v>
      </c>
      <c r="U238" t="str">
        <f>VLOOKUP(B238,Ex_Code!A:J,2,0)</f>
        <v>Admin &amp; Clerical Band 4</v>
      </c>
      <c r="V238" t="str">
        <f>VLOOKUP(B238,Ex_Code!A:J,7,0)</f>
        <v>NON CLINICAL STAFF</v>
      </c>
      <c r="W238" t="str">
        <f>VLOOKUP(B238,Ex_Code!A:J,10,0)</f>
        <v>Pay</v>
      </c>
    </row>
    <row r="239" spans="1:23" x14ac:dyDescent="0.25">
      <c r="A239" s="14" t="s">
        <v>140</v>
      </c>
      <c r="B239" s="14" t="s">
        <v>121</v>
      </c>
      <c r="C239" s="14" t="s">
        <v>101</v>
      </c>
      <c r="D239" s="14" t="s">
        <v>102</v>
      </c>
      <c r="E239" s="14" t="s">
        <v>98</v>
      </c>
      <c r="F239" s="15">
        <v>1979</v>
      </c>
      <c r="G239" s="15">
        <v>1979.36</v>
      </c>
      <c r="H239" s="15">
        <v>1</v>
      </c>
      <c r="I239" s="15">
        <v>1</v>
      </c>
      <c r="J239" s="15">
        <v>1</v>
      </c>
      <c r="K239" s="15">
        <v>1</v>
      </c>
      <c r="L239" t="str">
        <f t="shared" si="3"/>
        <v>171803U06039204000</v>
      </c>
      <c r="M239" t="str">
        <f>VLOOKUP(A239,'Cost Code'!A:G,7,0)</f>
        <v>Financial Accounts</v>
      </c>
      <c r="N239" t="str">
        <f>VLOOKUP(A239,'Cost Code'!A:G,2,0)</f>
        <v>Group 1</v>
      </c>
      <c r="O239" t="str">
        <f>VLOOKUP($A239,'Cost Code'!$A:$G,3,0)</f>
        <v>CORPORATE SERVICES</v>
      </c>
      <c r="P239" t="str">
        <f>VLOOKUP($A239,'Cost Code'!$A:$G,4,0)</f>
        <v>FINANCE &amp; INFORMATION SERVICES</v>
      </c>
      <c r="Q239" t="str">
        <f>VLOOKUP($A239,'Cost Code'!$A:$G,5,0)</f>
        <v>FINANCE &amp; INFORMATION SERVICES</v>
      </c>
      <c r="R239" t="str">
        <f>VLOOKUP($A239,'Cost Code'!$A:$G,6,0)</f>
        <v>FINANCE</v>
      </c>
      <c r="S239" t="str">
        <f>VLOOKUP($A239,'Cost Code'!$A:$K,8,0)</f>
        <v>Simon</v>
      </c>
      <c r="T239">
        <f>VLOOKUP($A239,'Cost Code'!$A:$K,9,0)</f>
        <v>1000</v>
      </c>
      <c r="U239" t="str">
        <f>VLOOKUP(B239,Ex_Code!A:J,2,0)</f>
        <v>Admin &amp; Clerical Band 4</v>
      </c>
      <c r="V239" t="str">
        <f>VLOOKUP(B239,Ex_Code!A:J,7,0)</f>
        <v>NON CLINICAL STAFF</v>
      </c>
      <c r="W239" t="str">
        <f>VLOOKUP(B239,Ex_Code!A:J,10,0)</f>
        <v>Pay</v>
      </c>
    </row>
    <row r="240" spans="1:23" x14ac:dyDescent="0.25">
      <c r="A240" s="14" t="s">
        <v>140</v>
      </c>
      <c r="B240" s="14" t="s">
        <v>121</v>
      </c>
      <c r="C240" s="14" t="s">
        <v>103</v>
      </c>
      <c r="D240" s="14" t="s">
        <v>104</v>
      </c>
      <c r="E240" s="14" t="s">
        <v>98</v>
      </c>
      <c r="F240" s="15">
        <v>1979</v>
      </c>
      <c r="G240" s="15">
        <v>1979.36</v>
      </c>
      <c r="H240" s="15">
        <v>1</v>
      </c>
      <c r="I240" s="15">
        <v>1</v>
      </c>
      <c r="J240" s="15">
        <v>1</v>
      </c>
      <c r="K240" s="15">
        <v>1</v>
      </c>
      <c r="L240" t="str">
        <f t="shared" si="3"/>
        <v>171804U06039204000</v>
      </c>
      <c r="M240" t="str">
        <f>VLOOKUP(A240,'Cost Code'!A:G,7,0)</f>
        <v>Financial Accounts</v>
      </c>
      <c r="N240" t="str">
        <f>VLOOKUP(A240,'Cost Code'!A:G,2,0)</f>
        <v>Group 1</v>
      </c>
      <c r="O240" t="str">
        <f>VLOOKUP($A240,'Cost Code'!$A:$G,3,0)</f>
        <v>CORPORATE SERVICES</v>
      </c>
      <c r="P240" t="str">
        <f>VLOOKUP($A240,'Cost Code'!$A:$G,4,0)</f>
        <v>FINANCE &amp; INFORMATION SERVICES</v>
      </c>
      <c r="Q240" t="str">
        <f>VLOOKUP($A240,'Cost Code'!$A:$G,5,0)</f>
        <v>FINANCE &amp; INFORMATION SERVICES</v>
      </c>
      <c r="R240" t="str">
        <f>VLOOKUP($A240,'Cost Code'!$A:$G,6,0)</f>
        <v>FINANCE</v>
      </c>
      <c r="S240" t="str">
        <f>VLOOKUP($A240,'Cost Code'!$A:$K,8,0)</f>
        <v>Simon</v>
      </c>
      <c r="T240">
        <f>VLOOKUP($A240,'Cost Code'!$A:$K,9,0)</f>
        <v>1000</v>
      </c>
      <c r="U240" t="str">
        <f>VLOOKUP(B240,Ex_Code!A:J,2,0)</f>
        <v>Admin &amp; Clerical Band 4</v>
      </c>
      <c r="V240" t="str">
        <f>VLOOKUP(B240,Ex_Code!A:J,7,0)</f>
        <v>NON CLINICAL STAFF</v>
      </c>
      <c r="W240" t="str">
        <f>VLOOKUP(B240,Ex_Code!A:J,10,0)</f>
        <v>Pay</v>
      </c>
    </row>
    <row r="241" spans="1:23" x14ac:dyDescent="0.25">
      <c r="A241" s="14" t="s">
        <v>140</v>
      </c>
      <c r="B241" s="14" t="s">
        <v>121</v>
      </c>
      <c r="C241" s="14" t="s">
        <v>105</v>
      </c>
      <c r="D241" s="14" t="s">
        <v>106</v>
      </c>
      <c r="E241" s="14" t="s">
        <v>98</v>
      </c>
      <c r="F241" s="15">
        <v>1979</v>
      </c>
      <c r="G241" s="15">
        <v>1979.36</v>
      </c>
      <c r="H241" s="15">
        <v>1</v>
      </c>
      <c r="I241" s="15">
        <v>1</v>
      </c>
      <c r="J241" s="15">
        <v>1</v>
      </c>
      <c r="K241" s="15">
        <v>1</v>
      </c>
      <c r="L241" t="str">
        <f t="shared" si="3"/>
        <v>171805U06039204000</v>
      </c>
      <c r="M241" t="str">
        <f>VLOOKUP(A241,'Cost Code'!A:G,7,0)</f>
        <v>Financial Accounts</v>
      </c>
      <c r="N241" t="str">
        <f>VLOOKUP(A241,'Cost Code'!A:G,2,0)</f>
        <v>Group 1</v>
      </c>
      <c r="O241" t="str">
        <f>VLOOKUP($A241,'Cost Code'!$A:$G,3,0)</f>
        <v>CORPORATE SERVICES</v>
      </c>
      <c r="P241" t="str">
        <f>VLOOKUP($A241,'Cost Code'!$A:$G,4,0)</f>
        <v>FINANCE &amp; INFORMATION SERVICES</v>
      </c>
      <c r="Q241" t="str">
        <f>VLOOKUP($A241,'Cost Code'!$A:$G,5,0)</f>
        <v>FINANCE &amp; INFORMATION SERVICES</v>
      </c>
      <c r="R241" t="str">
        <f>VLOOKUP($A241,'Cost Code'!$A:$G,6,0)</f>
        <v>FINANCE</v>
      </c>
      <c r="S241" t="str">
        <f>VLOOKUP($A241,'Cost Code'!$A:$K,8,0)</f>
        <v>Simon</v>
      </c>
      <c r="T241">
        <f>VLOOKUP($A241,'Cost Code'!$A:$K,9,0)</f>
        <v>1000</v>
      </c>
      <c r="U241" t="str">
        <f>VLOOKUP(B241,Ex_Code!A:J,2,0)</f>
        <v>Admin &amp; Clerical Band 4</v>
      </c>
      <c r="V241" t="str">
        <f>VLOOKUP(B241,Ex_Code!A:J,7,0)</f>
        <v>NON CLINICAL STAFF</v>
      </c>
      <c r="W241" t="str">
        <f>VLOOKUP(B241,Ex_Code!A:J,10,0)</f>
        <v>Pay</v>
      </c>
    </row>
    <row r="242" spans="1:23" x14ac:dyDescent="0.25">
      <c r="A242" s="14" t="s">
        <v>140</v>
      </c>
      <c r="B242" s="14" t="s">
        <v>124</v>
      </c>
      <c r="C242" s="14" t="s">
        <v>105</v>
      </c>
      <c r="D242" s="14" t="s">
        <v>106</v>
      </c>
      <c r="E242" s="14" t="s">
        <v>98</v>
      </c>
      <c r="F242" s="15">
        <v>0</v>
      </c>
      <c r="G242" s="15">
        <v>645.6</v>
      </c>
      <c r="H242" s="15">
        <v>0</v>
      </c>
      <c r="I242" s="15">
        <v>0</v>
      </c>
      <c r="J242" s="15">
        <v>0</v>
      </c>
      <c r="K242" s="15">
        <v>0</v>
      </c>
      <c r="L242" t="str">
        <f t="shared" si="3"/>
        <v>171805U06046003000</v>
      </c>
      <c r="M242" t="str">
        <f>VLOOKUP(A242,'Cost Code'!A:G,7,0)</f>
        <v>Financial Accounts</v>
      </c>
      <c r="N242" t="str">
        <f>VLOOKUP(A242,'Cost Code'!A:G,2,0)</f>
        <v>Group 1</v>
      </c>
      <c r="O242" t="str">
        <f>VLOOKUP($A242,'Cost Code'!$A:$G,3,0)</f>
        <v>CORPORATE SERVICES</v>
      </c>
      <c r="P242" t="str">
        <f>VLOOKUP($A242,'Cost Code'!$A:$G,4,0)</f>
        <v>FINANCE &amp; INFORMATION SERVICES</v>
      </c>
      <c r="Q242" t="str">
        <f>VLOOKUP($A242,'Cost Code'!$A:$G,5,0)</f>
        <v>FINANCE &amp; INFORMATION SERVICES</v>
      </c>
      <c r="R242" t="str">
        <f>VLOOKUP($A242,'Cost Code'!$A:$G,6,0)</f>
        <v>FINANCE</v>
      </c>
      <c r="S242" t="str">
        <f>VLOOKUP($A242,'Cost Code'!$A:$K,8,0)</f>
        <v>Simon</v>
      </c>
      <c r="T242">
        <f>VLOOKUP($A242,'Cost Code'!$A:$K,9,0)</f>
        <v>1000</v>
      </c>
      <c r="U242" t="str">
        <f>VLOOKUP(B242,Ex_Code!A:J,2,0)</f>
        <v>Course Expenses</v>
      </c>
      <c r="V242" t="str">
        <f>VLOOKUP(B242,Ex_Code!A:J,7,0)</f>
        <v>EDUCATION AND TRAINING EXPENSE</v>
      </c>
      <c r="W242" t="str">
        <f>VLOOKUP(B242,Ex_Code!A:J,10,0)</f>
        <v>Non Pay</v>
      </c>
    </row>
    <row r="243" spans="1:23" x14ac:dyDescent="0.25">
      <c r="A243" s="14" t="s">
        <v>140</v>
      </c>
      <c r="B243" s="14" t="s">
        <v>109</v>
      </c>
      <c r="C243" s="14" t="s">
        <v>96</v>
      </c>
      <c r="D243" s="14" t="s">
        <v>97</v>
      </c>
      <c r="E243" s="14" t="s">
        <v>98</v>
      </c>
      <c r="F243" s="15">
        <v>-2</v>
      </c>
      <c r="G243" s="15">
        <v>0</v>
      </c>
      <c r="H243" s="15">
        <v>0</v>
      </c>
      <c r="I243" s="15">
        <v>0</v>
      </c>
      <c r="J243" s="15">
        <v>0</v>
      </c>
      <c r="K243" s="15">
        <v>0</v>
      </c>
      <c r="L243" t="str">
        <f t="shared" si="3"/>
        <v>171801U06047001000</v>
      </c>
      <c r="M243" t="str">
        <f>VLOOKUP(A243,'Cost Code'!A:G,7,0)</f>
        <v>Financial Accounts</v>
      </c>
      <c r="N243" t="str">
        <f>VLOOKUP(A243,'Cost Code'!A:G,2,0)</f>
        <v>Group 1</v>
      </c>
      <c r="O243" t="str">
        <f>VLOOKUP($A243,'Cost Code'!$A:$G,3,0)</f>
        <v>CORPORATE SERVICES</v>
      </c>
      <c r="P243" t="str">
        <f>VLOOKUP($A243,'Cost Code'!$A:$G,4,0)</f>
        <v>FINANCE &amp; INFORMATION SERVICES</v>
      </c>
      <c r="Q243" t="str">
        <f>VLOOKUP($A243,'Cost Code'!$A:$G,5,0)</f>
        <v>FINANCE &amp; INFORMATION SERVICES</v>
      </c>
      <c r="R243" t="str">
        <f>VLOOKUP($A243,'Cost Code'!$A:$G,6,0)</f>
        <v>FINANCE</v>
      </c>
      <c r="S243" t="str">
        <f>VLOOKUP($A243,'Cost Code'!$A:$K,8,0)</f>
        <v>Simon</v>
      </c>
      <c r="T243">
        <f>VLOOKUP($A243,'Cost Code'!$A:$K,9,0)</f>
        <v>1000</v>
      </c>
      <c r="U243" t="str">
        <f>VLOOKUP(B243,Ex_Code!A:J,2,0)</f>
        <v>Printing &amp; Stationery</v>
      </c>
      <c r="V243" t="str">
        <f>VLOOKUP(B243,Ex_Code!A:J,7,0)</f>
        <v>ESTABLISHMENT EXPENSES</v>
      </c>
      <c r="W243" t="str">
        <f>VLOOKUP(B243,Ex_Code!A:J,10,0)</f>
        <v>Non Pay</v>
      </c>
    </row>
    <row r="244" spans="1:23" x14ac:dyDescent="0.25">
      <c r="A244" s="14" t="s">
        <v>140</v>
      </c>
      <c r="B244" s="14" t="s">
        <v>109</v>
      </c>
      <c r="C244" s="14" t="s">
        <v>99</v>
      </c>
      <c r="D244" s="14" t="s">
        <v>100</v>
      </c>
      <c r="E244" s="14" t="s">
        <v>98</v>
      </c>
      <c r="F244" s="15">
        <v>15</v>
      </c>
      <c r="G244" s="15">
        <v>0</v>
      </c>
      <c r="H244" s="15">
        <v>0</v>
      </c>
      <c r="I244" s="15">
        <v>0</v>
      </c>
      <c r="J244" s="15">
        <v>0</v>
      </c>
      <c r="K244" s="15">
        <v>0</v>
      </c>
      <c r="L244" t="str">
        <f t="shared" si="3"/>
        <v>171802U06047001000</v>
      </c>
      <c r="M244" t="str">
        <f>VLOOKUP(A244,'Cost Code'!A:G,7,0)</f>
        <v>Financial Accounts</v>
      </c>
      <c r="N244" t="str">
        <f>VLOOKUP(A244,'Cost Code'!A:G,2,0)</f>
        <v>Group 1</v>
      </c>
      <c r="O244" t="str">
        <f>VLOOKUP($A244,'Cost Code'!$A:$G,3,0)</f>
        <v>CORPORATE SERVICES</v>
      </c>
      <c r="P244" t="str">
        <f>VLOOKUP($A244,'Cost Code'!$A:$G,4,0)</f>
        <v>FINANCE &amp; INFORMATION SERVICES</v>
      </c>
      <c r="Q244" t="str">
        <f>VLOOKUP($A244,'Cost Code'!$A:$G,5,0)</f>
        <v>FINANCE &amp; INFORMATION SERVICES</v>
      </c>
      <c r="R244" t="str">
        <f>VLOOKUP($A244,'Cost Code'!$A:$G,6,0)</f>
        <v>FINANCE</v>
      </c>
      <c r="S244" t="str">
        <f>VLOOKUP($A244,'Cost Code'!$A:$K,8,0)</f>
        <v>Simon</v>
      </c>
      <c r="T244">
        <f>VLOOKUP($A244,'Cost Code'!$A:$K,9,0)</f>
        <v>1000</v>
      </c>
      <c r="U244" t="str">
        <f>VLOOKUP(B244,Ex_Code!A:J,2,0)</f>
        <v>Printing &amp; Stationery</v>
      </c>
      <c r="V244" t="str">
        <f>VLOOKUP(B244,Ex_Code!A:J,7,0)</f>
        <v>ESTABLISHMENT EXPENSES</v>
      </c>
      <c r="W244" t="str">
        <f>VLOOKUP(B244,Ex_Code!A:J,10,0)</f>
        <v>Non Pay</v>
      </c>
    </row>
    <row r="245" spans="1:23" x14ac:dyDescent="0.25">
      <c r="A245" s="14" t="s">
        <v>140</v>
      </c>
      <c r="B245" s="14" t="s">
        <v>109</v>
      </c>
      <c r="C245" s="14" t="s">
        <v>101</v>
      </c>
      <c r="D245" s="14" t="s">
        <v>102</v>
      </c>
      <c r="E245" s="14" t="s">
        <v>98</v>
      </c>
      <c r="F245" s="15">
        <v>7</v>
      </c>
      <c r="G245" s="15">
        <v>0</v>
      </c>
      <c r="H245" s="15">
        <v>0</v>
      </c>
      <c r="I245" s="15">
        <v>0</v>
      </c>
      <c r="J245" s="15">
        <v>0</v>
      </c>
      <c r="K245" s="15">
        <v>0</v>
      </c>
      <c r="L245" t="str">
        <f t="shared" si="3"/>
        <v>171803U06047001000</v>
      </c>
      <c r="M245" t="str">
        <f>VLOOKUP(A245,'Cost Code'!A:G,7,0)</f>
        <v>Financial Accounts</v>
      </c>
      <c r="N245" t="str">
        <f>VLOOKUP(A245,'Cost Code'!A:G,2,0)</f>
        <v>Group 1</v>
      </c>
      <c r="O245" t="str">
        <f>VLOOKUP($A245,'Cost Code'!$A:$G,3,0)</f>
        <v>CORPORATE SERVICES</v>
      </c>
      <c r="P245" t="str">
        <f>VLOOKUP($A245,'Cost Code'!$A:$G,4,0)</f>
        <v>FINANCE &amp; INFORMATION SERVICES</v>
      </c>
      <c r="Q245" t="str">
        <f>VLOOKUP($A245,'Cost Code'!$A:$G,5,0)</f>
        <v>FINANCE &amp; INFORMATION SERVICES</v>
      </c>
      <c r="R245" t="str">
        <f>VLOOKUP($A245,'Cost Code'!$A:$G,6,0)</f>
        <v>FINANCE</v>
      </c>
      <c r="S245" t="str">
        <f>VLOOKUP($A245,'Cost Code'!$A:$K,8,0)</f>
        <v>Simon</v>
      </c>
      <c r="T245">
        <f>VLOOKUP($A245,'Cost Code'!$A:$K,9,0)</f>
        <v>1000</v>
      </c>
      <c r="U245" t="str">
        <f>VLOOKUP(B245,Ex_Code!A:J,2,0)</f>
        <v>Printing &amp; Stationery</v>
      </c>
      <c r="V245" t="str">
        <f>VLOOKUP(B245,Ex_Code!A:J,7,0)</f>
        <v>ESTABLISHMENT EXPENSES</v>
      </c>
      <c r="W245" t="str">
        <f>VLOOKUP(B245,Ex_Code!A:J,10,0)</f>
        <v>Non Pay</v>
      </c>
    </row>
    <row r="246" spans="1:23" x14ac:dyDescent="0.25">
      <c r="A246" s="14" t="s">
        <v>140</v>
      </c>
      <c r="B246" s="14" t="s">
        <v>109</v>
      </c>
      <c r="C246" s="14" t="s">
        <v>103</v>
      </c>
      <c r="D246" s="14" t="s">
        <v>104</v>
      </c>
      <c r="E246" s="14" t="s">
        <v>98</v>
      </c>
      <c r="F246" s="15">
        <v>6</v>
      </c>
      <c r="G246" s="15">
        <v>0</v>
      </c>
      <c r="H246" s="15">
        <v>0</v>
      </c>
      <c r="I246" s="15">
        <v>0</v>
      </c>
      <c r="J246" s="15">
        <v>0</v>
      </c>
      <c r="K246" s="15">
        <v>0</v>
      </c>
      <c r="L246" t="str">
        <f t="shared" si="3"/>
        <v>171804U06047001000</v>
      </c>
      <c r="M246" t="str">
        <f>VLOOKUP(A246,'Cost Code'!A:G,7,0)</f>
        <v>Financial Accounts</v>
      </c>
      <c r="N246" t="str">
        <f>VLOOKUP(A246,'Cost Code'!A:G,2,0)</f>
        <v>Group 1</v>
      </c>
      <c r="O246" t="str">
        <f>VLOOKUP($A246,'Cost Code'!$A:$G,3,0)</f>
        <v>CORPORATE SERVICES</v>
      </c>
      <c r="P246" t="str">
        <f>VLOOKUP($A246,'Cost Code'!$A:$G,4,0)</f>
        <v>FINANCE &amp; INFORMATION SERVICES</v>
      </c>
      <c r="Q246" t="str">
        <f>VLOOKUP($A246,'Cost Code'!$A:$G,5,0)</f>
        <v>FINANCE &amp; INFORMATION SERVICES</v>
      </c>
      <c r="R246" t="str">
        <f>VLOOKUP($A246,'Cost Code'!$A:$G,6,0)</f>
        <v>FINANCE</v>
      </c>
      <c r="S246" t="str">
        <f>VLOOKUP($A246,'Cost Code'!$A:$K,8,0)</f>
        <v>Simon</v>
      </c>
      <c r="T246">
        <f>VLOOKUP($A246,'Cost Code'!$A:$K,9,0)</f>
        <v>1000</v>
      </c>
      <c r="U246" t="str">
        <f>VLOOKUP(B246,Ex_Code!A:J,2,0)</f>
        <v>Printing &amp; Stationery</v>
      </c>
      <c r="V246" t="str">
        <f>VLOOKUP(B246,Ex_Code!A:J,7,0)</f>
        <v>ESTABLISHMENT EXPENSES</v>
      </c>
      <c r="W246" t="str">
        <f>VLOOKUP(B246,Ex_Code!A:J,10,0)</f>
        <v>Non Pay</v>
      </c>
    </row>
    <row r="247" spans="1:23" x14ac:dyDescent="0.25">
      <c r="A247" s="14" t="s">
        <v>140</v>
      </c>
      <c r="B247" s="14" t="s">
        <v>109</v>
      </c>
      <c r="C247" s="14" t="s">
        <v>105</v>
      </c>
      <c r="D247" s="14" t="s">
        <v>106</v>
      </c>
      <c r="E247" s="14" t="s">
        <v>98</v>
      </c>
      <c r="F247" s="15">
        <v>7</v>
      </c>
      <c r="G247" s="15">
        <v>0</v>
      </c>
      <c r="H247" s="15">
        <v>0</v>
      </c>
      <c r="I247" s="15">
        <v>0</v>
      </c>
      <c r="J247" s="15">
        <v>0</v>
      </c>
      <c r="K247" s="15">
        <v>0</v>
      </c>
      <c r="L247" t="str">
        <f t="shared" si="3"/>
        <v>171805U06047001000</v>
      </c>
      <c r="M247" t="str">
        <f>VLOOKUP(A247,'Cost Code'!A:G,7,0)</f>
        <v>Financial Accounts</v>
      </c>
      <c r="N247" t="str">
        <f>VLOOKUP(A247,'Cost Code'!A:G,2,0)</f>
        <v>Group 1</v>
      </c>
      <c r="O247" t="str">
        <f>VLOOKUP($A247,'Cost Code'!$A:$G,3,0)</f>
        <v>CORPORATE SERVICES</v>
      </c>
      <c r="P247" t="str">
        <f>VLOOKUP($A247,'Cost Code'!$A:$G,4,0)</f>
        <v>FINANCE &amp; INFORMATION SERVICES</v>
      </c>
      <c r="Q247" t="str">
        <f>VLOOKUP($A247,'Cost Code'!$A:$G,5,0)</f>
        <v>FINANCE &amp; INFORMATION SERVICES</v>
      </c>
      <c r="R247" t="str">
        <f>VLOOKUP($A247,'Cost Code'!$A:$G,6,0)</f>
        <v>FINANCE</v>
      </c>
      <c r="S247" t="str">
        <f>VLOOKUP($A247,'Cost Code'!$A:$K,8,0)</f>
        <v>Simon</v>
      </c>
      <c r="T247">
        <f>VLOOKUP($A247,'Cost Code'!$A:$K,9,0)</f>
        <v>1000</v>
      </c>
      <c r="U247" t="str">
        <f>VLOOKUP(B247,Ex_Code!A:J,2,0)</f>
        <v>Printing &amp; Stationery</v>
      </c>
      <c r="V247" t="str">
        <f>VLOOKUP(B247,Ex_Code!A:J,7,0)</f>
        <v>ESTABLISHMENT EXPENSES</v>
      </c>
      <c r="W247" t="str">
        <f>VLOOKUP(B247,Ex_Code!A:J,10,0)</f>
        <v>Non Pay</v>
      </c>
    </row>
    <row r="248" spans="1:23" x14ac:dyDescent="0.25">
      <c r="A248" s="14" t="s">
        <v>140</v>
      </c>
      <c r="B248" s="14" t="s">
        <v>33</v>
      </c>
      <c r="C248" s="14" t="s">
        <v>96</v>
      </c>
      <c r="D248" s="14" t="s">
        <v>97</v>
      </c>
      <c r="E248" s="14" t="s">
        <v>98</v>
      </c>
      <c r="F248" s="15">
        <v>62</v>
      </c>
      <c r="G248" s="15">
        <v>30.9</v>
      </c>
      <c r="H248" s="15">
        <v>0</v>
      </c>
      <c r="I248" s="15">
        <v>0</v>
      </c>
      <c r="J248" s="15">
        <v>0</v>
      </c>
      <c r="K248" s="15">
        <v>0</v>
      </c>
      <c r="L248" t="str">
        <f t="shared" si="3"/>
        <v>171801U06047018000</v>
      </c>
      <c r="M248" t="str">
        <f>VLOOKUP(A248,'Cost Code'!A:G,7,0)</f>
        <v>Financial Accounts</v>
      </c>
      <c r="N248" t="str">
        <f>VLOOKUP(A248,'Cost Code'!A:G,2,0)</f>
        <v>Group 1</v>
      </c>
      <c r="O248" t="str">
        <f>VLOOKUP($A248,'Cost Code'!$A:$G,3,0)</f>
        <v>CORPORATE SERVICES</v>
      </c>
      <c r="P248" t="str">
        <f>VLOOKUP($A248,'Cost Code'!$A:$G,4,0)</f>
        <v>FINANCE &amp; INFORMATION SERVICES</v>
      </c>
      <c r="Q248" t="str">
        <f>VLOOKUP($A248,'Cost Code'!$A:$G,5,0)</f>
        <v>FINANCE &amp; INFORMATION SERVICES</v>
      </c>
      <c r="R248" t="str">
        <f>VLOOKUP($A248,'Cost Code'!$A:$G,6,0)</f>
        <v>FINANCE</v>
      </c>
      <c r="S248" t="str">
        <f>VLOOKUP($A248,'Cost Code'!$A:$K,8,0)</f>
        <v>Simon</v>
      </c>
      <c r="T248">
        <f>VLOOKUP($A248,'Cost Code'!$A:$K,9,0)</f>
        <v>1000</v>
      </c>
      <c r="U248" t="str">
        <f>VLOOKUP(B248,Ex_Code!A:J,2,0)</f>
        <v>Travel Expenses</v>
      </c>
      <c r="V248" t="str">
        <f>VLOOKUP(B248,Ex_Code!A:J,7,0)</f>
        <v>ESTABLISHMENT EXPENSES</v>
      </c>
      <c r="W248" t="str">
        <f>VLOOKUP(B248,Ex_Code!A:J,10,0)</f>
        <v>Non Pay</v>
      </c>
    </row>
    <row r="249" spans="1:23" x14ac:dyDescent="0.25">
      <c r="A249" s="14" t="s">
        <v>140</v>
      </c>
      <c r="B249" s="14" t="s">
        <v>33</v>
      </c>
      <c r="C249" s="14" t="s">
        <v>99</v>
      </c>
      <c r="D249" s="14" t="s">
        <v>100</v>
      </c>
      <c r="E249" s="14" t="s">
        <v>98</v>
      </c>
      <c r="F249" s="15">
        <v>62</v>
      </c>
      <c r="G249" s="15">
        <v>0</v>
      </c>
      <c r="H249" s="15">
        <v>0</v>
      </c>
      <c r="I249" s="15">
        <v>0</v>
      </c>
      <c r="J249" s="15">
        <v>0</v>
      </c>
      <c r="K249" s="15">
        <v>0</v>
      </c>
      <c r="L249" t="str">
        <f t="shared" si="3"/>
        <v>171802U06047018000</v>
      </c>
      <c r="M249" t="str">
        <f>VLOOKUP(A249,'Cost Code'!A:G,7,0)</f>
        <v>Financial Accounts</v>
      </c>
      <c r="N249" t="str">
        <f>VLOOKUP(A249,'Cost Code'!A:G,2,0)</f>
        <v>Group 1</v>
      </c>
      <c r="O249" t="str">
        <f>VLOOKUP($A249,'Cost Code'!$A:$G,3,0)</f>
        <v>CORPORATE SERVICES</v>
      </c>
      <c r="P249" t="str">
        <f>VLOOKUP($A249,'Cost Code'!$A:$G,4,0)</f>
        <v>FINANCE &amp; INFORMATION SERVICES</v>
      </c>
      <c r="Q249" t="str">
        <f>VLOOKUP($A249,'Cost Code'!$A:$G,5,0)</f>
        <v>FINANCE &amp; INFORMATION SERVICES</v>
      </c>
      <c r="R249" t="str">
        <f>VLOOKUP($A249,'Cost Code'!$A:$G,6,0)</f>
        <v>FINANCE</v>
      </c>
      <c r="S249" t="str">
        <f>VLOOKUP($A249,'Cost Code'!$A:$K,8,0)</f>
        <v>Simon</v>
      </c>
      <c r="T249">
        <f>VLOOKUP($A249,'Cost Code'!$A:$K,9,0)</f>
        <v>1000</v>
      </c>
      <c r="U249" t="str">
        <f>VLOOKUP(B249,Ex_Code!A:J,2,0)</f>
        <v>Travel Expenses</v>
      </c>
      <c r="V249" t="str">
        <f>VLOOKUP(B249,Ex_Code!A:J,7,0)</f>
        <v>ESTABLISHMENT EXPENSES</v>
      </c>
      <c r="W249" t="str">
        <f>VLOOKUP(B249,Ex_Code!A:J,10,0)</f>
        <v>Non Pay</v>
      </c>
    </row>
    <row r="250" spans="1:23" x14ac:dyDescent="0.25">
      <c r="A250" s="14" t="s">
        <v>140</v>
      </c>
      <c r="B250" s="14" t="s">
        <v>33</v>
      </c>
      <c r="C250" s="14" t="s">
        <v>101</v>
      </c>
      <c r="D250" s="14" t="s">
        <v>102</v>
      </c>
      <c r="E250" s="14" t="s">
        <v>98</v>
      </c>
      <c r="F250" s="15">
        <v>62</v>
      </c>
      <c r="G250" s="15">
        <v>38.08</v>
      </c>
      <c r="H250" s="15">
        <v>0</v>
      </c>
      <c r="I250" s="15">
        <v>0</v>
      </c>
      <c r="J250" s="15">
        <v>0</v>
      </c>
      <c r="K250" s="15">
        <v>0</v>
      </c>
      <c r="L250" t="str">
        <f t="shared" si="3"/>
        <v>171803U06047018000</v>
      </c>
      <c r="M250" t="str">
        <f>VLOOKUP(A250,'Cost Code'!A:G,7,0)</f>
        <v>Financial Accounts</v>
      </c>
      <c r="N250" t="str">
        <f>VLOOKUP(A250,'Cost Code'!A:G,2,0)</f>
        <v>Group 1</v>
      </c>
      <c r="O250" t="str">
        <f>VLOOKUP($A250,'Cost Code'!$A:$G,3,0)</f>
        <v>CORPORATE SERVICES</v>
      </c>
      <c r="P250" t="str">
        <f>VLOOKUP($A250,'Cost Code'!$A:$G,4,0)</f>
        <v>FINANCE &amp; INFORMATION SERVICES</v>
      </c>
      <c r="Q250" t="str">
        <f>VLOOKUP($A250,'Cost Code'!$A:$G,5,0)</f>
        <v>FINANCE &amp; INFORMATION SERVICES</v>
      </c>
      <c r="R250" t="str">
        <f>VLOOKUP($A250,'Cost Code'!$A:$G,6,0)</f>
        <v>FINANCE</v>
      </c>
      <c r="S250" t="str">
        <f>VLOOKUP($A250,'Cost Code'!$A:$K,8,0)</f>
        <v>Simon</v>
      </c>
      <c r="T250">
        <f>VLOOKUP($A250,'Cost Code'!$A:$K,9,0)</f>
        <v>1000</v>
      </c>
      <c r="U250" t="str">
        <f>VLOOKUP(B250,Ex_Code!A:J,2,0)</f>
        <v>Travel Expenses</v>
      </c>
      <c r="V250" t="str">
        <f>VLOOKUP(B250,Ex_Code!A:J,7,0)</f>
        <v>ESTABLISHMENT EXPENSES</v>
      </c>
      <c r="W250" t="str">
        <f>VLOOKUP(B250,Ex_Code!A:J,10,0)</f>
        <v>Non Pay</v>
      </c>
    </row>
    <row r="251" spans="1:23" x14ac:dyDescent="0.25">
      <c r="A251" s="14" t="s">
        <v>140</v>
      </c>
      <c r="B251" s="14" t="s">
        <v>33</v>
      </c>
      <c r="C251" s="14" t="s">
        <v>103</v>
      </c>
      <c r="D251" s="14" t="s">
        <v>104</v>
      </c>
      <c r="E251" s="14" t="s">
        <v>98</v>
      </c>
      <c r="F251" s="15">
        <v>62</v>
      </c>
      <c r="G251" s="15">
        <v>69.760000000000005</v>
      </c>
      <c r="H251" s="15">
        <v>0</v>
      </c>
      <c r="I251" s="15">
        <v>0</v>
      </c>
      <c r="J251" s="15">
        <v>0</v>
      </c>
      <c r="K251" s="15">
        <v>0</v>
      </c>
      <c r="L251" t="str">
        <f t="shared" si="3"/>
        <v>171804U06047018000</v>
      </c>
      <c r="M251" t="str">
        <f>VLOOKUP(A251,'Cost Code'!A:G,7,0)</f>
        <v>Financial Accounts</v>
      </c>
      <c r="N251" t="str">
        <f>VLOOKUP(A251,'Cost Code'!A:G,2,0)</f>
        <v>Group 1</v>
      </c>
      <c r="O251" t="str">
        <f>VLOOKUP($A251,'Cost Code'!$A:$G,3,0)</f>
        <v>CORPORATE SERVICES</v>
      </c>
      <c r="P251" t="str">
        <f>VLOOKUP($A251,'Cost Code'!$A:$G,4,0)</f>
        <v>FINANCE &amp; INFORMATION SERVICES</v>
      </c>
      <c r="Q251" t="str">
        <f>VLOOKUP($A251,'Cost Code'!$A:$G,5,0)</f>
        <v>FINANCE &amp; INFORMATION SERVICES</v>
      </c>
      <c r="R251" t="str">
        <f>VLOOKUP($A251,'Cost Code'!$A:$G,6,0)</f>
        <v>FINANCE</v>
      </c>
      <c r="S251" t="str">
        <f>VLOOKUP($A251,'Cost Code'!$A:$K,8,0)</f>
        <v>Simon</v>
      </c>
      <c r="T251">
        <f>VLOOKUP($A251,'Cost Code'!$A:$K,9,0)</f>
        <v>1000</v>
      </c>
      <c r="U251" t="str">
        <f>VLOOKUP(B251,Ex_Code!A:J,2,0)</f>
        <v>Travel Expenses</v>
      </c>
      <c r="V251" t="str">
        <f>VLOOKUP(B251,Ex_Code!A:J,7,0)</f>
        <v>ESTABLISHMENT EXPENSES</v>
      </c>
      <c r="W251" t="str">
        <f>VLOOKUP(B251,Ex_Code!A:J,10,0)</f>
        <v>Non Pay</v>
      </c>
    </row>
    <row r="252" spans="1:23" x14ac:dyDescent="0.25">
      <c r="A252" s="14" t="s">
        <v>140</v>
      </c>
      <c r="B252" s="14" t="s">
        <v>33</v>
      </c>
      <c r="C252" s="14" t="s">
        <v>105</v>
      </c>
      <c r="D252" s="14" t="s">
        <v>106</v>
      </c>
      <c r="E252" s="14" t="s">
        <v>98</v>
      </c>
      <c r="F252" s="15">
        <v>62</v>
      </c>
      <c r="G252" s="15">
        <v>0</v>
      </c>
      <c r="H252" s="15">
        <v>0</v>
      </c>
      <c r="I252" s="15">
        <v>0</v>
      </c>
      <c r="J252" s="15">
        <v>0</v>
      </c>
      <c r="K252" s="15">
        <v>0</v>
      </c>
      <c r="L252" t="str">
        <f t="shared" si="3"/>
        <v>171805U06047018000</v>
      </c>
      <c r="M252" t="str">
        <f>VLOOKUP(A252,'Cost Code'!A:G,7,0)</f>
        <v>Financial Accounts</v>
      </c>
      <c r="N252" t="str">
        <f>VLOOKUP(A252,'Cost Code'!A:G,2,0)</f>
        <v>Group 1</v>
      </c>
      <c r="O252" t="str">
        <f>VLOOKUP($A252,'Cost Code'!$A:$G,3,0)</f>
        <v>CORPORATE SERVICES</v>
      </c>
      <c r="P252" t="str">
        <f>VLOOKUP($A252,'Cost Code'!$A:$G,4,0)</f>
        <v>FINANCE &amp; INFORMATION SERVICES</v>
      </c>
      <c r="Q252" t="str">
        <f>VLOOKUP($A252,'Cost Code'!$A:$G,5,0)</f>
        <v>FINANCE &amp; INFORMATION SERVICES</v>
      </c>
      <c r="R252" t="str">
        <f>VLOOKUP($A252,'Cost Code'!$A:$G,6,0)</f>
        <v>FINANCE</v>
      </c>
      <c r="S252" t="str">
        <f>VLOOKUP($A252,'Cost Code'!$A:$K,8,0)</f>
        <v>Simon</v>
      </c>
      <c r="T252">
        <f>VLOOKUP($A252,'Cost Code'!$A:$K,9,0)</f>
        <v>1000</v>
      </c>
      <c r="U252" t="str">
        <f>VLOOKUP(B252,Ex_Code!A:J,2,0)</f>
        <v>Travel Expenses</v>
      </c>
      <c r="V252" t="str">
        <f>VLOOKUP(B252,Ex_Code!A:J,7,0)</f>
        <v>ESTABLISHMENT EXPENSES</v>
      </c>
      <c r="W252" t="str">
        <f>VLOOKUP(B252,Ex_Code!A:J,10,0)</f>
        <v>Non Pay</v>
      </c>
    </row>
    <row r="253" spans="1:23" x14ac:dyDescent="0.25">
      <c r="A253" s="14" t="s">
        <v>140</v>
      </c>
      <c r="B253" s="14" t="s">
        <v>35</v>
      </c>
      <c r="C253" s="14" t="s">
        <v>96</v>
      </c>
      <c r="D253" s="14" t="s">
        <v>97</v>
      </c>
      <c r="E253" s="14" t="s">
        <v>98</v>
      </c>
      <c r="F253" s="15">
        <v>-1</v>
      </c>
      <c r="G253" s="15">
        <v>3</v>
      </c>
      <c r="H253" s="15">
        <v>0</v>
      </c>
      <c r="I253" s="15">
        <v>0</v>
      </c>
      <c r="J253" s="15">
        <v>0</v>
      </c>
      <c r="K253" s="15">
        <v>0</v>
      </c>
      <c r="L253" t="str">
        <f t="shared" si="3"/>
        <v>171801U06047023000</v>
      </c>
      <c r="M253" t="str">
        <f>VLOOKUP(A253,'Cost Code'!A:G,7,0)</f>
        <v>Financial Accounts</v>
      </c>
      <c r="N253" t="str">
        <f>VLOOKUP(A253,'Cost Code'!A:G,2,0)</f>
        <v>Group 1</v>
      </c>
      <c r="O253" t="str">
        <f>VLOOKUP($A253,'Cost Code'!$A:$G,3,0)</f>
        <v>CORPORATE SERVICES</v>
      </c>
      <c r="P253" t="str">
        <f>VLOOKUP($A253,'Cost Code'!$A:$G,4,0)</f>
        <v>FINANCE &amp; INFORMATION SERVICES</v>
      </c>
      <c r="Q253" t="str">
        <f>VLOOKUP($A253,'Cost Code'!$A:$G,5,0)</f>
        <v>FINANCE &amp; INFORMATION SERVICES</v>
      </c>
      <c r="R253" t="str">
        <f>VLOOKUP($A253,'Cost Code'!$A:$G,6,0)</f>
        <v>FINANCE</v>
      </c>
      <c r="S253" t="str">
        <f>VLOOKUP($A253,'Cost Code'!$A:$K,8,0)</f>
        <v>Simon</v>
      </c>
      <c r="T253">
        <f>VLOOKUP($A253,'Cost Code'!$A:$K,9,0)</f>
        <v>1000</v>
      </c>
      <c r="U253" t="str">
        <f>VLOOKUP(B253,Ex_Code!A:J,2,0)</f>
        <v>Car Parking</v>
      </c>
      <c r="V253" t="str">
        <f>VLOOKUP(B253,Ex_Code!A:J,7,0)</f>
        <v>ESTABLISHMENT EXPENSES</v>
      </c>
      <c r="W253" t="str">
        <f>VLOOKUP(B253,Ex_Code!A:J,10,0)</f>
        <v>Non Pay</v>
      </c>
    </row>
    <row r="254" spans="1:23" x14ac:dyDescent="0.25">
      <c r="A254" s="14" t="s">
        <v>140</v>
      </c>
      <c r="B254" s="14" t="s">
        <v>35</v>
      </c>
      <c r="C254" s="14" t="s">
        <v>99</v>
      </c>
      <c r="D254" s="14" t="s">
        <v>100</v>
      </c>
      <c r="E254" s="14" t="s">
        <v>98</v>
      </c>
      <c r="F254" s="15">
        <v>3</v>
      </c>
      <c r="G254" s="15">
        <v>0</v>
      </c>
      <c r="H254" s="15">
        <v>0</v>
      </c>
      <c r="I254" s="15">
        <v>0</v>
      </c>
      <c r="J254" s="15">
        <v>0</v>
      </c>
      <c r="K254" s="15">
        <v>0</v>
      </c>
      <c r="L254" t="str">
        <f t="shared" si="3"/>
        <v>171802U06047023000</v>
      </c>
      <c r="M254" t="str">
        <f>VLOOKUP(A254,'Cost Code'!A:G,7,0)</f>
        <v>Financial Accounts</v>
      </c>
      <c r="N254" t="str">
        <f>VLOOKUP(A254,'Cost Code'!A:G,2,0)</f>
        <v>Group 1</v>
      </c>
      <c r="O254" t="str">
        <f>VLOOKUP($A254,'Cost Code'!$A:$G,3,0)</f>
        <v>CORPORATE SERVICES</v>
      </c>
      <c r="P254" t="str">
        <f>VLOOKUP($A254,'Cost Code'!$A:$G,4,0)</f>
        <v>FINANCE &amp; INFORMATION SERVICES</v>
      </c>
      <c r="Q254" t="str">
        <f>VLOOKUP($A254,'Cost Code'!$A:$G,5,0)</f>
        <v>FINANCE &amp; INFORMATION SERVICES</v>
      </c>
      <c r="R254" t="str">
        <f>VLOOKUP($A254,'Cost Code'!$A:$G,6,0)</f>
        <v>FINANCE</v>
      </c>
      <c r="S254" t="str">
        <f>VLOOKUP($A254,'Cost Code'!$A:$K,8,0)</f>
        <v>Simon</v>
      </c>
      <c r="T254">
        <f>VLOOKUP($A254,'Cost Code'!$A:$K,9,0)</f>
        <v>1000</v>
      </c>
      <c r="U254" t="str">
        <f>VLOOKUP(B254,Ex_Code!A:J,2,0)</f>
        <v>Car Parking</v>
      </c>
      <c r="V254" t="str">
        <f>VLOOKUP(B254,Ex_Code!A:J,7,0)</f>
        <v>ESTABLISHMENT EXPENSES</v>
      </c>
      <c r="W254" t="str">
        <f>VLOOKUP(B254,Ex_Code!A:J,10,0)</f>
        <v>Non Pay</v>
      </c>
    </row>
    <row r="255" spans="1:23" x14ac:dyDescent="0.25">
      <c r="A255" s="14" t="s">
        <v>140</v>
      </c>
      <c r="B255" s="14" t="s">
        <v>35</v>
      </c>
      <c r="C255" s="14" t="s">
        <v>101</v>
      </c>
      <c r="D255" s="14" t="s">
        <v>102</v>
      </c>
      <c r="E255" s="14" t="s">
        <v>98</v>
      </c>
      <c r="F255" s="15">
        <v>1</v>
      </c>
      <c r="G255" s="15">
        <v>0</v>
      </c>
      <c r="H255" s="15">
        <v>0</v>
      </c>
      <c r="I255" s="15">
        <v>0</v>
      </c>
      <c r="J255" s="15">
        <v>0</v>
      </c>
      <c r="K255" s="15">
        <v>0</v>
      </c>
      <c r="L255" t="str">
        <f t="shared" si="3"/>
        <v>171803U06047023000</v>
      </c>
      <c r="M255" t="str">
        <f>VLOOKUP(A255,'Cost Code'!A:G,7,0)</f>
        <v>Financial Accounts</v>
      </c>
      <c r="N255" t="str">
        <f>VLOOKUP(A255,'Cost Code'!A:G,2,0)</f>
        <v>Group 1</v>
      </c>
      <c r="O255" t="str">
        <f>VLOOKUP($A255,'Cost Code'!$A:$G,3,0)</f>
        <v>CORPORATE SERVICES</v>
      </c>
      <c r="P255" t="str">
        <f>VLOOKUP($A255,'Cost Code'!$A:$G,4,0)</f>
        <v>FINANCE &amp; INFORMATION SERVICES</v>
      </c>
      <c r="Q255" t="str">
        <f>VLOOKUP($A255,'Cost Code'!$A:$G,5,0)</f>
        <v>FINANCE &amp; INFORMATION SERVICES</v>
      </c>
      <c r="R255" t="str">
        <f>VLOOKUP($A255,'Cost Code'!$A:$G,6,0)</f>
        <v>FINANCE</v>
      </c>
      <c r="S255" t="str">
        <f>VLOOKUP($A255,'Cost Code'!$A:$K,8,0)</f>
        <v>Simon</v>
      </c>
      <c r="T255">
        <f>VLOOKUP($A255,'Cost Code'!$A:$K,9,0)</f>
        <v>1000</v>
      </c>
      <c r="U255" t="str">
        <f>VLOOKUP(B255,Ex_Code!A:J,2,0)</f>
        <v>Car Parking</v>
      </c>
      <c r="V255" t="str">
        <f>VLOOKUP(B255,Ex_Code!A:J,7,0)</f>
        <v>ESTABLISHMENT EXPENSES</v>
      </c>
      <c r="W255" t="str">
        <f>VLOOKUP(B255,Ex_Code!A:J,10,0)</f>
        <v>Non Pay</v>
      </c>
    </row>
    <row r="256" spans="1:23" x14ac:dyDescent="0.25">
      <c r="A256" s="14" t="s">
        <v>140</v>
      </c>
      <c r="B256" s="14" t="s">
        <v>35</v>
      </c>
      <c r="C256" s="14" t="s">
        <v>103</v>
      </c>
      <c r="D256" s="14" t="s">
        <v>104</v>
      </c>
      <c r="E256" s="14" t="s">
        <v>98</v>
      </c>
      <c r="F256" s="15">
        <v>1</v>
      </c>
      <c r="G256" s="15">
        <v>0</v>
      </c>
      <c r="H256" s="15">
        <v>0</v>
      </c>
      <c r="I256" s="15">
        <v>0</v>
      </c>
      <c r="J256" s="15">
        <v>0</v>
      </c>
      <c r="K256" s="15">
        <v>0</v>
      </c>
      <c r="L256" t="str">
        <f t="shared" si="3"/>
        <v>171804U06047023000</v>
      </c>
      <c r="M256" t="str">
        <f>VLOOKUP(A256,'Cost Code'!A:G,7,0)</f>
        <v>Financial Accounts</v>
      </c>
      <c r="N256" t="str">
        <f>VLOOKUP(A256,'Cost Code'!A:G,2,0)</f>
        <v>Group 1</v>
      </c>
      <c r="O256" t="str">
        <f>VLOOKUP($A256,'Cost Code'!$A:$G,3,0)</f>
        <v>CORPORATE SERVICES</v>
      </c>
      <c r="P256" t="str">
        <f>VLOOKUP($A256,'Cost Code'!$A:$G,4,0)</f>
        <v>FINANCE &amp; INFORMATION SERVICES</v>
      </c>
      <c r="Q256" t="str">
        <f>VLOOKUP($A256,'Cost Code'!$A:$G,5,0)</f>
        <v>FINANCE &amp; INFORMATION SERVICES</v>
      </c>
      <c r="R256" t="str">
        <f>VLOOKUP($A256,'Cost Code'!$A:$G,6,0)</f>
        <v>FINANCE</v>
      </c>
      <c r="S256" t="str">
        <f>VLOOKUP($A256,'Cost Code'!$A:$K,8,0)</f>
        <v>Simon</v>
      </c>
      <c r="T256">
        <f>VLOOKUP($A256,'Cost Code'!$A:$K,9,0)</f>
        <v>1000</v>
      </c>
      <c r="U256" t="str">
        <f>VLOOKUP(B256,Ex_Code!A:J,2,0)</f>
        <v>Car Parking</v>
      </c>
      <c r="V256" t="str">
        <f>VLOOKUP(B256,Ex_Code!A:J,7,0)</f>
        <v>ESTABLISHMENT EXPENSES</v>
      </c>
      <c r="W256" t="str">
        <f>VLOOKUP(B256,Ex_Code!A:J,10,0)</f>
        <v>Non Pay</v>
      </c>
    </row>
    <row r="257" spans="1:23" x14ac:dyDescent="0.25">
      <c r="A257" s="14" t="s">
        <v>140</v>
      </c>
      <c r="B257" s="14" t="s">
        <v>35</v>
      </c>
      <c r="C257" s="14" t="s">
        <v>105</v>
      </c>
      <c r="D257" s="14" t="s">
        <v>106</v>
      </c>
      <c r="E257" s="14" t="s">
        <v>98</v>
      </c>
      <c r="F257" s="15">
        <v>1</v>
      </c>
      <c r="G257" s="15">
        <v>0</v>
      </c>
      <c r="H257" s="15">
        <v>0</v>
      </c>
      <c r="I257" s="15">
        <v>0</v>
      </c>
      <c r="J257" s="15">
        <v>0</v>
      </c>
      <c r="K257" s="15">
        <v>0</v>
      </c>
      <c r="L257" t="str">
        <f t="shared" si="3"/>
        <v>171805U06047023000</v>
      </c>
      <c r="M257" t="str">
        <f>VLOOKUP(A257,'Cost Code'!A:G,7,0)</f>
        <v>Financial Accounts</v>
      </c>
      <c r="N257" t="str">
        <f>VLOOKUP(A257,'Cost Code'!A:G,2,0)</f>
        <v>Group 1</v>
      </c>
      <c r="O257" t="str">
        <f>VLOOKUP($A257,'Cost Code'!$A:$G,3,0)</f>
        <v>CORPORATE SERVICES</v>
      </c>
      <c r="P257" t="str">
        <f>VLOOKUP($A257,'Cost Code'!$A:$G,4,0)</f>
        <v>FINANCE &amp; INFORMATION SERVICES</v>
      </c>
      <c r="Q257" t="str">
        <f>VLOOKUP($A257,'Cost Code'!$A:$G,5,0)</f>
        <v>FINANCE &amp; INFORMATION SERVICES</v>
      </c>
      <c r="R257" t="str">
        <f>VLOOKUP($A257,'Cost Code'!$A:$G,6,0)</f>
        <v>FINANCE</v>
      </c>
      <c r="S257" t="str">
        <f>VLOOKUP($A257,'Cost Code'!$A:$K,8,0)</f>
        <v>Simon</v>
      </c>
      <c r="T257">
        <f>VLOOKUP($A257,'Cost Code'!$A:$K,9,0)</f>
        <v>1000</v>
      </c>
      <c r="U257" t="str">
        <f>VLOOKUP(B257,Ex_Code!A:J,2,0)</f>
        <v>Car Parking</v>
      </c>
      <c r="V257" t="str">
        <f>VLOOKUP(B257,Ex_Code!A:J,7,0)</f>
        <v>ESTABLISHMENT EXPENSES</v>
      </c>
      <c r="W257" t="str">
        <f>VLOOKUP(B257,Ex_Code!A:J,10,0)</f>
        <v>Non Pay</v>
      </c>
    </row>
    <row r="258" spans="1:23" x14ac:dyDescent="0.25">
      <c r="A258" s="14" t="s">
        <v>140</v>
      </c>
      <c r="B258" s="14" t="s">
        <v>41</v>
      </c>
      <c r="C258" s="14" t="s">
        <v>96</v>
      </c>
      <c r="D258" s="14" t="s">
        <v>97</v>
      </c>
      <c r="E258" s="14" t="s">
        <v>98</v>
      </c>
      <c r="F258" s="15">
        <v>1535</v>
      </c>
      <c r="G258" s="15">
        <v>1698.87</v>
      </c>
      <c r="H258" s="15">
        <v>0</v>
      </c>
      <c r="I258" s="15">
        <v>0</v>
      </c>
      <c r="J258" s="15">
        <v>0</v>
      </c>
      <c r="K258" s="15">
        <v>0</v>
      </c>
      <c r="L258" t="str">
        <f t="shared" si="3"/>
        <v>171801U06048017000</v>
      </c>
      <c r="M258" t="str">
        <f>VLOOKUP(A258,'Cost Code'!A:G,7,0)</f>
        <v>Financial Accounts</v>
      </c>
      <c r="N258" t="str">
        <f>VLOOKUP(A258,'Cost Code'!A:G,2,0)</f>
        <v>Group 1</v>
      </c>
      <c r="O258" t="str">
        <f>VLOOKUP($A258,'Cost Code'!$A:$G,3,0)</f>
        <v>CORPORATE SERVICES</v>
      </c>
      <c r="P258" t="str">
        <f>VLOOKUP($A258,'Cost Code'!$A:$G,4,0)</f>
        <v>FINANCE &amp; INFORMATION SERVICES</v>
      </c>
      <c r="Q258" t="str">
        <f>VLOOKUP($A258,'Cost Code'!$A:$G,5,0)</f>
        <v>FINANCE &amp; INFORMATION SERVICES</v>
      </c>
      <c r="R258" t="str">
        <f>VLOOKUP($A258,'Cost Code'!$A:$G,6,0)</f>
        <v>FINANCE</v>
      </c>
      <c r="S258" t="str">
        <f>VLOOKUP($A258,'Cost Code'!$A:$K,8,0)</f>
        <v>Simon</v>
      </c>
      <c r="T258">
        <f>VLOOKUP($A258,'Cost Code'!$A:$K,9,0)</f>
        <v>1000</v>
      </c>
      <c r="U258" t="str">
        <f>VLOOKUP(B258,Ex_Code!A:J,2,0)</f>
        <v>Computer Software</v>
      </c>
      <c r="V258" t="str">
        <f>VLOOKUP(B258,Ex_Code!A:J,7,0)</f>
        <v>PREMISES &amp; FIXED PLANT</v>
      </c>
      <c r="W258" t="str">
        <f>VLOOKUP(B258,Ex_Code!A:J,10,0)</f>
        <v>Non Pay</v>
      </c>
    </row>
    <row r="259" spans="1:23" x14ac:dyDescent="0.25">
      <c r="A259" s="14" t="s">
        <v>140</v>
      </c>
      <c r="B259" s="14" t="s">
        <v>41</v>
      </c>
      <c r="C259" s="14" t="s">
        <v>99</v>
      </c>
      <c r="D259" s="14" t="s">
        <v>100</v>
      </c>
      <c r="E259" s="14" t="s">
        <v>98</v>
      </c>
      <c r="F259" s="15">
        <v>1614</v>
      </c>
      <c r="G259" s="15">
        <v>1698.88</v>
      </c>
      <c r="H259" s="15">
        <v>0</v>
      </c>
      <c r="I259" s="15">
        <v>0</v>
      </c>
      <c r="J259" s="15">
        <v>0</v>
      </c>
      <c r="K259" s="15">
        <v>0</v>
      </c>
      <c r="L259" t="str">
        <f t="shared" si="3"/>
        <v>171802U06048017000</v>
      </c>
      <c r="M259" t="str">
        <f>VLOOKUP(A259,'Cost Code'!A:G,7,0)</f>
        <v>Financial Accounts</v>
      </c>
      <c r="N259" t="str">
        <f>VLOOKUP(A259,'Cost Code'!A:G,2,0)</f>
        <v>Group 1</v>
      </c>
      <c r="O259" t="str">
        <f>VLOOKUP($A259,'Cost Code'!$A:$G,3,0)</f>
        <v>CORPORATE SERVICES</v>
      </c>
      <c r="P259" t="str">
        <f>VLOOKUP($A259,'Cost Code'!$A:$G,4,0)</f>
        <v>FINANCE &amp; INFORMATION SERVICES</v>
      </c>
      <c r="Q259" t="str">
        <f>VLOOKUP($A259,'Cost Code'!$A:$G,5,0)</f>
        <v>FINANCE &amp; INFORMATION SERVICES</v>
      </c>
      <c r="R259" t="str">
        <f>VLOOKUP($A259,'Cost Code'!$A:$G,6,0)</f>
        <v>FINANCE</v>
      </c>
      <c r="S259" t="str">
        <f>VLOOKUP($A259,'Cost Code'!$A:$K,8,0)</f>
        <v>Simon</v>
      </c>
      <c r="T259">
        <f>VLOOKUP($A259,'Cost Code'!$A:$K,9,0)</f>
        <v>1000</v>
      </c>
      <c r="U259" t="str">
        <f>VLOOKUP(B259,Ex_Code!A:J,2,0)</f>
        <v>Computer Software</v>
      </c>
      <c r="V259" t="str">
        <f>VLOOKUP(B259,Ex_Code!A:J,7,0)</f>
        <v>PREMISES &amp; FIXED PLANT</v>
      </c>
      <c r="W259" t="str">
        <f>VLOOKUP(B259,Ex_Code!A:J,10,0)</f>
        <v>Non Pay</v>
      </c>
    </row>
    <row r="260" spans="1:23" x14ac:dyDescent="0.25">
      <c r="A260" s="14" t="s">
        <v>140</v>
      </c>
      <c r="B260" s="14" t="s">
        <v>41</v>
      </c>
      <c r="C260" s="14" t="s">
        <v>101</v>
      </c>
      <c r="D260" s="14" t="s">
        <v>102</v>
      </c>
      <c r="E260" s="14" t="s">
        <v>98</v>
      </c>
      <c r="F260" s="15">
        <v>1574</v>
      </c>
      <c r="G260" s="15">
        <v>1698.87</v>
      </c>
      <c r="H260" s="15">
        <v>0</v>
      </c>
      <c r="I260" s="15">
        <v>0</v>
      </c>
      <c r="J260" s="15">
        <v>0</v>
      </c>
      <c r="K260" s="15">
        <v>0</v>
      </c>
      <c r="L260" t="str">
        <f t="shared" si="3"/>
        <v>171803U06048017000</v>
      </c>
      <c r="M260" t="str">
        <f>VLOOKUP(A260,'Cost Code'!A:G,7,0)</f>
        <v>Financial Accounts</v>
      </c>
      <c r="N260" t="str">
        <f>VLOOKUP(A260,'Cost Code'!A:G,2,0)</f>
        <v>Group 1</v>
      </c>
      <c r="O260" t="str">
        <f>VLOOKUP($A260,'Cost Code'!$A:$G,3,0)</f>
        <v>CORPORATE SERVICES</v>
      </c>
      <c r="P260" t="str">
        <f>VLOOKUP($A260,'Cost Code'!$A:$G,4,0)</f>
        <v>FINANCE &amp; INFORMATION SERVICES</v>
      </c>
      <c r="Q260" t="str">
        <f>VLOOKUP($A260,'Cost Code'!$A:$G,5,0)</f>
        <v>FINANCE &amp; INFORMATION SERVICES</v>
      </c>
      <c r="R260" t="str">
        <f>VLOOKUP($A260,'Cost Code'!$A:$G,6,0)</f>
        <v>FINANCE</v>
      </c>
      <c r="S260" t="str">
        <f>VLOOKUP($A260,'Cost Code'!$A:$K,8,0)</f>
        <v>Simon</v>
      </c>
      <c r="T260">
        <f>VLOOKUP($A260,'Cost Code'!$A:$K,9,0)</f>
        <v>1000</v>
      </c>
      <c r="U260" t="str">
        <f>VLOOKUP(B260,Ex_Code!A:J,2,0)</f>
        <v>Computer Software</v>
      </c>
      <c r="V260" t="str">
        <f>VLOOKUP(B260,Ex_Code!A:J,7,0)</f>
        <v>PREMISES &amp; FIXED PLANT</v>
      </c>
      <c r="W260" t="str">
        <f>VLOOKUP(B260,Ex_Code!A:J,10,0)</f>
        <v>Non Pay</v>
      </c>
    </row>
    <row r="261" spans="1:23" x14ac:dyDescent="0.25">
      <c r="A261" s="14" t="s">
        <v>140</v>
      </c>
      <c r="B261" s="14" t="s">
        <v>41</v>
      </c>
      <c r="C261" s="14" t="s">
        <v>103</v>
      </c>
      <c r="D261" s="14" t="s">
        <v>104</v>
      </c>
      <c r="E261" s="14" t="s">
        <v>98</v>
      </c>
      <c r="F261" s="15">
        <v>1575</v>
      </c>
      <c r="G261" s="15">
        <v>1698.87</v>
      </c>
      <c r="H261" s="15">
        <v>0</v>
      </c>
      <c r="I261" s="15">
        <v>0</v>
      </c>
      <c r="J261" s="15">
        <v>0</v>
      </c>
      <c r="K261" s="15">
        <v>0</v>
      </c>
      <c r="L261" t="str">
        <f t="shared" ref="L261:L324" si="4">CONCATENATE(C261,A261,B261)</f>
        <v>171804U06048017000</v>
      </c>
      <c r="M261" t="str">
        <f>VLOOKUP(A261,'Cost Code'!A:G,7,0)</f>
        <v>Financial Accounts</v>
      </c>
      <c r="N261" t="str">
        <f>VLOOKUP(A261,'Cost Code'!A:G,2,0)</f>
        <v>Group 1</v>
      </c>
      <c r="O261" t="str">
        <f>VLOOKUP($A261,'Cost Code'!$A:$G,3,0)</f>
        <v>CORPORATE SERVICES</v>
      </c>
      <c r="P261" t="str">
        <f>VLOOKUP($A261,'Cost Code'!$A:$G,4,0)</f>
        <v>FINANCE &amp; INFORMATION SERVICES</v>
      </c>
      <c r="Q261" t="str">
        <f>VLOOKUP($A261,'Cost Code'!$A:$G,5,0)</f>
        <v>FINANCE &amp; INFORMATION SERVICES</v>
      </c>
      <c r="R261" t="str">
        <f>VLOOKUP($A261,'Cost Code'!$A:$G,6,0)</f>
        <v>FINANCE</v>
      </c>
      <c r="S261" t="str">
        <f>VLOOKUP($A261,'Cost Code'!$A:$K,8,0)</f>
        <v>Simon</v>
      </c>
      <c r="T261">
        <f>VLOOKUP($A261,'Cost Code'!$A:$K,9,0)</f>
        <v>1000</v>
      </c>
      <c r="U261" t="str">
        <f>VLOOKUP(B261,Ex_Code!A:J,2,0)</f>
        <v>Computer Software</v>
      </c>
      <c r="V261" t="str">
        <f>VLOOKUP(B261,Ex_Code!A:J,7,0)</f>
        <v>PREMISES &amp; FIXED PLANT</v>
      </c>
      <c r="W261" t="str">
        <f>VLOOKUP(B261,Ex_Code!A:J,10,0)</f>
        <v>Non Pay</v>
      </c>
    </row>
    <row r="262" spans="1:23" x14ac:dyDescent="0.25">
      <c r="A262" s="14" t="s">
        <v>140</v>
      </c>
      <c r="B262" s="14" t="s">
        <v>41</v>
      </c>
      <c r="C262" s="14" t="s">
        <v>105</v>
      </c>
      <c r="D262" s="14" t="s">
        <v>106</v>
      </c>
      <c r="E262" s="14" t="s">
        <v>98</v>
      </c>
      <c r="F262" s="15">
        <v>1573</v>
      </c>
      <c r="G262" s="15">
        <v>1698.88</v>
      </c>
      <c r="H262" s="15">
        <v>0</v>
      </c>
      <c r="I262" s="15">
        <v>0</v>
      </c>
      <c r="J262" s="15">
        <v>0</v>
      </c>
      <c r="K262" s="15">
        <v>0</v>
      </c>
      <c r="L262" t="str">
        <f t="shared" si="4"/>
        <v>171805U06048017000</v>
      </c>
      <c r="M262" t="str">
        <f>VLOOKUP(A262,'Cost Code'!A:G,7,0)</f>
        <v>Financial Accounts</v>
      </c>
      <c r="N262" t="str">
        <f>VLOOKUP(A262,'Cost Code'!A:G,2,0)</f>
        <v>Group 1</v>
      </c>
      <c r="O262" t="str">
        <f>VLOOKUP($A262,'Cost Code'!$A:$G,3,0)</f>
        <v>CORPORATE SERVICES</v>
      </c>
      <c r="P262" t="str">
        <f>VLOOKUP($A262,'Cost Code'!$A:$G,4,0)</f>
        <v>FINANCE &amp; INFORMATION SERVICES</v>
      </c>
      <c r="Q262" t="str">
        <f>VLOOKUP($A262,'Cost Code'!$A:$G,5,0)</f>
        <v>FINANCE &amp; INFORMATION SERVICES</v>
      </c>
      <c r="R262" t="str">
        <f>VLOOKUP($A262,'Cost Code'!$A:$G,6,0)</f>
        <v>FINANCE</v>
      </c>
      <c r="S262" t="str">
        <f>VLOOKUP($A262,'Cost Code'!$A:$K,8,0)</f>
        <v>Simon</v>
      </c>
      <c r="T262">
        <f>VLOOKUP($A262,'Cost Code'!$A:$K,9,0)</f>
        <v>1000</v>
      </c>
      <c r="U262" t="str">
        <f>VLOOKUP(B262,Ex_Code!A:J,2,0)</f>
        <v>Computer Software</v>
      </c>
      <c r="V262" t="str">
        <f>VLOOKUP(B262,Ex_Code!A:J,7,0)</f>
        <v>PREMISES &amp; FIXED PLANT</v>
      </c>
      <c r="W262" t="str">
        <f>VLOOKUP(B262,Ex_Code!A:J,10,0)</f>
        <v>Non Pay</v>
      </c>
    </row>
    <row r="263" spans="1:23" x14ac:dyDescent="0.25">
      <c r="A263" s="14" t="s">
        <v>140</v>
      </c>
      <c r="B263" s="14" t="s">
        <v>116</v>
      </c>
      <c r="C263" s="14" t="s">
        <v>96</v>
      </c>
      <c r="D263" s="14" t="s">
        <v>97</v>
      </c>
      <c r="E263" s="14" t="s">
        <v>98</v>
      </c>
      <c r="F263" s="15">
        <v>44</v>
      </c>
      <c r="G263" s="15">
        <v>44.52</v>
      </c>
      <c r="H263" s="15">
        <v>0</v>
      </c>
      <c r="I263" s="15">
        <v>0</v>
      </c>
      <c r="J263" s="15">
        <v>0</v>
      </c>
      <c r="K263" s="15">
        <v>0</v>
      </c>
      <c r="L263" t="str">
        <f t="shared" si="4"/>
        <v>171801U06048019000</v>
      </c>
      <c r="M263" t="str">
        <f>VLOOKUP(A263,'Cost Code'!A:G,7,0)</f>
        <v>Financial Accounts</v>
      </c>
      <c r="N263" t="str">
        <f>VLOOKUP(A263,'Cost Code'!A:G,2,0)</f>
        <v>Group 1</v>
      </c>
      <c r="O263" t="str">
        <f>VLOOKUP($A263,'Cost Code'!$A:$G,3,0)</f>
        <v>CORPORATE SERVICES</v>
      </c>
      <c r="P263" t="str">
        <f>VLOOKUP($A263,'Cost Code'!$A:$G,4,0)</f>
        <v>FINANCE &amp; INFORMATION SERVICES</v>
      </c>
      <c r="Q263" t="str">
        <f>VLOOKUP($A263,'Cost Code'!$A:$G,5,0)</f>
        <v>FINANCE &amp; INFORMATION SERVICES</v>
      </c>
      <c r="R263" t="str">
        <f>VLOOKUP($A263,'Cost Code'!$A:$G,6,0)</f>
        <v>FINANCE</v>
      </c>
      <c r="S263" t="str">
        <f>VLOOKUP($A263,'Cost Code'!$A:$K,8,0)</f>
        <v>Simon</v>
      </c>
      <c r="T263">
        <f>VLOOKUP($A263,'Cost Code'!$A:$K,9,0)</f>
        <v>1000</v>
      </c>
      <c r="U263" t="str">
        <f>VLOOKUP(B263,Ex_Code!A:J,2,0)</f>
        <v>Computer Maintenance</v>
      </c>
      <c r="V263" t="str">
        <f>VLOOKUP(B263,Ex_Code!A:J,7,0)</f>
        <v>PREMISES &amp; FIXED PLANT</v>
      </c>
      <c r="W263" t="str">
        <f>VLOOKUP(B263,Ex_Code!A:J,10,0)</f>
        <v>Non Pay</v>
      </c>
    </row>
    <row r="264" spans="1:23" x14ac:dyDescent="0.25">
      <c r="A264" s="14" t="s">
        <v>140</v>
      </c>
      <c r="B264" s="14" t="s">
        <v>116</v>
      </c>
      <c r="C264" s="14" t="s">
        <v>99</v>
      </c>
      <c r="D264" s="14" t="s">
        <v>100</v>
      </c>
      <c r="E264" s="14" t="s">
        <v>98</v>
      </c>
      <c r="F264" s="15">
        <v>-4</v>
      </c>
      <c r="G264" s="15">
        <v>-4.34</v>
      </c>
      <c r="H264" s="15">
        <v>0</v>
      </c>
      <c r="I264" s="15">
        <v>0</v>
      </c>
      <c r="J264" s="15">
        <v>0</v>
      </c>
      <c r="K264" s="15">
        <v>0</v>
      </c>
      <c r="L264" t="str">
        <f t="shared" si="4"/>
        <v>171802U06048019000</v>
      </c>
      <c r="M264" t="str">
        <f>VLOOKUP(A264,'Cost Code'!A:G,7,0)</f>
        <v>Financial Accounts</v>
      </c>
      <c r="N264" t="str">
        <f>VLOOKUP(A264,'Cost Code'!A:G,2,0)</f>
        <v>Group 1</v>
      </c>
      <c r="O264" t="str">
        <f>VLOOKUP($A264,'Cost Code'!$A:$G,3,0)</f>
        <v>CORPORATE SERVICES</v>
      </c>
      <c r="P264" t="str">
        <f>VLOOKUP($A264,'Cost Code'!$A:$G,4,0)</f>
        <v>FINANCE &amp; INFORMATION SERVICES</v>
      </c>
      <c r="Q264" t="str">
        <f>VLOOKUP($A264,'Cost Code'!$A:$G,5,0)</f>
        <v>FINANCE &amp; INFORMATION SERVICES</v>
      </c>
      <c r="R264" t="str">
        <f>VLOOKUP($A264,'Cost Code'!$A:$G,6,0)</f>
        <v>FINANCE</v>
      </c>
      <c r="S264" t="str">
        <f>VLOOKUP($A264,'Cost Code'!$A:$K,8,0)</f>
        <v>Simon</v>
      </c>
      <c r="T264">
        <f>VLOOKUP($A264,'Cost Code'!$A:$K,9,0)</f>
        <v>1000</v>
      </c>
      <c r="U264" t="str">
        <f>VLOOKUP(B264,Ex_Code!A:J,2,0)</f>
        <v>Computer Maintenance</v>
      </c>
      <c r="V264" t="str">
        <f>VLOOKUP(B264,Ex_Code!A:J,7,0)</f>
        <v>PREMISES &amp; FIXED PLANT</v>
      </c>
      <c r="W264" t="str">
        <f>VLOOKUP(B264,Ex_Code!A:J,10,0)</f>
        <v>Non Pay</v>
      </c>
    </row>
    <row r="265" spans="1:23" x14ac:dyDescent="0.25">
      <c r="A265" s="14" t="s">
        <v>140</v>
      </c>
      <c r="B265" s="14" t="s">
        <v>116</v>
      </c>
      <c r="C265" s="14" t="s">
        <v>101</v>
      </c>
      <c r="D265" s="14" t="s">
        <v>102</v>
      </c>
      <c r="E265" s="14" t="s">
        <v>98</v>
      </c>
      <c r="F265" s="15">
        <v>21</v>
      </c>
      <c r="G265" s="15">
        <v>20.09</v>
      </c>
      <c r="H265" s="15">
        <v>0</v>
      </c>
      <c r="I265" s="15">
        <v>0</v>
      </c>
      <c r="J265" s="15">
        <v>0</v>
      </c>
      <c r="K265" s="15">
        <v>0</v>
      </c>
      <c r="L265" t="str">
        <f t="shared" si="4"/>
        <v>171803U06048019000</v>
      </c>
      <c r="M265" t="str">
        <f>VLOOKUP(A265,'Cost Code'!A:G,7,0)</f>
        <v>Financial Accounts</v>
      </c>
      <c r="N265" t="str">
        <f>VLOOKUP(A265,'Cost Code'!A:G,2,0)</f>
        <v>Group 1</v>
      </c>
      <c r="O265" t="str">
        <f>VLOOKUP($A265,'Cost Code'!$A:$G,3,0)</f>
        <v>CORPORATE SERVICES</v>
      </c>
      <c r="P265" t="str">
        <f>VLOOKUP($A265,'Cost Code'!$A:$G,4,0)</f>
        <v>FINANCE &amp; INFORMATION SERVICES</v>
      </c>
      <c r="Q265" t="str">
        <f>VLOOKUP($A265,'Cost Code'!$A:$G,5,0)</f>
        <v>FINANCE &amp; INFORMATION SERVICES</v>
      </c>
      <c r="R265" t="str">
        <f>VLOOKUP($A265,'Cost Code'!$A:$G,6,0)</f>
        <v>FINANCE</v>
      </c>
      <c r="S265" t="str">
        <f>VLOOKUP($A265,'Cost Code'!$A:$K,8,0)</f>
        <v>Simon</v>
      </c>
      <c r="T265">
        <f>VLOOKUP($A265,'Cost Code'!$A:$K,9,0)</f>
        <v>1000</v>
      </c>
      <c r="U265" t="str">
        <f>VLOOKUP(B265,Ex_Code!A:J,2,0)</f>
        <v>Computer Maintenance</v>
      </c>
      <c r="V265" t="str">
        <f>VLOOKUP(B265,Ex_Code!A:J,7,0)</f>
        <v>PREMISES &amp; FIXED PLANT</v>
      </c>
      <c r="W265" t="str">
        <f>VLOOKUP(B265,Ex_Code!A:J,10,0)</f>
        <v>Non Pay</v>
      </c>
    </row>
    <row r="266" spans="1:23" x14ac:dyDescent="0.25">
      <c r="A266" s="14" t="s">
        <v>140</v>
      </c>
      <c r="B266" s="14" t="s">
        <v>116</v>
      </c>
      <c r="C266" s="14" t="s">
        <v>103</v>
      </c>
      <c r="D266" s="14" t="s">
        <v>104</v>
      </c>
      <c r="E266" s="14" t="s">
        <v>98</v>
      </c>
      <c r="F266" s="15">
        <v>20</v>
      </c>
      <c r="G266" s="15">
        <v>20.100000000000001</v>
      </c>
      <c r="H266" s="15">
        <v>0</v>
      </c>
      <c r="I266" s="15">
        <v>0</v>
      </c>
      <c r="J266" s="15">
        <v>0</v>
      </c>
      <c r="K266" s="15">
        <v>0</v>
      </c>
      <c r="L266" t="str">
        <f t="shared" si="4"/>
        <v>171804U06048019000</v>
      </c>
      <c r="M266" t="str">
        <f>VLOOKUP(A266,'Cost Code'!A:G,7,0)</f>
        <v>Financial Accounts</v>
      </c>
      <c r="N266" t="str">
        <f>VLOOKUP(A266,'Cost Code'!A:G,2,0)</f>
        <v>Group 1</v>
      </c>
      <c r="O266" t="str">
        <f>VLOOKUP($A266,'Cost Code'!$A:$G,3,0)</f>
        <v>CORPORATE SERVICES</v>
      </c>
      <c r="P266" t="str">
        <f>VLOOKUP($A266,'Cost Code'!$A:$G,4,0)</f>
        <v>FINANCE &amp; INFORMATION SERVICES</v>
      </c>
      <c r="Q266" t="str">
        <f>VLOOKUP($A266,'Cost Code'!$A:$G,5,0)</f>
        <v>FINANCE &amp; INFORMATION SERVICES</v>
      </c>
      <c r="R266" t="str">
        <f>VLOOKUP($A266,'Cost Code'!$A:$G,6,0)</f>
        <v>FINANCE</v>
      </c>
      <c r="S266" t="str">
        <f>VLOOKUP($A266,'Cost Code'!$A:$K,8,0)</f>
        <v>Simon</v>
      </c>
      <c r="T266">
        <f>VLOOKUP($A266,'Cost Code'!$A:$K,9,0)</f>
        <v>1000</v>
      </c>
      <c r="U266" t="str">
        <f>VLOOKUP(B266,Ex_Code!A:J,2,0)</f>
        <v>Computer Maintenance</v>
      </c>
      <c r="V266" t="str">
        <f>VLOOKUP(B266,Ex_Code!A:J,7,0)</f>
        <v>PREMISES &amp; FIXED PLANT</v>
      </c>
      <c r="W266" t="str">
        <f>VLOOKUP(B266,Ex_Code!A:J,10,0)</f>
        <v>Non Pay</v>
      </c>
    </row>
    <row r="267" spans="1:23" x14ac:dyDescent="0.25">
      <c r="A267" s="14" t="s">
        <v>140</v>
      </c>
      <c r="B267" s="14" t="s">
        <v>116</v>
      </c>
      <c r="C267" s="14" t="s">
        <v>105</v>
      </c>
      <c r="D267" s="14" t="s">
        <v>106</v>
      </c>
      <c r="E267" s="14" t="s">
        <v>98</v>
      </c>
      <c r="F267" s="15">
        <v>20</v>
      </c>
      <c r="G267" s="15">
        <v>20.09</v>
      </c>
      <c r="H267" s="15">
        <v>0</v>
      </c>
      <c r="I267" s="15">
        <v>0</v>
      </c>
      <c r="J267" s="15">
        <v>0</v>
      </c>
      <c r="K267" s="15">
        <v>0</v>
      </c>
      <c r="L267" t="str">
        <f t="shared" si="4"/>
        <v>171805U06048019000</v>
      </c>
      <c r="M267" t="str">
        <f>VLOOKUP(A267,'Cost Code'!A:G,7,0)</f>
        <v>Financial Accounts</v>
      </c>
      <c r="N267" t="str">
        <f>VLOOKUP(A267,'Cost Code'!A:G,2,0)</f>
        <v>Group 1</v>
      </c>
      <c r="O267" t="str">
        <f>VLOOKUP($A267,'Cost Code'!$A:$G,3,0)</f>
        <v>CORPORATE SERVICES</v>
      </c>
      <c r="P267" t="str">
        <f>VLOOKUP($A267,'Cost Code'!$A:$G,4,0)</f>
        <v>FINANCE &amp; INFORMATION SERVICES</v>
      </c>
      <c r="Q267" t="str">
        <f>VLOOKUP($A267,'Cost Code'!$A:$G,5,0)</f>
        <v>FINANCE &amp; INFORMATION SERVICES</v>
      </c>
      <c r="R267" t="str">
        <f>VLOOKUP($A267,'Cost Code'!$A:$G,6,0)</f>
        <v>FINANCE</v>
      </c>
      <c r="S267" t="str">
        <f>VLOOKUP($A267,'Cost Code'!$A:$K,8,0)</f>
        <v>Simon</v>
      </c>
      <c r="T267">
        <f>VLOOKUP($A267,'Cost Code'!$A:$K,9,0)</f>
        <v>1000</v>
      </c>
      <c r="U267" t="str">
        <f>VLOOKUP(B267,Ex_Code!A:J,2,0)</f>
        <v>Computer Maintenance</v>
      </c>
      <c r="V267" t="str">
        <f>VLOOKUP(B267,Ex_Code!A:J,7,0)</f>
        <v>PREMISES &amp; FIXED PLANT</v>
      </c>
      <c r="W267" t="str">
        <f>VLOOKUP(B267,Ex_Code!A:J,10,0)</f>
        <v>Non Pay</v>
      </c>
    </row>
    <row r="268" spans="1:23" x14ac:dyDescent="0.25">
      <c r="A268" s="14" t="s">
        <v>140</v>
      </c>
      <c r="B268" s="14" t="s">
        <v>131</v>
      </c>
      <c r="C268" s="14" t="s">
        <v>96</v>
      </c>
      <c r="D268" s="14" t="s">
        <v>97</v>
      </c>
      <c r="E268" s="14" t="s">
        <v>98</v>
      </c>
      <c r="F268" s="15">
        <v>416</v>
      </c>
      <c r="G268" s="15">
        <v>0</v>
      </c>
      <c r="H268" s="15">
        <v>0</v>
      </c>
      <c r="I268" s="15">
        <v>0</v>
      </c>
      <c r="J268" s="15">
        <v>0</v>
      </c>
      <c r="K268" s="15">
        <v>0</v>
      </c>
      <c r="L268" t="str">
        <f t="shared" si="4"/>
        <v>171801U06049010000</v>
      </c>
      <c r="M268" t="str">
        <f>VLOOKUP(A268,'Cost Code'!A:G,7,0)</f>
        <v>Financial Accounts</v>
      </c>
      <c r="N268" t="str">
        <f>VLOOKUP(A268,'Cost Code'!A:G,2,0)</f>
        <v>Group 1</v>
      </c>
      <c r="O268" t="str">
        <f>VLOOKUP($A268,'Cost Code'!$A:$G,3,0)</f>
        <v>CORPORATE SERVICES</v>
      </c>
      <c r="P268" t="str">
        <f>VLOOKUP($A268,'Cost Code'!$A:$G,4,0)</f>
        <v>FINANCE &amp; INFORMATION SERVICES</v>
      </c>
      <c r="Q268" t="str">
        <f>VLOOKUP($A268,'Cost Code'!$A:$G,5,0)</f>
        <v>FINANCE &amp; INFORMATION SERVICES</v>
      </c>
      <c r="R268" t="str">
        <f>VLOOKUP($A268,'Cost Code'!$A:$G,6,0)</f>
        <v>FINANCE</v>
      </c>
      <c r="S268" t="str">
        <f>VLOOKUP($A268,'Cost Code'!$A:$K,8,0)</f>
        <v>Simon</v>
      </c>
      <c r="T268">
        <f>VLOOKUP($A268,'Cost Code'!$A:$K,9,0)</f>
        <v>1000</v>
      </c>
      <c r="U268" t="str">
        <f>VLOOKUP(B268,Ex_Code!A:J,2,0)</f>
        <v>Professional Services</v>
      </c>
      <c r="V268" t="str">
        <f>VLOOKUP(B268,Ex_Code!A:J,7,0)</f>
        <v>OTHER OPERATING EXPENSES</v>
      </c>
      <c r="W268" t="str">
        <f>VLOOKUP(B268,Ex_Code!A:J,10,0)</f>
        <v>Non Pay</v>
      </c>
    </row>
    <row r="269" spans="1:23" x14ac:dyDescent="0.25">
      <c r="A269" s="14" t="s">
        <v>140</v>
      </c>
      <c r="B269" s="14" t="s">
        <v>131</v>
      </c>
      <c r="C269" s="14" t="s">
        <v>99</v>
      </c>
      <c r="D269" s="14" t="s">
        <v>100</v>
      </c>
      <c r="E269" s="14" t="s">
        <v>98</v>
      </c>
      <c r="F269" s="15">
        <v>417</v>
      </c>
      <c r="G269" s="15">
        <v>0</v>
      </c>
      <c r="H269" s="15">
        <v>0</v>
      </c>
      <c r="I269" s="15">
        <v>0</v>
      </c>
      <c r="J269" s="15">
        <v>0</v>
      </c>
      <c r="K269" s="15">
        <v>0</v>
      </c>
      <c r="L269" t="str">
        <f t="shared" si="4"/>
        <v>171802U06049010000</v>
      </c>
      <c r="M269" t="str">
        <f>VLOOKUP(A269,'Cost Code'!A:G,7,0)</f>
        <v>Financial Accounts</v>
      </c>
      <c r="N269" t="str">
        <f>VLOOKUP(A269,'Cost Code'!A:G,2,0)</f>
        <v>Group 1</v>
      </c>
      <c r="O269" t="str">
        <f>VLOOKUP($A269,'Cost Code'!$A:$G,3,0)</f>
        <v>CORPORATE SERVICES</v>
      </c>
      <c r="P269" t="str">
        <f>VLOOKUP($A269,'Cost Code'!$A:$G,4,0)</f>
        <v>FINANCE &amp; INFORMATION SERVICES</v>
      </c>
      <c r="Q269" t="str">
        <f>VLOOKUP($A269,'Cost Code'!$A:$G,5,0)</f>
        <v>FINANCE &amp; INFORMATION SERVICES</v>
      </c>
      <c r="R269" t="str">
        <f>VLOOKUP($A269,'Cost Code'!$A:$G,6,0)</f>
        <v>FINANCE</v>
      </c>
      <c r="S269" t="str">
        <f>VLOOKUP($A269,'Cost Code'!$A:$K,8,0)</f>
        <v>Simon</v>
      </c>
      <c r="T269">
        <f>VLOOKUP($A269,'Cost Code'!$A:$K,9,0)</f>
        <v>1000</v>
      </c>
      <c r="U269" t="str">
        <f>VLOOKUP(B269,Ex_Code!A:J,2,0)</f>
        <v>Professional Services</v>
      </c>
      <c r="V269" t="str">
        <f>VLOOKUP(B269,Ex_Code!A:J,7,0)</f>
        <v>OTHER OPERATING EXPENSES</v>
      </c>
      <c r="W269" t="str">
        <f>VLOOKUP(B269,Ex_Code!A:J,10,0)</f>
        <v>Non Pay</v>
      </c>
    </row>
    <row r="270" spans="1:23" x14ac:dyDescent="0.25">
      <c r="A270" s="14" t="s">
        <v>140</v>
      </c>
      <c r="B270" s="14" t="s">
        <v>131</v>
      </c>
      <c r="C270" s="14" t="s">
        <v>101</v>
      </c>
      <c r="D270" s="14" t="s">
        <v>102</v>
      </c>
      <c r="E270" s="14" t="s">
        <v>98</v>
      </c>
      <c r="F270" s="15">
        <v>416</v>
      </c>
      <c r="G270" s="15">
        <v>0</v>
      </c>
      <c r="H270" s="15">
        <v>0</v>
      </c>
      <c r="I270" s="15">
        <v>0</v>
      </c>
      <c r="J270" s="15">
        <v>0</v>
      </c>
      <c r="K270" s="15">
        <v>0</v>
      </c>
      <c r="L270" t="str">
        <f t="shared" si="4"/>
        <v>171803U06049010000</v>
      </c>
      <c r="M270" t="str">
        <f>VLOOKUP(A270,'Cost Code'!A:G,7,0)</f>
        <v>Financial Accounts</v>
      </c>
      <c r="N270" t="str">
        <f>VLOOKUP(A270,'Cost Code'!A:G,2,0)</f>
        <v>Group 1</v>
      </c>
      <c r="O270" t="str">
        <f>VLOOKUP($A270,'Cost Code'!$A:$G,3,0)</f>
        <v>CORPORATE SERVICES</v>
      </c>
      <c r="P270" t="str">
        <f>VLOOKUP($A270,'Cost Code'!$A:$G,4,0)</f>
        <v>FINANCE &amp; INFORMATION SERVICES</v>
      </c>
      <c r="Q270" t="str">
        <f>VLOOKUP($A270,'Cost Code'!$A:$G,5,0)</f>
        <v>FINANCE &amp; INFORMATION SERVICES</v>
      </c>
      <c r="R270" t="str">
        <f>VLOOKUP($A270,'Cost Code'!$A:$G,6,0)</f>
        <v>FINANCE</v>
      </c>
      <c r="S270" t="str">
        <f>VLOOKUP($A270,'Cost Code'!$A:$K,8,0)</f>
        <v>Simon</v>
      </c>
      <c r="T270">
        <f>VLOOKUP($A270,'Cost Code'!$A:$K,9,0)</f>
        <v>1000</v>
      </c>
      <c r="U270" t="str">
        <f>VLOOKUP(B270,Ex_Code!A:J,2,0)</f>
        <v>Professional Services</v>
      </c>
      <c r="V270" t="str">
        <f>VLOOKUP(B270,Ex_Code!A:J,7,0)</f>
        <v>OTHER OPERATING EXPENSES</v>
      </c>
      <c r="W270" t="str">
        <f>VLOOKUP(B270,Ex_Code!A:J,10,0)</f>
        <v>Non Pay</v>
      </c>
    </row>
    <row r="271" spans="1:23" x14ac:dyDescent="0.25">
      <c r="A271" s="14" t="s">
        <v>140</v>
      </c>
      <c r="B271" s="14" t="s">
        <v>131</v>
      </c>
      <c r="C271" s="14" t="s">
        <v>103</v>
      </c>
      <c r="D271" s="14" t="s">
        <v>104</v>
      </c>
      <c r="E271" s="14" t="s">
        <v>98</v>
      </c>
      <c r="F271" s="15">
        <v>417</v>
      </c>
      <c r="G271" s="15">
        <v>0</v>
      </c>
      <c r="H271" s="15">
        <v>0</v>
      </c>
      <c r="I271" s="15">
        <v>0</v>
      </c>
      <c r="J271" s="15">
        <v>0</v>
      </c>
      <c r="K271" s="15">
        <v>0</v>
      </c>
      <c r="L271" t="str">
        <f t="shared" si="4"/>
        <v>171804U06049010000</v>
      </c>
      <c r="M271" t="str">
        <f>VLOOKUP(A271,'Cost Code'!A:G,7,0)</f>
        <v>Financial Accounts</v>
      </c>
      <c r="N271" t="str">
        <f>VLOOKUP(A271,'Cost Code'!A:G,2,0)</f>
        <v>Group 1</v>
      </c>
      <c r="O271" t="str">
        <f>VLOOKUP($A271,'Cost Code'!$A:$G,3,0)</f>
        <v>CORPORATE SERVICES</v>
      </c>
      <c r="P271" t="str">
        <f>VLOOKUP($A271,'Cost Code'!$A:$G,4,0)</f>
        <v>FINANCE &amp; INFORMATION SERVICES</v>
      </c>
      <c r="Q271" t="str">
        <f>VLOOKUP($A271,'Cost Code'!$A:$G,5,0)</f>
        <v>FINANCE &amp; INFORMATION SERVICES</v>
      </c>
      <c r="R271" t="str">
        <f>VLOOKUP($A271,'Cost Code'!$A:$G,6,0)</f>
        <v>FINANCE</v>
      </c>
      <c r="S271" t="str">
        <f>VLOOKUP($A271,'Cost Code'!$A:$K,8,0)</f>
        <v>Simon</v>
      </c>
      <c r="T271">
        <f>VLOOKUP($A271,'Cost Code'!$A:$K,9,0)</f>
        <v>1000</v>
      </c>
      <c r="U271" t="str">
        <f>VLOOKUP(B271,Ex_Code!A:J,2,0)</f>
        <v>Professional Services</v>
      </c>
      <c r="V271" t="str">
        <f>VLOOKUP(B271,Ex_Code!A:J,7,0)</f>
        <v>OTHER OPERATING EXPENSES</v>
      </c>
      <c r="W271" t="str">
        <f>VLOOKUP(B271,Ex_Code!A:J,10,0)</f>
        <v>Non Pay</v>
      </c>
    </row>
    <row r="272" spans="1:23" x14ac:dyDescent="0.25">
      <c r="A272" s="14" t="s">
        <v>140</v>
      </c>
      <c r="B272" s="14" t="s">
        <v>131</v>
      </c>
      <c r="C272" s="14" t="s">
        <v>105</v>
      </c>
      <c r="D272" s="14" t="s">
        <v>106</v>
      </c>
      <c r="E272" s="14" t="s">
        <v>98</v>
      </c>
      <c r="F272" s="15">
        <v>417</v>
      </c>
      <c r="G272" s="15">
        <v>1248</v>
      </c>
      <c r="H272" s="15">
        <v>0</v>
      </c>
      <c r="I272" s="15">
        <v>0</v>
      </c>
      <c r="J272" s="15">
        <v>0</v>
      </c>
      <c r="K272" s="15">
        <v>0</v>
      </c>
      <c r="L272" t="str">
        <f t="shared" si="4"/>
        <v>171805U06049010000</v>
      </c>
      <c r="M272" t="str">
        <f>VLOOKUP(A272,'Cost Code'!A:G,7,0)</f>
        <v>Financial Accounts</v>
      </c>
      <c r="N272" t="str">
        <f>VLOOKUP(A272,'Cost Code'!A:G,2,0)</f>
        <v>Group 1</v>
      </c>
      <c r="O272" t="str">
        <f>VLOOKUP($A272,'Cost Code'!$A:$G,3,0)</f>
        <v>CORPORATE SERVICES</v>
      </c>
      <c r="P272" t="str">
        <f>VLOOKUP($A272,'Cost Code'!$A:$G,4,0)</f>
        <v>FINANCE &amp; INFORMATION SERVICES</v>
      </c>
      <c r="Q272" t="str">
        <f>VLOOKUP($A272,'Cost Code'!$A:$G,5,0)</f>
        <v>FINANCE &amp; INFORMATION SERVICES</v>
      </c>
      <c r="R272" t="str">
        <f>VLOOKUP($A272,'Cost Code'!$A:$G,6,0)</f>
        <v>FINANCE</v>
      </c>
      <c r="S272" t="str">
        <f>VLOOKUP($A272,'Cost Code'!$A:$K,8,0)</f>
        <v>Simon</v>
      </c>
      <c r="T272">
        <f>VLOOKUP($A272,'Cost Code'!$A:$K,9,0)</f>
        <v>1000</v>
      </c>
      <c r="U272" t="str">
        <f>VLOOKUP(B272,Ex_Code!A:J,2,0)</f>
        <v>Professional Services</v>
      </c>
      <c r="V272" t="str">
        <f>VLOOKUP(B272,Ex_Code!A:J,7,0)</f>
        <v>OTHER OPERATING EXPENSES</v>
      </c>
      <c r="W272" t="str">
        <f>VLOOKUP(B272,Ex_Code!A:J,10,0)</f>
        <v>Non Pay</v>
      </c>
    </row>
    <row r="273" spans="1:23" x14ac:dyDescent="0.25">
      <c r="A273" s="14" t="s">
        <v>142</v>
      </c>
      <c r="B273" s="14" t="s">
        <v>141</v>
      </c>
      <c r="C273" s="14" t="s">
        <v>96</v>
      </c>
      <c r="D273" s="14" t="s">
        <v>97</v>
      </c>
      <c r="E273" s="14" t="s">
        <v>98</v>
      </c>
      <c r="F273" s="15">
        <v>6072</v>
      </c>
      <c r="G273" s="15">
        <v>4435.71</v>
      </c>
      <c r="H273" s="15">
        <v>3.43</v>
      </c>
      <c r="I273" s="15">
        <v>2.4300000000000002</v>
      </c>
      <c r="J273" s="15">
        <v>2.4300000000000002</v>
      </c>
      <c r="K273" s="15">
        <v>2.4300000000000002</v>
      </c>
      <c r="L273" t="str">
        <f t="shared" si="4"/>
        <v>171801U07039203000</v>
      </c>
      <c r="M273" t="str">
        <f>VLOOKUP(A273,'Cost Code'!A:G,7,0)</f>
        <v>Management Accounts</v>
      </c>
      <c r="N273" t="str">
        <f>VLOOKUP(A273,'Cost Code'!A:G,2,0)</f>
        <v>Group 1</v>
      </c>
      <c r="O273" t="str">
        <f>VLOOKUP($A273,'Cost Code'!$A:$G,3,0)</f>
        <v>CORPORATE SERVICES</v>
      </c>
      <c r="P273" t="str">
        <f>VLOOKUP($A273,'Cost Code'!$A:$G,4,0)</f>
        <v>FINANCE &amp; INFORMATION SERVICES</v>
      </c>
      <c r="Q273" t="str">
        <f>VLOOKUP($A273,'Cost Code'!$A:$G,5,0)</f>
        <v>FINANCE &amp; INFORMATION SERVICES</v>
      </c>
      <c r="R273" t="str">
        <f>VLOOKUP($A273,'Cost Code'!$A:$G,6,0)</f>
        <v>FINANCE</v>
      </c>
      <c r="S273" t="str">
        <f>VLOOKUP($A273,'Cost Code'!$A:$K,8,0)</f>
        <v>Simon</v>
      </c>
      <c r="T273">
        <f>VLOOKUP($A273,'Cost Code'!$A:$K,9,0)</f>
        <v>1000</v>
      </c>
      <c r="U273" t="str">
        <f>VLOOKUP(B273,Ex_Code!A:J,2,0)</f>
        <v>Admin &amp; Clerical Band 3</v>
      </c>
      <c r="V273" t="str">
        <f>VLOOKUP(B273,Ex_Code!A:J,7,0)</f>
        <v>NON CLINICAL STAFF</v>
      </c>
      <c r="W273" t="str">
        <f>VLOOKUP(B273,Ex_Code!A:J,10,0)</f>
        <v>Pay</v>
      </c>
    </row>
    <row r="274" spans="1:23" x14ac:dyDescent="0.25">
      <c r="A274" s="14" t="s">
        <v>142</v>
      </c>
      <c r="B274" s="14" t="s">
        <v>141</v>
      </c>
      <c r="C274" s="14" t="s">
        <v>99</v>
      </c>
      <c r="D274" s="14" t="s">
        <v>100</v>
      </c>
      <c r="E274" s="14" t="s">
        <v>98</v>
      </c>
      <c r="F274" s="15">
        <v>5798</v>
      </c>
      <c r="G274" s="15">
        <v>5306.87</v>
      </c>
      <c r="H274" s="15">
        <v>3.43</v>
      </c>
      <c r="I274" s="15">
        <v>2.4300000000000002</v>
      </c>
      <c r="J274" s="15">
        <v>2.96</v>
      </c>
      <c r="K274" s="15">
        <v>2.96</v>
      </c>
      <c r="L274" t="str">
        <f t="shared" si="4"/>
        <v>171802U07039203000</v>
      </c>
      <c r="M274" t="str">
        <f>VLOOKUP(A274,'Cost Code'!A:G,7,0)</f>
        <v>Management Accounts</v>
      </c>
      <c r="N274" t="str">
        <f>VLOOKUP(A274,'Cost Code'!A:G,2,0)</f>
        <v>Group 1</v>
      </c>
      <c r="O274" t="str">
        <f>VLOOKUP($A274,'Cost Code'!$A:$G,3,0)</f>
        <v>CORPORATE SERVICES</v>
      </c>
      <c r="P274" t="str">
        <f>VLOOKUP($A274,'Cost Code'!$A:$G,4,0)</f>
        <v>FINANCE &amp; INFORMATION SERVICES</v>
      </c>
      <c r="Q274" t="str">
        <f>VLOOKUP($A274,'Cost Code'!$A:$G,5,0)</f>
        <v>FINANCE &amp; INFORMATION SERVICES</v>
      </c>
      <c r="R274" t="str">
        <f>VLOOKUP($A274,'Cost Code'!$A:$G,6,0)</f>
        <v>FINANCE</v>
      </c>
      <c r="S274" t="str">
        <f>VLOOKUP($A274,'Cost Code'!$A:$K,8,0)</f>
        <v>Simon</v>
      </c>
      <c r="T274">
        <f>VLOOKUP($A274,'Cost Code'!$A:$K,9,0)</f>
        <v>1000</v>
      </c>
      <c r="U274" t="str">
        <f>VLOOKUP(B274,Ex_Code!A:J,2,0)</f>
        <v>Admin &amp; Clerical Band 3</v>
      </c>
      <c r="V274" t="str">
        <f>VLOOKUP(B274,Ex_Code!A:J,7,0)</f>
        <v>NON CLINICAL STAFF</v>
      </c>
      <c r="W274" t="str">
        <f>VLOOKUP(B274,Ex_Code!A:J,10,0)</f>
        <v>Pay</v>
      </c>
    </row>
    <row r="275" spans="1:23" x14ac:dyDescent="0.25">
      <c r="A275" s="14" t="s">
        <v>142</v>
      </c>
      <c r="B275" s="14" t="s">
        <v>141</v>
      </c>
      <c r="C275" s="14" t="s">
        <v>101</v>
      </c>
      <c r="D275" s="14" t="s">
        <v>102</v>
      </c>
      <c r="E275" s="14" t="s">
        <v>98</v>
      </c>
      <c r="F275" s="15">
        <v>6002</v>
      </c>
      <c r="G275" s="15">
        <v>6113.91</v>
      </c>
      <c r="H275" s="15">
        <v>3.43</v>
      </c>
      <c r="I275" s="15">
        <v>3.43</v>
      </c>
      <c r="J275" s="15">
        <v>3.42</v>
      </c>
      <c r="K275" s="15">
        <v>3.42</v>
      </c>
      <c r="L275" t="str">
        <f t="shared" si="4"/>
        <v>171803U07039203000</v>
      </c>
      <c r="M275" t="str">
        <f>VLOOKUP(A275,'Cost Code'!A:G,7,0)</f>
        <v>Management Accounts</v>
      </c>
      <c r="N275" t="str">
        <f>VLOOKUP(A275,'Cost Code'!A:G,2,0)</f>
        <v>Group 1</v>
      </c>
      <c r="O275" t="str">
        <f>VLOOKUP($A275,'Cost Code'!$A:$G,3,0)</f>
        <v>CORPORATE SERVICES</v>
      </c>
      <c r="P275" t="str">
        <f>VLOOKUP($A275,'Cost Code'!$A:$G,4,0)</f>
        <v>FINANCE &amp; INFORMATION SERVICES</v>
      </c>
      <c r="Q275" t="str">
        <f>VLOOKUP($A275,'Cost Code'!$A:$G,5,0)</f>
        <v>FINANCE &amp; INFORMATION SERVICES</v>
      </c>
      <c r="R275" t="str">
        <f>VLOOKUP($A275,'Cost Code'!$A:$G,6,0)</f>
        <v>FINANCE</v>
      </c>
      <c r="S275" t="str">
        <f>VLOOKUP($A275,'Cost Code'!$A:$K,8,0)</f>
        <v>Simon</v>
      </c>
      <c r="T275">
        <f>VLOOKUP($A275,'Cost Code'!$A:$K,9,0)</f>
        <v>1000</v>
      </c>
      <c r="U275" t="str">
        <f>VLOOKUP(B275,Ex_Code!A:J,2,0)</f>
        <v>Admin &amp; Clerical Band 3</v>
      </c>
      <c r="V275" t="str">
        <f>VLOOKUP(B275,Ex_Code!A:J,7,0)</f>
        <v>NON CLINICAL STAFF</v>
      </c>
      <c r="W275" t="str">
        <f>VLOOKUP(B275,Ex_Code!A:J,10,0)</f>
        <v>Pay</v>
      </c>
    </row>
    <row r="276" spans="1:23" x14ac:dyDescent="0.25">
      <c r="A276" s="14" t="s">
        <v>142</v>
      </c>
      <c r="B276" s="14" t="s">
        <v>141</v>
      </c>
      <c r="C276" s="14" t="s">
        <v>103</v>
      </c>
      <c r="D276" s="14" t="s">
        <v>104</v>
      </c>
      <c r="E276" s="14" t="s">
        <v>98</v>
      </c>
      <c r="F276" s="15">
        <v>6002</v>
      </c>
      <c r="G276" s="15">
        <v>5966.54</v>
      </c>
      <c r="H276" s="15">
        <v>3.43</v>
      </c>
      <c r="I276" s="15">
        <v>3.43</v>
      </c>
      <c r="J276" s="15">
        <v>3.43</v>
      </c>
      <c r="K276" s="15">
        <v>3.43</v>
      </c>
      <c r="L276" t="str">
        <f t="shared" si="4"/>
        <v>171804U07039203000</v>
      </c>
      <c r="M276" t="str">
        <f>VLOOKUP(A276,'Cost Code'!A:G,7,0)</f>
        <v>Management Accounts</v>
      </c>
      <c r="N276" t="str">
        <f>VLOOKUP(A276,'Cost Code'!A:G,2,0)</f>
        <v>Group 1</v>
      </c>
      <c r="O276" t="str">
        <f>VLOOKUP($A276,'Cost Code'!$A:$G,3,0)</f>
        <v>CORPORATE SERVICES</v>
      </c>
      <c r="P276" t="str">
        <f>VLOOKUP($A276,'Cost Code'!$A:$G,4,0)</f>
        <v>FINANCE &amp; INFORMATION SERVICES</v>
      </c>
      <c r="Q276" t="str">
        <f>VLOOKUP($A276,'Cost Code'!$A:$G,5,0)</f>
        <v>FINANCE &amp; INFORMATION SERVICES</v>
      </c>
      <c r="R276" t="str">
        <f>VLOOKUP($A276,'Cost Code'!$A:$G,6,0)</f>
        <v>FINANCE</v>
      </c>
      <c r="S276" t="str">
        <f>VLOOKUP($A276,'Cost Code'!$A:$K,8,0)</f>
        <v>Simon</v>
      </c>
      <c r="T276">
        <f>VLOOKUP($A276,'Cost Code'!$A:$K,9,0)</f>
        <v>1000</v>
      </c>
      <c r="U276" t="str">
        <f>VLOOKUP(B276,Ex_Code!A:J,2,0)</f>
        <v>Admin &amp; Clerical Band 3</v>
      </c>
      <c r="V276" t="str">
        <f>VLOOKUP(B276,Ex_Code!A:J,7,0)</f>
        <v>NON CLINICAL STAFF</v>
      </c>
      <c r="W276" t="str">
        <f>VLOOKUP(B276,Ex_Code!A:J,10,0)</f>
        <v>Pay</v>
      </c>
    </row>
    <row r="277" spans="1:23" x14ac:dyDescent="0.25">
      <c r="A277" s="14" t="s">
        <v>142</v>
      </c>
      <c r="B277" s="14" t="s">
        <v>141</v>
      </c>
      <c r="C277" s="14" t="s">
        <v>105</v>
      </c>
      <c r="D277" s="14" t="s">
        <v>106</v>
      </c>
      <c r="E277" s="14" t="s">
        <v>98</v>
      </c>
      <c r="F277" s="15">
        <v>6002</v>
      </c>
      <c r="G277" s="15">
        <v>6141.41</v>
      </c>
      <c r="H277" s="15">
        <v>3.43</v>
      </c>
      <c r="I277" s="15">
        <v>3.43</v>
      </c>
      <c r="J277" s="15">
        <v>3.43</v>
      </c>
      <c r="K277" s="15">
        <v>3.43</v>
      </c>
      <c r="L277" t="str">
        <f t="shared" si="4"/>
        <v>171805U07039203000</v>
      </c>
      <c r="M277" t="str">
        <f>VLOOKUP(A277,'Cost Code'!A:G,7,0)</f>
        <v>Management Accounts</v>
      </c>
      <c r="N277" t="str">
        <f>VLOOKUP(A277,'Cost Code'!A:G,2,0)</f>
        <v>Group 1</v>
      </c>
      <c r="O277" t="str">
        <f>VLOOKUP($A277,'Cost Code'!$A:$G,3,0)</f>
        <v>CORPORATE SERVICES</v>
      </c>
      <c r="P277" t="str">
        <f>VLOOKUP($A277,'Cost Code'!$A:$G,4,0)</f>
        <v>FINANCE &amp; INFORMATION SERVICES</v>
      </c>
      <c r="Q277" t="str">
        <f>VLOOKUP($A277,'Cost Code'!$A:$G,5,0)</f>
        <v>FINANCE &amp; INFORMATION SERVICES</v>
      </c>
      <c r="R277" t="str">
        <f>VLOOKUP($A277,'Cost Code'!$A:$G,6,0)</f>
        <v>FINANCE</v>
      </c>
      <c r="S277" t="str">
        <f>VLOOKUP($A277,'Cost Code'!$A:$K,8,0)</f>
        <v>Simon</v>
      </c>
      <c r="T277">
        <f>VLOOKUP($A277,'Cost Code'!$A:$K,9,0)</f>
        <v>1000</v>
      </c>
      <c r="U277" t="str">
        <f>VLOOKUP(B277,Ex_Code!A:J,2,0)</f>
        <v>Admin &amp; Clerical Band 3</v>
      </c>
      <c r="V277" t="str">
        <f>VLOOKUP(B277,Ex_Code!A:J,7,0)</f>
        <v>NON CLINICAL STAFF</v>
      </c>
      <c r="W277" t="str">
        <f>VLOOKUP(B277,Ex_Code!A:J,10,0)</f>
        <v>Pay</v>
      </c>
    </row>
    <row r="278" spans="1:23" x14ac:dyDescent="0.25">
      <c r="A278" s="14" t="s">
        <v>142</v>
      </c>
      <c r="B278" s="14" t="s">
        <v>121</v>
      </c>
      <c r="C278" s="14" t="s">
        <v>96</v>
      </c>
      <c r="D278" s="14" t="s">
        <v>97</v>
      </c>
      <c r="E278" s="14" t="s">
        <v>98</v>
      </c>
      <c r="F278" s="15">
        <v>4006</v>
      </c>
      <c r="G278" s="15">
        <v>0</v>
      </c>
      <c r="H278" s="15">
        <v>2</v>
      </c>
      <c r="I278" s="15">
        <v>0</v>
      </c>
      <c r="J278" s="15">
        <v>0</v>
      </c>
      <c r="K278" s="15">
        <v>0</v>
      </c>
      <c r="L278" t="str">
        <f t="shared" si="4"/>
        <v>171801U07039204000</v>
      </c>
      <c r="M278" t="str">
        <f>VLOOKUP(A278,'Cost Code'!A:G,7,0)</f>
        <v>Management Accounts</v>
      </c>
      <c r="N278" t="str">
        <f>VLOOKUP(A278,'Cost Code'!A:G,2,0)</f>
        <v>Group 1</v>
      </c>
      <c r="O278" t="str">
        <f>VLOOKUP($A278,'Cost Code'!$A:$G,3,0)</f>
        <v>CORPORATE SERVICES</v>
      </c>
      <c r="P278" t="str">
        <f>VLOOKUP($A278,'Cost Code'!$A:$G,4,0)</f>
        <v>FINANCE &amp; INFORMATION SERVICES</v>
      </c>
      <c r="Q278" t="str">
        <f>VLOOKUP($A278,'Cost Code'!$A:$G,5,0)</f>
        <v>FINANCE &amp; INFORMATION SERVICES</v>
      </c>
      <c r="R278" t="str">
        <f>VLOOKUP($A278,'Cost Code'!$A:$G,6,0)</f>
        <v>FINANCE</v>
      </c>
      <c r="S278" t="str">
        <f>VLOOKUP($A278,'Cost Code'!$A:$K,8,0)</f>
        <v>Simon</v>
      </c>
      <c r="T278">
        <f>VLOOKUP($A278,'Cost Code'!$A:$K,9,0)</f>
        <v>1000</v>
      </c>
      <c r="U278" t="str">
        <f>VLOOKUP(B278,Ex_Code!A:J,2,0)</f>
        <v>Admin &amp; Clerical Band 4</v>
      </c>
      <c r="V278" t="str">
        <f>VLOOKUP(B278,Ex_Code!A:J,7,0)</f>
        <v>NON CLINICAL STAFF</v>
      </c>
      <c r="W278" t="str">
        <f>VLOOKUP(B278,Ex_Code!A:J,10,0)</f>
        <v>Pay</v>
      </c>
    </row>
    <row r="279" spans="1:23" x14ac:dyDescent="0.25">
      <c r="A279" s="14" t="s">
        <v>142</v>
      </c>
      <c r="B279" s="14" t="s">
        <v>121</v>
      </c>
      <c r="C279" s="14" t="s">
        <v>99</v>
      </c>
      <c r="D279" s="14" t="s">
        <v>100</v>
      </c>
      <c r="E279" s="14" t="s">
        <v>98</v>
      </c>
      <c r="F279" s="15">
        <v>3882</v>
      </c>
      <c r="G279" s="15">
        <v>2592.86</v>
      </c>
      <c r="H279" s="15">
        <v>2</v>
      </c>
      <c r="I279" s="15">
        <v>1</v>
      </c>
      <c r="J279" s="15">
        <v>1.39</v>
      </c>
      <c r="K279" s="15">
        <v>1.4</v>
      </c>
      <c r="L279" t="str">
        <f t="shared" si="4"/>
        <v>171802U07039204000</v>
      </c>
      <c r="M279" t="str">
        <f>VLOOKUP(A279,'Cost Code'!A:G,7,0)</f>
        <v>Management Accounts</v>
      </c>
      <c r="N279" t="str">
        <f>VLOOKUP(A279,'Cost Code'!A:G,2,0)</f>
        <v>Group 1</v>
      </c>
      <c r="O279" t="str">
        <f>VLOOKUP($A279,'Cost Code'!$A:$G,3,0)</f>
        <v>CORPORATE SERVICES</v>
      </c>
      <c r="P279" t="str">
        <f>VLOOKUP($A279,'Cost Code'!$A:$G,4,0)</f>
        <v>FINANCE &amp; INFORMATION SERVICES</v>
      </c>
      <c r="Q279" t="str">
        <f>VLOOKUP($A279,'Cost Code'!$A:$G,5,0)</f>
        <v>FINANCE &amp; INFORMATION SERVICES</v>
      </c>
      <c r="R279" t="str">
        <f>VLOOKUP($A279,'Cost Code'!$A:$G,6,0)</f>
        <v>FINANCE</v>
      </c>
      <c r="S279" t="str">
        <f>VLOOKUP($A279,'Cost Code'!$A:$K,8,0)</f>
        <v>Simon</v>
      </c>
      <c r="T279">
        <f>VLOOKUP($A279,'Cost Code'!$A:$K,9,0)</f>
        <v>1000</v>
      </c>
      <c r="U279" t="str">
        <f>VLOOKUP(B279,Ex_Code!A:J,2,0)</f>
        <v>Admin &amp; Clerical Band 4</v>
      </c>
      <c r="V279" t="str">
        <f>VLOOKUP(B279,Ex_Code!A:J,7,0)</f>
        <v>NON CLINICAL STAFF</v>
      </c>
      <c r="W279" t="str">
        <f>VLOOKUP(B279,Ex_Code!A:J,10,0)</f>
        <v>Pay</v>
      </c>
    </row>
    <row r="280" spans="1:23" x14ac:dyDescent="0.25">
      <c r="A280" s="14" t="s">
        <v>142</v>
      </c>
      <c r="B280" s="14" t="s">
        <v>121</v>
      </c>
      <c r="C280" s="14" t="s">
        <v>101</v>
      </c>
      <c r="D280" s="14" t="s">
        <v>102</v>
      </c>
      <c r="E280" s="14" t="s">
        <v>98</v>
      </c>
      <c r="F280" s="15">
        <v>3882</v>
      </c>
      <c r="G280" s="15">
        <v>3834.44</v>
      </c>
      <c r="H280" s="15">
        <v>2</v>
      </c>
      <c r="I280" s="15">
        <v>1</v>
      </c>
      <c r="J280" s="15">
        <v>2</v>
      </c>
      <c r="K280" s="15">
        <v>2</v>
      </c>
      <c r="L280" t="str">
        <f t="shared" si="4"/>
        <v>171803U07039204000</v>
      </c>
      <c r="M280" t="str">
        <f>VLOOKUP(A280,'Cost Code'!A:G,7,0)</f>
        <v>Management Accounts</v>
      </c>
      <c r="N280" t="str">
        <f>VLOOKUP(A280,'Cost Code'!A:G,2,0)</f>
        <v>Group 1</v>
      </c>
      <c r="O280" t="str">
        <f>VLOOKUP($A280,'Cost Code'!$A:$G,3,0)</f>
        <v>CORPORATE SERVICES</v>
      </c>
      <c r="P280" t="str">
        <f>VLOOKUP($A280,'Cost Code'!$A:$G,4,0)</f>
        <v>FINANCE &amp; INFORMATION SERVICES</v>
      </c>
      <c r="Q280" t="str">
        <f>VLOOKUP($A280,'Cost Code'!$A:$G,5,0)</f>
        <v>FINANCE &amp; INFORMATION SERVICES</v>
      </c>
      <c r="R280" t="str">
        <f>VLOOKUP($A280,'Cost Code'!$A:$G,6,0)</f>
        <v>FINANCE</v>
      </c>
      <c r="S280" t="str">
        <f>VLOOKUP($A280,'Cost Code'!$A:$K,8,0)</f>
        <v>Simon</v>
      </c>
      <c r="T280">
        <f>VLOOKUP($A280,'Cost Code'!$A:$K,9,0)</f>
        <v>1000</v>
      </c>
      <c r="U280" t="str">
        <f>VLOOKUP(B280,Ex_Code!A:J,2,0)</f>
        <v>Admin &amp; Clerical Band 4</v>
      </c>
      <c r="V280" t="str">
        <f>VLOOKUP(B280,Ex_Code!A:J,7,0)</f>
        <v>NON CLINICAL STAFF</v>
      </c>
      <c r="W280" t="str">
        <f>VLOOKUP(B280,Ex_Code!A:J,10,0)</f>
        <v>Pay</v>
      </c>
    </row>
    <row r="281" spans="1:23" x14ac:dyDescent="0.25">
      <c r="A281" s="14" t="s">
        <v>142</v>
      </c>
      <c r="B281" s="14" t="s">
        <v>121</v>
      </c>
      <c r="C281" s="14" t="s">
        <v>103</v>
      </c>
      <c r="D281" s="14" t="s">
        <v>104</v>
      </c>
      <c r="E281" s="14" t="s">
        <v>98</v>
      </c>
      <c r="F281" s="15">
        <v>3882</v>
      </c>
      <c r="G281" s="15">
        <v>3835.01</v>
      </c>
      <c r="H281" s="15">
        <v>2</v>
      </c>
      <c r="I281" s="15">
        <v>1</v>
      </c>
      <c r="J281" s="15">
        <v>2</v>
      </c>
      <c r="K281" s="15">
        <v>2</v>
      </c>
      <c r="L281" t="str">
        <f t="shared" si="4"/>
        <v>171804U07039204000</v>
      </c>
      <c r="M281" t="str">
        <f>VLOOKUP(A281,'Cost Code'!A:G,7,0)</f>
        <v>Management Accounts</v>
      </c>
      <c r="N281" t="str">
        <f>VLOOKUP(A281,'Cost Code'!A:G,2,0)</f>
        <v>Group 1</v>
      </c>
      <c r="O281" t="str">
        <f>VLOOKUP($A281,'Cost Code'!$A:$G,3,0)</f>
        <v>CORPORATE SERVICES</v>
      </c>
      <c r="P281" t="str">
        <f>VLOOKUP($A281,'Cost Code'!$A:$G,4,0)</f>
        <v>FINANCE &amp; INFORMATION SERVICES</v>
      </c>
      <c r="Q281" t="str">
        <f>VLOOKUP($A281,'Cost Code'!$A:$G,5,0)</f>
        <v>FINANCE &amp; INFORMATION SERVICES</v>
      </c>
      <c r="R281" t="str">
        <f>VLOOKUP($A281,'Cost Code'!$A:$G,6,0)</f>
        <v>FINANCE</v>
      </c>
      <c r="S281" t="str">
        <f>VLOOKUP($A281,'Cost Code'!$A:$K,8,0)</f>
        <v>Simon</v>
      </c>
      <c r="T281">
        <f>VLOOKUP($A281,'Cost Code'!$A:$K,9,0)</f>
        <v>1000</v>
      </c>
      <c r="U281" t="str">
        <f>VLOOKUP(B281,Ex_Code!A:J,2,0)</f>
        <v>Admin &amp; Clerical Band 4</v>
      </c>
      <c r="V281" t="str">
        <f>VLOOKUP(B281,Ex_Code!A:J,7,0)</f>
        <v>NON CLINICAL STAFF</v>
      </c>
      <c r="W281" t="str">
        <f>VLOOKUP(B281,Ex_Code!A:J,10,0)</f>
        <v>Pay</v>
      </c>
    </row>
    <row r="282" spans="1:23" x14ac:dyDescent="0.25">
      <c r="A282" s="14" t="s">
        <v>142</v>
      </c>
      <c r="B282" s="14" t="s">
        <v>121</v>
      </c>
      <c r="C282" s="14" t="s">
        <v>105</v>
      </c>
      <c r="D282" s="14" t="s">
        <v>106</v>
      </c>
      <c r="E282" s="14" t="s">
        <v>98</v>
      </c>
      <c r="F282" s="15">
        <v>3882</v>
      </c>
      <c r="G282" s="15">
        <v>3834.44</v>
      </c>
      <c r="H282" s="15">
        <v>2</v>
      </c>
      <c r="I282" s="15">
        <v>4.3899999999999997</v>
      </c>
      <c r="J282" s="15">
        <v>2</v>
      </c>
      <c r="K282" s="15">
        <v>2</v>
      </c>
      <c r="L282" t="str">
        <f t="shared" si="4"/>
        <v>171805U07039204000</v>
      </c>
      <c r="M282" t="str">
        <f>VLOOKUP(A282,'Cost Code'!A:G,7,0)</f>
        <v>Management Accounts</v>
      </c>
      <c r="N282" t="str">
        <f>VLOOKUP(A282,'Cost Code'!A:G,2,0)</f>
        <v>Group 1</v>
      </c>
      <c r="O282" t="str">
        <f>VLOOKUP($A282,'Cost Code'!$A:$G,3,0)</f>
        <v>CORPORATE SERVICES</v>
      </c>
      <c r="P282" t="str">
        <f>VLOOKUP($A282,'Cost Code'!$A:$G,4,0)</f>
        <v>FINANCE &amp; INFORMATION SERVICES</v>
      </c>
      <c r="Q282" t="str">
        <f>VLOOKUP($A282,'Cost Code'!$A:$G,5,0)</f>
        <v>FINANCE &amp; INFORMATION SERVICES</v>
      </c>
      <c r="R282" t="str">
        <f>VLOOKUP($A282,'Cost Code'!$A:$G,6,0)</f>
        <v>FINANCE</v>
      </c>
      <c r="S282" t="str">
        <f>VLOOKUP($A282,'Cost Code'!$A:$K,8,0)</f>
        <v>Simon</v>
      </c>
      <c r="T282">
        <f>VLOOKUP($A282,'Cost Code'!$A:$K,9,0)</f>
        <v>1000</v>
      </c>
      <c r="U282" t="str">
        <f>VLOOKUP(B282,Ex_Code!A:J,2,0)</f>
        <v>Admin &amp; Clerical Band 4</v>
      </c>
      <c r="V282" t="str">
        <f>VLOOKUP(B282,Ex_Code!A:J,7,0)</f>
        <v>NON CLINICAL STAFF</v>
      </c>
      <c r="W282" t="str">
        <f>VLOOKUP(B282,Ex_Code!A:J,10,0)</f>
        <v>Pay</v>
      </c>
    </row>
    <row r="283" spans="1:23" x14ac:dyDescent="0.25">
      <c r="A283" s="14" t="s">
        <v>142</v>
      </c>
      <c r="B283" s="14" t="s">
        <v>108</v>
      </c>
      <c r="C283" s="14" t="s">
        <v>96</v>
      </c>
      <c r="D283" s="14" t="s">
        <v>97</v>
      </c>
      <c r="E283" s="14" t="s">
        <v>98</v>
      </c>
      <c r="F283" s="15">
        <v>10109</v>
      </c>
      <c r="G283" s="15">
        <v>9516.41</v>
      </c>
      <c r="H283" s="15">
        <v>3.8</v>
      </c>
      <c r="I283" s="15">
        <v>3.8</v>
      </c>
      <c r="J283" s="15">
        <v>3.8</v>
      </c>
      <c r="K283" s="15">
        <v>3.8</v>
      </c>
      <c r="L283" t="str">
        <f t="shared" si="4"/>
        <v>171801U07039205000</v>
      </c>
      <c r="M283" t="str">
        <f>VLOOKUP(A283,'Cost Code'!A:G,7,0)</f>
        <v>Management Accounts</v>
      </c>
      <c r="N283" t="str">
        <f>VLOOKUP(A283,'Cost Code'!A:G,2,0)</f>
        <v>Group 1</v>
      </c>
      <c r="O283" t="str">
        <f>VLOOKUP($A283,'Cost Code'!$A:$G,3,0)</f>
        <v>CORPORATE SERVICES</v>
      </c>
      <c r="P283" t="str">
        <f>VLOOKUP($A283,'Cost Code'!$A:$G,4,0)</f>
        <v>FINANCE &amp; INFORMATION SERVICES</v>
      </c>
      <c r="Q283" t="str">
        <f>VLOOKUP($A283,'Cost Code'!$A:$G,5,0)</f>
        <v>FINANCE &amp; INFORMATION SERVICES</v>
      </c>
      <c r="R283" t="str">
        <f>VLOOKUP($A283,'Cost Code'!$A:$G,6,0)</f>
        <v>FINANCE</v>
      </c>
      <c r="S283" t="str">
        <f>VLOOKUP($A283,'Cost Code'!$A:$K,8,0)</f>
        <v>Simon</v>
      </c>
      <c r="T283">
        <f>VLOOKUP($A283,'Cost Code'!$A:$K,9,0)</f>
        <v>1000</v>
      </c>
      <c r="U283" t="str">
        <f>VLOOKUP(B283,Ex_Code!A:J,2,0)</f>
        <v>Admin &amp; Clerical Band 5</v>
      </c>
      <c r="V283" t="str">
        <f>VLOOKUP(B283,Ex_Code!A:J,7,0)</f>
        <v>NON CLINICAL STAFF</v>
      </c>
      <c r="W283" t="str">
        <f>VLOOKUP(B283,Ex_Code!A:J,10,0)</f>
        <v>Pay</v>
      </c>
    </row>
    <row r="284" spans="1:23" x14ac:dyDescent="0.25">
      <c r="A284" s="14" t="s">
        <v>142</v>
      </c>
      <c r="B284" s="14" t="s">
        <v>108</v>
      </c>
      <c r="C284" s="14" t="s">
        <v>99</v>
      </c>
      <c r="D284" s="14" t="s">
        <v>100</v>
      </c>
      <c r="E284" s="14" t="s">
        <v>98</v>
      </c>
      <c r="F284" s="15">
        <v>12709</v>
      </c>
      <c r="G284" s="15">
        <v>10452.74</v>
      </c>
      <c r="H284" s="15">
        <v>4.8</v>
      </c>
      <c r="I284" s="15">
        <v>3.8</v>
      </c>
      <c r="J284" s="15">
        <v>4.07</v>
      </c>
      <c r="K284" s="15">
        <v>4.18</v>
      </c>
      <c r="L284" t="str">
        <f t="shared" si="4"/>
        <v>171802U07039205000</v>
      </c>
      <c r="M284" t="str">
        <f>VLOOKUP(A284,'Cost Code'!A:G,7,0)</f>
        <v>Management Accounts</v>
      </c>
      <c r="N284" t="str">
        <f>VLOOKUP(A284,'Cost Code'!A:G,2,0)</f>
        <v>Group 1</v>
      </c>
      <c r="O284" t="str">
        <f>VLOOKUP($A284,'Cost Code'!$A:$G,3,0)</f>
        <v>CORPORATE SERVICES</v>
      </c>
      <c r="P284" t="str">
        <f>VLOOKUP($A284,'Cost Code'!$A:$G,4,0)</f>
        <v>FINANCE &amp; INFORMATION SERVICES</v>
      </c>
      <c r="Q284" t="str">
        <f>VLOOKUP($A284,'Cost Code'!$A:$G,5,0)</f>
        <v>FINANCE &amp; INFORMATION SERVICES</v>
      </c>
      <c r="R284" t="str">
        <f>VLOOKUP($A284,'Cost Code'!$A:$G,6,0)</f>
        <v>FINANCE</v>
      </c>
      <c r="S284" t="str">
        <f>VLOOKUP($A284,'Cost Code'!$A:$K,8,0)</f>
        <v>Simon</v>
      </c>
      <c r="T284">
        <f>VLOOKUP($A284,'Cost Code'!$A:$K,9,0)</f>
        <v>1000</v>
      </c>
      <c r="U284" t="str">
        <f>VLOOKUP(B284,Ex_Code!A:J,2,0)</f>
        <v>Admin &amp; Clerical Band 5</v>
      </c>
      <c r="V284" t="str">
        <f>VLOOKUP(B284,Ex_Code!A:J,7,0)</f>
        <v>NON CLINICAL STAFF</v>
      </c>
      <c r="W284" t="str">
        <f>VLOOKUP(B284,Ex_Code!A:J,10,0)</f>
        <v>Pay</v>
      </c>
    </row>
    <row r="285" spans="1:23" x14ac:dyDescent="0.25">
      <c r="A285" s="14" t="s">
        <v>142</v>
      </c>
      <c r="B285" s="14" t="s">
        <v>108</v>
      </c>
      <c r="C285" s="14" t="s">
        <v>101</v>
      </c>
      <c r="D285" s="14" t="s">
        <v>102</v>
      </c>
      <c r="E285" s="14" t="s">
        <v>98</v>
      </c>
      <c r="F285" s="15">
        <v>12709</v>
      </c>
      <c r="G285" s="15">
        <v>9520.09</v>
      </c>
      <c r="H285" s="15">
        <v>4.8</v>
      </c>
      <c r="I285" s="15">
        <v>3.8</v>
      </c>
      <c r="J285" s="15">
        <v>3.8</v>
      </c>
      <c r="K285" s="15">
        <v>3.8</v>
      </c>
      <c r="L285" t="str">
        <f t="shared" si="4"/>
        <v>171803U07039205000</v>
      </c>
      <c r="M285" t="str">
        <f>VLOOKUP(A285,'Cost Code'!A:G,7,0)</f>
        <v>Management Accounts</v>
      </c>
      <c r="N285" t="str">
        <f>VLOOKUP(A285,'Cost Code'!A:G,2,0)</f>
        <v>Group 1</v>
      </c>
      <c r="O285" t="str">
        <f>VLOOKUP($A285,'Cost Code'!$A:$G,3,0)</f>
        <v>CORPORATE SERVICES</v>
      </c>
      <c r="P285" t="str">
        <f>VLOOKUP($A285,'Cost Code'!$A:$G,4,0)</f>
        <v>FINANCE &amp; INFORMATION SERVICES</v>
      </c>
      <c r="Q285" t="str">
        <f>VLOOKUP($A285,'Cost Code'!$A:$G,5,0)</f>
        <v>FINANCE &amp; INFORMATION SERVICES</v>
      </c>
      <c r="R285" t="str">
        <f>VLOOKUP($A285,'Cost Code'!$A:$G,6,0)</f>
        <v>FINANCE</v>
      </c>
      <c r="S285" t="str">
        <f>VLOOKUP($A285,'Cost Code'!$A:$K,8,0)</f>
        <v>Simon</v>
      </c>
      <c r="T285">
        <f>VLOOKUP($A285,'Cost Code'!$A:$K,9,0)</f>
        <v>1000</v>
      </c>
      <c r="U285" t="str">
        <f>VLOOKUP(B285,Ex_Code!A:J,2,0)</f>
        <v>Admin &amp; Clerical Band 5</v>
      </c>
      <c r="V285" t="str">
        <f>VLOOKUP(B285,Ex_Code!A:J,7,0)</f>
        <v>NON CLINICAL STAFF</v>
      </c>
      <c r="W285" t="str">
        <f>VLOOKUP(B285,Ex_Code!A:J,10,0)</f>
        <v>Pay</v>
      </c>
    </row>
    <row r="286" spans="1:23" x14ac:dyDescent="0.25">
      <c r="A286" s="14" t="s">
        <v>142</v>
      </c>
      <c r="B286" s="14" t="s">
        <v>108</v>
      </c>
      <c r="C286" s="14" t="s">
        <v>103</v>
      </c>
      <c r="D286" s="14" t="s">
        <v>104</v>
      </c>
      <c r="E286" s="14" t="s">
        <v>98</v>
      </c>
      <c r="F286" s="15">
        <v>12795</v>
      </c>
      <c r="G286" s="15">
        <v>9556.08</v>
      </c>
      <c r="H286" s="15">
        <v>4.8</v>
      </c>
      <c r="I286" s="15">
        <v>3.8</v>
      </c>
      <c r="J286" s="15">
        <v>3.8</v>
      </c>
      <c r="K286" s="15">
        <v>3.8</v>
      </c>
      <c r="L286" t="str">
        <f t="shared" si="4"/>
        <v>171804U07039205000</v>
      </c>
      <c r="M286" t="str">
        <f>VLOOKUP(A286,'Cost Code'!A:G,7,0)</f>
        <v>Management Accounts</v>
      </c>
      <c r="N286" t="str">
        <f>VLOOKUP(A286,'Cost Code'!A:G,2,0)</f>
        <v>Group 1</v>
      </c>
      <c r="O286" t="str">
        <f>VLOOKUP($A286,'Cost Code'!$A:$G,3,0)</f>
        <v>CORPORATE SERVICES</v>
      </c>
      <c r="P286" t="str">
        <f>VLOOKUP($A286,'Cost Code'!$A:$G,4,0)</f>
        <v>FINANCE &amp; INFORMATION SERVICES</v>
      </c>
      <c r="Q286" t="str">
        <f>VLOOKUP($A286,'Cost Code'!$A:$G,5,0)</f>
        <v>FINANCE &amp; INFORMATION SERVICES</v>
      </c>
      <c r="R286" t="str">
        <f>VLOOKUP($A286,'Cost Code'!$A:$G,6,0)</f>
        <v>FINANCE</v>
      </c>
      <c r="S286" t="str">
        <f>VLOOKUP($A286,'Cost Code'!$A:$K,8,0)</f>
        <v>Simon</v>
      </c>
      <c r="T286">
        <f>VLOOKUP($A286,'Cost Code'!$A:$K,9,0)</f>
        <v>1000</v>
      </c>
      <c r="U286" t="str">
        <f>VLOOKUP(B286,Ex_Code!A:J,2,0)</f>
        <v>Admin &amp; Clerical Band 5</v>
      </c>
      <c r="V286" t="str">
        <f>VLOOKUP(B286,Ex_Code!A:J,7,0)</f>
        <v>NON CLINICAL STAFF</v>
      </c>
      <c r="W286" t="str">
        <f>VLOOKUP(B286,Ex_Code!A:J,10,0)</f>
        <v>Pay</v>
      </c>
    </row>
    <row r="287" spans="1:23" x14ac:dyDescent="0.25">
      <c r="A287" s="14" t="s">
        <v>142</v>
      </c>
      <c r="B287" s="14" t="s">
        <v>108</v>
      </c>
      <c r="C287" s="14" t="s">
        <v>105</v>
      </c>
      <c r="D287" s="14" t="s">
        <v>106</v>
      </c>
      <c r="E287" s="14" t="s">
        <v>98</v>
      </c>
      <c r="F287" s="15">
        <v>12795</v>
      </c>
      <c r="G287" s="15">
        <v>9605.89</v>
      </c>
      <c r="H287" s="15">
        <v>4.8</v>
      </c>
      <c r="I287" s="15">
        <v>3.8</v>
      </c>
      <c r="J287" s="15">
        <v>3.8</v>
      </c>
      <c r="K287" s="15">
        <v>3.8</v>
      </c>
      <c r="L287" t="str">
        <f t="shared" si="4"/>
        <v>171805U07039205000</v>
      </c>
      <c r="M287" t="str">
        <f>VLOOKUP(A287,'Cost Code'!A:G,7,0)</f>
        <v>Management Accounts</v>
      </c>
      <c r="N287" t="str">
        <f>VLOOKUP(A287,'Cost Code'!A:G,2,0)</f>
        <v>Group 1</v>
      </c>
      <c r="O287" t="str">
        <f>VLOOKUP($A287,'Cost Code'!$A:$G,3,0)</f>
        <v>CORPORATE SERVICES</v>
      </c>
      <c r="P287" t="str">
        <f>VLOOKUP($A287,'Cost Code'!$A:$G,4,0)</f>
        <v>FINANCE &amp; INFORMATION SERVICES</v>
      </c>
      <c r="Q287" t="str">
        <f>VLOOKUP($A287,'Cost Code'!$A:$G,5,0)</f>
        <v>FINANCE &amp; INFORMATION SERVICES</v>
      </c>
      <c r="R287" t="str">
        <f>VLOOKUP($A287,'Cost Code'!$A:$G,6,0)</f>
        <v>FINANCE</v>
      </c>
      <c r="S287" t="str">
        <f>VLOOKUP($A287,'Cost Code'!$A:$K,8,0)</f>
        <v>Simon</v>
      </c>
      <c r="T287">
        <f>VLOOKUP($A287,'Cost Code'!$A:$K,9,0)</f>
        <v>1000</v>
      </c>
      <c r="U287" t="str">
        <f>VLOOKUP(B287,Ex_Code!A:J,2,0)</f>
        <v>Admin &amp; Clerical Band 5</v>
      </c>
      <c r="V287" t="str">
        <f>VLOOKUP(B287,Ex_Code!A:J,7,0)</f>
        <v>NON CLINICAL STAFF</v>
      </c>
      <c r="W287" t="str">
        <f>VLOOKUP(B287,Ex_Code!A:J,10,0)</f>
        <v>Pay</v>
      </c>
    </row>
    <row r="288" spans="1:23" x14ac:dyDescent="0.25">
      <c r="A288" s="14" t="s">
        <v>142</v>
      </c>
      <c r="B288" s="14" t="s">
        <v>122</v>
      </c>
      <c r="C288" s="14" t="s">
        <v>103</v>
      </c>
      <c r="D288" s="14" t="s">
        <v>104</v>
      </c>
      <c r="E288" s="14" t="s">
        <v>98</v>
      </c>
      <c r="F288" s="15">
        <v>0</v>
      </c>
      <c r="G288" s="15">
        <v>811.35</v>
      </c>
      <c r="H288" s="15">
        <v>0</v>
      </c>
      <c r="I288" s="15">
        <v>0</v>
      </c>
      <c r="J288" s="15">
        <v>0.23</v>
      </c>
      <c r="K288" s="15">
        <v>0.23</v>
      </c>
      <c r="L288" t="str">
        <f t="shared" si="4"/>
        <v>171804U07039299000</v>
      </c>
      <c r="M288" t="str">
        <f>VLOOKUP(A288,'Cost Code'!A:G,7,0)</f>
        <v>Management Accounts</v>
      </c>
      <c r="N288" t="str">
        <f>VLOOKUP(A288,'Cost Code'!A:G,2,0)</f>
        <v>Group 1</v>
      </c>
      <c r="O288" t="str">
        <f>VLOOKUP($A288,'Cost Code'!$A:$G,3,0)</f>
        <v>CORPORATE SERVICES</v>
      </c>
      <c r="P288" t="str">
        <f>VLOOKUP($A288,'Cost Code'!$A:$G,4,0)</f>
        <v>FINANCE &amp; INFORMATION SERVICES</v>
      </c>
      <c r="Q288" t="str">
        <f>VLOOKUP($A288,'Cost Code'!$A:$G,5,0)</f>
        <v>FINANCE &amp; INFORMATION SERVICES</v>
      </c>
      <c r="R288" t="str">
        <f>VLOOKUP($A288,'Cost Code'!$A:$G,6,0)</f>
        <v>FINANCE</v>
      </c>
      <c r="S288" t="str">
        <f>VLOOKUP($A288,'Cost Code'!$A:$K,8,0)</f>
        <v>Simon</v>
      </c>
      <c r="T288">
        <f>VLOOKUP($A288,'Cost Code'!$A:$K,9,0)</f>
        <v>1000</v>
      </c>
      <c r="U288" t="str">
        <f>VLOOKUP(B288,Ex_Code!A:J,2,0)</f>
        <v>Admin &amp; Clerical - Non NHS</v>
      </c>
      <c r="V288" t="str">
        <f>VLOOKUP(B288,Ex_Code!A:J,7,0)</f>
        <v>NON CLINICAL STAFF</v>
      </c>
      <c r="W288" t="str">
        <f>VLOOKUP(B288,Ex_Code!A:J,10,0)</f>
        <v>Pay</v>
      </c>
    </row>
    <row r="289" spans="1:23" x14ac:dyDescent="0.25">
      <c r="A289" s="14" t="s">
        <v>142</v>
      </c>
      <c r="B289" s="14" t="s">
        <v>122</v>
      </c>
      <c r="C289" s="14" t="s">
        <v>105</v>
      </c>
      <c r="D289" s="14" t="s">
        <v>106</v>
      </c>
      <c r="E289" s="14" t="s">
        <v>98</v>
      </c>
      <c r="F289" s="15">
        <v>0</v>
      </c>
      <c r="G289" s="15">
        <v>2663.07</v>
      </c>
      <c r="H289" s="15">
        <v>0</v>
      </c>
      <c r="I289" s="15">
        <v>0.45</v>
      </c>
      <c r="J289" s="15">
        <v>1.0900000000000001</v>
      </c>
      <c r="K289" s="15">
        <v>1.0900000000000001</v>
      </c>
      <c r="L289" t="str">
        <f t="shared" si="4"/>
        <v>171805U07039299000</v>
      </c>
      <c r="M289" t="str">
        <f>VLOOKUP(A289,'Cost Code'!A:G,7,0)</f>
        <v>Management Accounts</v>
      </c>
      <c r="N289" t="str">
        <f>VLOOKUP(A289,'Cost Code'!A:G,2,0)</f>
        <v>Group 1</v>
      </c>
      <c r="O289" t="str">
        <f>VLOOKUP($A289,'Cost Code'!$A:$G,3,0)</f>
        <v>CORPORATE SERVICES</v>
      </c>
      <c r="P289" t="str">
        <f>VLOOKUP($A289,'Cost Code'!$A:$G,4,0)</f>
        <v>FINANCE &amp; INFORMATION SERVICES</v>
      </c>
      <c r="Q289" t="str">
        <f>VLOOKUP($A289,'Cost Code'!$A:$G,5,0)</f>
        <v>FINANCE &amp; INFORMATION SERVICES</v>
      </c>
      <c r="R289" t="str">
        <f>VLOOKUP($A289,'Cost Code'!$A:$G,6,0)</f>
        <v>FINANCE</v>
      </c>
      <c r="S289" t="str">
        <f>VLOOKUP($A289,'Cost Code'!$A:$K,8,0)</f>
        <v>Simon</v>
      </c>
      <c r="T289">
        <f>VLOOKUP($A289,'Cost Code'!$A:$K,9,0)</f>
        <v>1000</v>
      </c>
      <c r="U289" t="str">
        <f>VLOOKUP(B289,Ex_Code!A:J,2,0)</f>
        <v>Admin &amp; Clerical - Non NHS</v>
      </c>
      <c r="V289" t="str">
        <f>VLOOKUP(B289,Ex_Code!A:J,7,0)</f>
        <v>NON CLINICAL STAFF</v>
      </c>
      <c r="W289" t="str">
        <f>VLOOKUP(B289,Ex_Code!A:J,10,0)</f>
        <v>Pay</v>
      </c>
    </row>
    <row r="290" spans="1:23" x14ac:dyDescent="0.25">
      <c r="A290" s="14" t="s">
        <v>142</v>
      </c>
      <c r="B290" s="14" t="s">
        <v>33</v>
      </c>
      <c r="C290" s="14" t="s">
        <v>96</v>
      </c>
      <c r="D290" s="14" t="s">
        <v>97</v>
      </c>
      <c r="E290" s="14" t="s">
        <v>98</v>
      </c>
      <c r="F290" s="15">
        <v>8</v>
      </c>
      <c r="G290" s="15">
        <v>0</v>
      </c>
      <c r="H290" s="15">
        <v>0</v>
      </c>
      <c r="I290" s="15">
        <v>0</v>
      </c>
      <c r="J290" s="15">
        <v>0</v>
      </c>
      <c r="K290" s="15">
        <v>0</v>
      </c>
      <c r="L290" t="str">
        <f t="shared" si="4"/>
        <v>171801U07047018000</v>
      </c>
      <c r="M290" t="str">
        <f>VLOOKUP(A290,'Cost Code'!A:G,7,0)</f>
        <v>Management Accounts</v>
      </c>
      <c r="N290" t="str">
        <f>VLOOKUP(A290,'Cost Code'!A:G,2,0)</f>
        <v>Group 1</v>
      </c>
      <c r="O290" t="str">
        <f>VLOOKUP($A290,'Cost Code'!$A:$G,3,0)</f>
        <v>CORPORATE SERVICES</v>
      </c>
      <c r="P290" t="str">
        <f>VLOOKUP($A290,'Cost Code'!$A:$G,4,0)</f>
        <v>FINANCE &amp; INFORMATION SERVICES</v>
      </c>
      <c r="Q290" t="str">
        <f>VLOOKUP($A290,'Cost Code'!$A:$G,5,0)</f>
        <v>FINANCE &amp; INFORMATION SERVICES</v>
      </c>
      <c r="R290" t="str">
        <f>VLOOKUP($A290,'Cost Code'!$A:$G,6,0)</f>
        <v>FINANCE</v>
      </c>
      <c r="S290" t="str">
        <f>VLOOKUP($A290,'Cost Code'!$A:$K,8,0)</f>
        <v>Simon</v>
      </c>
      <c r="T290">
        <f>VLOOKUP($A290,'Cost Code'!$A:$K,9,0)</f>
        <v>1000</v>
      </c>
      <c r="U290" t="str">
        <f>VLOOKUP(B290,Ex_Code!A:J,2,0)</f>
        <v>Travel Expenses</v>
      </c>
      <c r="V290" t="str">
        <f>VLOOKUP(B290,Ex_Code!A:J,7,0)</f>
        <v>ESTABLISHMENT EXPENSES</v>
      </c>
      <c r="W290" t="str">
        <f>VLOOKUP(B290,Ex_Code!A:J,10,0)</f>
        <v>Non Pay</v>
      </c>
    </row>
    <row r="291" spans="1:23" x14ac:dyDescent="0.25">
      <c r="A291" s="14" t="s">
        <v>142</v>
      </c>
      <c r="B291" s="14" t="s">
        <v>33</v>
      </c>
      <c r="C291" s="14" t="s">
        <v>99</v>
      </c>
      <c r="D291" s="14" t="s">
        <v>100</v>
      </c>
      <c r="E291" s="14" t="s">
        <v>98</v>
      </c>
      <c r="F291" s="15">
        <v>9</v>
      </c>
      <c r="G291" s="15">
        <v>0</v>
      </c>
      <c r="H291" s="15">
        <v>0</v>
      </c>
      <c r="I291" s="15">
        <v>0</v>
      </c>
      <c r="J291" s="15">
        <v>0</v>
      </c>
      <c r="K291" s="15">
        <v>0</v>
      </c>
      <c r="L291" t="str">
        <f t="shared" si="4"/>
        <v>171802U07047018000</v>
      </c>
      <c r="M291" t="str">
        <f>VLOOKUP(A291,'Cost Code'!A:G,7,0)</f>
        <v>Management Accounts</v>
      </c>
      <c r="N291" t="str">
        <f>VLOOKUP(A291,'Cost Code'!A:G,2,0)</f>
        <v>Group 1</v>
      </c>
      <c r="O291" t="str">
        <f>VLOOKUP($A291,'Cost Code'!$A:$G,3,0)</f>
        <v>CORPORATE SERVICES</v>
      </c>
      <c r="P291" t="str">
        <f>VLOOKUP($A291,'Cost Code'!$A:$G,4,0)</f>
        <v>FINANCE &amp; INFORMATION SERVICES</v>
      </c>
      <c r="Q291" t="str">
        <f>VLOOKUP($A291,'Cost Code'!$A:$G,5,0)</f>
        <v>FINANCE &amp; INFORMATION SERVICES</v>
      </c>
      <c r="R291" t="str">
        <f>VLOOKUP($A291,'Cost Code'!$A:$G,6,0)</f>
        <v>FINANCE</v>
      </c>
      <c r="S291" t="str">
        <f>VLOOKUP($A291,'Cost Code'!$A:$K,8,0)</f>
        <v>Simon</v>
      </c>
      <c r="T291">
        <f>VLOOKUP($A291,'Cost Code'!$A:$K,9,0)</f>
        <v>1000</v>
      </c>
      <c r="U291" t="str">
        <f>VLOOKUP(B291,Ex_Code!A:J,2,0)</f>
        <v>Travel Expenses</v>
      </c>
      <c r="V291" t="str">
        <f>VLOOKUP(B291,Ex_Code!A:J,7,0)</f>
        <v>ESTABLISHMENT EXPENSES</v>
      </c>
      <c r="W291" t="str">
        <f>VLOOKUP(B291,Ex_Code!A:J,10,0)</f>
        <v>Non Pay</v>
      </c>
    </row>
    <row r="292" spans="1:23" x14ac:dyDescent="0.25">
      <c r="A292" s="14" t="s">
        <v>142</v>
      </c>
      <c r="B292" s="14" t="s">
        <v>33</v>
      </c>
      <c r="C292" s="14" t="s">
        <v>101</v>
      </c>
      <c r="D292" s="14" t="s">
        <v>102</v>
      </c>
      <c r="E292" s="14" t="s">
        <v>98</v>
      </c>
      <c r="F292" s="15">
        <v>8</v>
      </c>
      <c r="G292" s="15">
        <v>0</v>
      </c>
      <c r="H292" s="15">
        <v>0</v>
      </c>
      <c r="I292" s="15">
        <v>0</v>
      </c>
      <c r="J292" s="15">
        <v>0</v>
      </c>
      <c r="K292" s="15">
        <v>0</v>
      </c>
      <c r="L292" t="str">
        <f t="shared" si="4"/>
        <v>171803U07047018000</v>
      </c>
      <c r="M292" t="str">
        <f>VLOOKUP(A292,'Cost Code'!A:G,7,0)</f>
        <v>Management Accounts</v>
      </c>
      <c r="N292" t="str">
        <f>VLOOKUP(A292,'Cost Code'!A:G,2,0)</f>
        <v>Group 1</v>
      </c>
      <c r="O292" t="str">
        <f>VLOOKUP($A292,'Cost Code'!$A:$G,3,0)</f>
        <v>CORPORATE SERVICES</v>
      </c>
      <c r="P292" t="str">
        <f>VLOOKUP($A292,'Cost Code'!$A:$G,4,0)</f>
        <v>FINANCE &amp; INFORMATION SERVICES</v>
      </c>
      <c r="Q292" t="str">
        <f>VLOOKUP($A292,'Cost Code'!$A:$G,5,0)</f>
        <v>FINANCE &amp; INFORMATION SERVICES</v>
      </c>
      <c r="R292" t="str">
        <f>VLOOKUP($A292,'Cost Code'!$A:$G,6,0)</f>
        <v>FINANCE</v>
      </c>
      <c r="S292" t="str">
        <f>VLOOKUP($A292,'Cost Code'!$A:$K,8,0)</f>
        <v>Simon</v>
      </c>
      <c r="T292">
        <f>VLOOKUP($A292,'Cost Code'!$A:$K,9,0)</f>
        <v>1000</v>
      </c>
      <c r="U292" t="str">
        <f>VLOOKUP(B292,Ex_Code!A:J,2,0)</f>
        <v>Travel Expenses</v>
      </c>
      <c r="V292" t="str">
        <f>VLOOKUP(B292,Ex_Code!A:J,7,0)</f>
        <v>ESTABLISHMENT EXPENSES</v>
      </c>
      <c r="W292" t="str">
        <f>VLOOKUP(B292,Ex_Code!A:J,10,0)</f>
        <v>Non Pay</v>
      </c>
    </row>
    <row r="293" spans="1:23" x14ac:dyDescent="0.25">
      <c r="A293" s="14" t="s">
        <v>142</v>
      </c>
      <c r="B293" s="14" t="s">
        <v>33</v>
      </c>
      <c r="C293" s="14" t="s">
        <v>103</v>
      </c>
      <c r="D293" s="14" t="s">
        <v>104</v>
      </c>
      <c r="E293" s="14" t="s">
        <v>98</v>
      </c>
      <c r="F293" s="15">
        <v>8</v>
      </c>
      <c r="G293" s="15">
        <v>25.08</v>
      </c>
      <c r="H293" s="15">
        <v>0</v>
      </c>
      <c r="I293" s="15">
        <v>0</v>
      </c>
      <c r="J293" s="15">
        <v>0</v>
      </c>
      <c r="K293" s="15">
        <v>0</v>
      </c>
      <c r="L293" t="str">
        <f t="shared" si="4"/>
        <v>171804U07047018000</v>
      </c>
      <c r="M293" t="str">
        <f>VLOOKUP(A293,'Cost Code'!A:G,7,0)</f>
        <v>Management Accounts</v>
      </c>
      <c r="N293" t="str">
        <f>VLOOKUP(A293,'Cost Code'!A:G,2,0)</f>
        <v>Group 1</v>
      </c>
      <c r="O293" t="str">
        <f>VLOOKUP($A293,'Cost Code'!$A:$G,3,0)</f>
        <v>CORPORATE SERVICES</v>
      </c>
      <c r="P293" t="str">
        <f>VLOOKUP($A293,'Cost Code'!$A:$G,4,0)</f>
        <v>FINANCE &amp; INFORMATION SERVICES</v>
      </c>
      <c r="Q293" t="str">
        <f>VLOOKUP($A293,'Cost Code'!$A:$G,5,0)</f>
        <v>FINANCE &amp; INFORMATION SERVICES</v>
      </c>
      <c r="R293" t="str">
        <f>VLOOKUP($A293,'Cost Code'!$A:$G,6,0)</f>
        <v>FINANCE</v>
      </c>
      <c r="S293" t="str">
        <f>VLOOKUP($A293,'Cost Code'!$A:$K,8,0)</f>
        <v>Simon</v>
      </c>
      <c r="T293">
        <f>VLOOKUP($A293,'Cost Code'!$A:$K,9,0)</f>
        <v>1000</v>
      </c>
      <c r="U293" t="str">
        <f>VLOOKUP(B293,Ex_Code!A:J,2,0)</f>
        <v>Travel Expenses</v>
      </c>
      <c r="V293" t="str">
        <f>VLOOKUP(B293,Ex_Code!A:J,7,0)</f>
        <v>ESTABLISHMENT EXPENSES</v>
      </c>
      <c r="W293" t="str">
        <f>VLOOKUP(B293,Ex_Code!A:J,10,0)</f>
        <v>Non Pay</v>
      </c>
    </row>
    <row r="294" spans="1:23" x14ac:dyDescent="0.25">
      <c r="A294" s="14" t="s">
        <v>142</v>
      </c>
      <c r="B294" s="14" t="s">
        <v>33</v>
      </c>
      <c r="C294" s="14" t="s">
        <v>105</v>
      </c>
      <c r="D294" s="14" t="s">
        <v>106</v>
      </c>
      <c r="E294" s="14" t="s">
        <v>98</v>
      </c>
      <c r="F294" s="15">
        <v>9</v>
      </c>
      <c r="G294" s="15">
        <v>0</v>
      </c>
      <c r="H294" s="15">
        <v>0</v>
      </c>
      <c r="I294" s="15">
        <v>0</v>
      </c>
      <c r="J294" s="15">
        <v>0</v>
      </c>
      <c r="K294" s="15">
        <v>0</v>
      </c>
      <c r="L294" t="str">
        <f t="shared" si="4"/>
        <v>171805U07047018000</v>
      </c>
      <c r="M294" t="str">
        <f>VLOOKUP(A294,'Cost Code'!A:G,7,0)</f>
        <v>Management Accounts</v>
      </c>
      <c r="N294" t="str">
        <f>VLOOKUP(A294,'Cost Code'!A:G,2,0)</f>
        <v>Group 1</v>
      </c>
      <c r="O294" t="str">
        <f>VLOOKUP($A294,'Cost Code'!$A:$G,3,0)</f>
        <v>CORPORATE SERVICES</v>
      </c>
      <c r="P294" t="str">
        <f>VLOOKUP($A294,'Cost Code'!$A:$G,4,0)</f>
        <v>FINANCE &amp; INFORMATION SERVICES</v>
      </c>
      <c r="Q294" t="str">
        <f>VLOOKUP($A294,'Cost Code'!$A:$G,5,0)</f>
        <v>FINANCE &amp; INFORMATION SERVICES</v>
      </c>
      <c r="R294" t="str">
        <f>VLOOKUP($A294,'Cost Code'!$A:$G,6,0)</f>
        <v>FINANCE</v>
      </c>
      <c r="S294" t="str">
        <f>VLOOKUP($A294,'Cost Code'!$A:$K,8,0)</f>
        <v>Simon</v>
      </c>
      <c r="T294">
        <f>VLOOKUP($A294,'Cost Code'!$A:$K,9,0)</f>
        <v>1000</v>
      </c>
      <c r="U294" t="str">
        <f>VLOOKUP(B294,Ex_Code!A:J,2,0)</f>
        <v>Travel Expenses</v>
      </c>
      <c r="V294" t="str">
        <f>VLOOKUP(B294,Ex_Code!A:J,7,0)</f>
        <v>ESTABLISHMENT EXPENSES</v>
      </c>
      <c r="W294" t="str">
        <f>VLOOKUP(B294,Ex_Code!A:J,10,0)</f>
        <v>Non Pay</v>
      </c>
    </row>
    <row r="295" spans="1:23" x14ac:dyDescent="0.25">
      <c r="A295" s="14" t="s">
        <v>142</v>
      </c>
      <c r="B295" s="14" t="s">
        <v>45</v>
      </c>
      <c r="C295" s="14" t="s">
        <v>99</v>
      </c>
      <c r="D295" s="14" t="s">
        <v>100</v>
      </c>
      <c r="E295" s="14" t="s">
        <v>98</v>
      </c>
      <c r="F295" s="15">
        <v>-2600</v>
      </c>
      <c r="G295" s="15">
        <v>-2600</v>
      </c>
      <c r="H295" s="15">
        <v>0</v>
      </c>
      <c r="I295" s="15">
        <v>0</v>
      </c>
      <c r="J295" s="15">
        <v>0</v>
      </c>
      <c r="K295" s="15">
        <v>0</v>
      </c>
      <c r="L295" t="str">
        <f t="shared" si="4"/>
        <v>171802U07049047000</v>
      </c>
      <c r="M295" t="str">
        <f>VLOOKUP(A295,'Cost Code'!A:G,7,0)</f>
        <v>Management Accounts</v>
      </c>
      <c r="N295" t="str">
        <f>VLOOKUP(A295,'Cost Code'!A:G,2,0)</f>
        <v>Group 1</v>
      </c>
      <c r="O295" t="str">
        <f>VLOOKUP($A295,'Cost Code'!$A:$G,3,0)</f>
        <v>CORPORATE SERVICES</v>
      </c>
      <c r="P295" t="str">
        <f>VLOOKUP($A295,'Cost Code'!$A:$G,4,0)</f>
        <v>FINANCE &amp; INFORMATION SERVICES</v>
      </c>
      <c r="Q295" t="str">
        <f>VLOOKUP($A295,'Cost Code'!$A:$G,5,0)</f>
        <v>FINANCE &amp; INFORMATION SERVICES</v>
      </c>
      <c r="R295" t="str">
        <f>VLOOKUP($A295,'Cost Code'!$A:$G,6,0)</f>
        <v>FINANCE</v>
      </c>
      <c r="S295" t="str">
        <f>VLOOKUP($A295,'Cost Code'!$A:$K,8,0)</f>
        <v>Simon</v>
      </c>
      <c r="T295">
        <f>VLOOKUP($A295,'Cost Code'!$A:$K,9,0)</f>
        <v>1000</v>
      </c>
      <c r="U295" t="str">
        <f>VLOOKUP(B295,Ex_Code!A:J,2,0)</f>
        <v>Servs Recd Oth NHS FT</v>
      </c>
      <c r="V295" t="str">
        <f>VLOOKUP(B295,Ex_Code!A:J,7,0)</f>
        <v>OTHER OPERATING EXPENSES</v>
      </c>
      <c r="W295" t="str">
        <f>VLOOKUP(B295,Ex_Code!A:J,10,0)</f>
        <v>Non Pay</v>
      </c>
    </row>
    <row r="296" spans="1:23" x14ac:dyDescent="0.25">
      <c r="A296" s="14" t="s">
        <v>142</v>
      </c>
      <c r="B296" s="14" t="s">
        <v>45</v>
      </c>
      <c r="C296" s="14" t="s">
        <v>101</v>
      </c>
      <c r="D296" s="14" t="s">
        <v>102</v>
      </c>
      <c r="E296" s="14" t="s">
        <v>98</v>
      </c>
      <c r="F296" s="15">
        <v>-2600</v>
      </c>
      <c r="G296" s="15">
        <v>-2600</v>
      </c>
      <c r="H296" s="15">
        <v>0</v>
      </c>
      <c r="I296" s="15">
        <v>0</v>
      </c>
      <c r="J296" s="15">
        <v>0</v>
      </c>
      <c r="K296" s="15">
        <v>0</v>
      </c>
      <c r="L296" t="str">
        <f t="shared" si="4"/>
        <v>171803U07049047000</v>
      </c>
      <c r="M296" t="str">
        <f>VLOOKUP(A296,'Cost Code'!A:G,7,0)</f>
        <v>Management Accounts</v>
      </c>
      <c r="N296" t="str">
        <f>VLOOKUP(A296,'Cost Code'!A:G,2,0)</f>
        <v>Group 1</v>
      </c>
      <c r="O296" t="str">
        <f>VLOOKUP($A296,'Cost Code'!$A:$G,3,0)</f>
        <v>CORPORATE SERVICES</v>
      </c>
      <c r="P296" t="str">
        <f>VLOOKUP($A296,'Cost Code'!$A:$G,4,0)</f>
        <v>FINANCE &amp; INFORMATION SERVICES</v>
      </c>
      <c r="Q296" t="str">
        <f>VLOOKUP($A296,'Cost Code'!$A:$G,5,0)</f>
        <v>FINANCE &amp; INFORMATION SERVICES</v>
      </c>
      <c r="R296" t="str">
        <f>VLOOKUP($A296,'Cost Code'!$A:$G,6,0)</f>
        <v>FINANCE</v>
      </c>
      <c r="S296" t="str">
        <f>VLOOKUP($A296,'Cost Code'!$A:$K,8,0)</f>
        <v>Simon</v>
      </c>
      <c r="T296">
        <f>VLOOKUP($A296,'Cost Code'!$A:$K,9,0)</f>
        <v>1000</v>
      </c>
      <c r="U296" t="str">
        <f>VLOOKUP(B296,Ex_Code!A:J,2,0)</f>
        <v>Servs Recd Oth NHS FT</v>
      </c>
      <c r="V296" t="str">
        <f>VLOOKUP(B296,Ex_Code!A:J,7,0)</f>
        <v>OTHER OPERATING EXPENSES</v>
      </c>
      <c r="W296" t="str">
        <f>VLOOKUP(B296,Ex_Code!A:J,10,0)</f>
        <v>Non Pay</v>
      </c>
    </row>
    <row r="297" spans="1:23" x14ac:dyDescent="0.25">
      <c r="A297" s="14" t="s">
        <v>142</v>
      </c>
      <c r="B297" s="14" t="s">
        <v>45</v>
      </c>
      <c r="C297" s="14" t="s">
        <v>103</v>
      </c>
      <c r="D297" s="14" t="s">
        <v>104</v>
      </c>
      <c r="E297" s="14" t="s">
        <v>98</v>
      </c>
      <c r="F297" s="15">
        <v>-2600</v>
      </c>
      <c r="G297" s="15">
        <v>-2600</v>
      </c>
      <c r="H297" s="15">
        <v>0</v>
      </c>
      <c r="I297" s="15">
        <v>0</v>
      </c>
      <c r="J297" s="15">
        <v>0</v>
      </c>
      <c r="K297" s="15">
        <v>0</v>
      </c>
      <c r="L297" t="str">
        <f t="shared" si="4"/>
        <v>171804U07049047000</v>
      </c>
      <c r="M297" t="str">
        <f>VLOOKUP(A297,'Cost Code'!A:G,7,0)</f>
        <v>Management Accounts</v>
      </c>
      <c r="N297" t="str">
        <f>VLOOKUP(A297,'Cost Code'!A:G,2,0)</f>
        <v>Group 1</v>
      </c>
      <c r="O297" t="str">
        <f>VLOOKUP($A297,'Cost Code'!$A:$G,3,0)</f>
        <v>CORPORATE SERVICES</v>
      </c>
      <c r="P297" t="str">
        <f>VLOOKUP($A297,'Cost Code'!$A:$G,4,0)</f>
        <v>FINANCE &amp; INFORMATION SERVICES</v>
      </c>
      <c r="Q297" t="str">
        <f>VLOOKUP($A297,'Cost Code'!$A:$G,5,0)</f>
        <v>FINANCE &amp; INFORMATION SERVICES</v>
      </c>
      <c r="R297" t="str">
        <f>VLOOKUP($A297,'Cost Code'!$A:$G,6,0)</f>
        <v>FINANCE</v>
      </c>
      <c r="S297" t="str">
        <f>VLOOKUP($A297,'Cost Code'!$A:$K,8,0)</f>
        <v>Simon</v>
      </c>
      <c r="T297">
        <f>VLOOKUP($A297,'Cost Code'!$A:$K,9,0)</f>
        <v>1000</v>
      </c>
      <c r="U297" t="str">
        <f>VLOOKUP(B297,Ex_Code!A:J,2,0)</f>
        <v>Servs Recd Oth NHS FT</v>
      </c>
      <c r="V297" t="str">
        <f>VLOOKUP(B297,Ex_Code!A:J,7,0)</f>
        <v>OTHER OPERATING EXPENSES</v>
      </c>
      <c r="W297" t="str">
        <f>VLOOKUP(B297,Ex_Code!A:J,10,0)</f>
        <v>Non Pay</v>
      </c>
    </row>
    <row r="298" spans="1:23" x14ac:dyDescent="0.25">
      <c r="A298" s="14" t="s">
        <v>142</v>
      </c>
      <c r="B298" s="14" t="s">
        <v>45</v>
      </c>
      <c r="C298" s="14" t="s">
        <v>105</v>
      </c>
      <c r="D298" s="14" t="s">
        <v>106</v>
      </c>
      <c r="E298" s="14" t="s">
        <v>98</v>
      </c>
      <c r="F298" s="15">
        <v>-2600</v>
      </c>
      <c r="G298" s="15">
        <v>-2526.0700000000002</v>
      </c>
      <c r="H298" s="15">
        <v>0</v>
      </c>
      <c r="I298" s="15">
        <v>0</v>
      </c>
      <c r="J298" s="15">
        <v>0</v>
      </c>
      <c r="K298" s="15">
        <v>0</v>
      </c>
      <c r="L298" t="str">
        <f t="shared" si="4"/>
        <v>171805U07049047000</v>
      </c>
      <c r="M298" t="str">
        <f>VLOOKUP(A298,'Cost Code'!A:G,7,0)</f>
        <v>Management Accounts</v>
      </c>
      <c r="N298" t="str">
        <f>VLOOKUP(A298,'Cost Code'!A:G,2,0)</f>
        <v>Group 1</v>
      </c>
      <c r="O298" t="str">
        <f>VLOOKUP($A298,'Cost Code'!$A:$G,3,0)</f>
        <v>CORPORATE SERVICES</v>
      </c>
      <c r="P298" t="str">
        <f>VLOOKUP($A298,'Cost Code'!$A:$G,4,0)</f>
        <v>FINANCE &amp; INFORMATION SERVICES</v>
      </c>
      <c r="Q298" t="str">
        <f>VLOOKUP($A298,'Cost Code'!$A:$G,5,0)</f>
        <v>FINANCE &amp; INFORMATION SERVICES</v>
      </c>
      <c r="R298" t="str">
        <f>VLOOKUP($A298,'Cost Code'!$A:$G,6,0)</f>
        <v>FINANCE</v>
      </c>
      <c r="S298" t="str">
        <f>VLOOKUP($A298,'Cost Code'!$A:$K,8,0)</f>
        <v>Simon</v>
      </c>
      <c r="T298">
        <f>VLOOKUP($A298,'Cost Code'!$A:$K,9,0)</f>
        <v>1000</v>
      </c>
      <c r="U298" t="str">
        <f>VLOOKUP(B298,Ex_Code!A:J,2,0)</f>
        <v>Servs Recd Oth NHS FT</v>
      </c>
      <c r="V298" t="str">
        <f>VLOOKUP(B298,Ex_Code!A:J,7,0)</f>
        <v>OTHER OPERATING EXPENSES</v>
      </c>
      <c r="W298" t="str">
        <f>VLOOKUP(B298,Ex_Code!A:J,10,0)</f>
        <v>Non Pay</v>
      </c>
    </row>
    <row r="299" spans="1:23" x14ac:dyDescent="0.25">
      <c r="A299" s="14" t="s">
        <v>143</v>
      </c>
      <c r="B299" s="14" t="s">
        <v>119</v>
      </c>
      <c r="C299" s="14" t="s">
        <v>96</v>
      </c>
      <c r="D299" s="14" t="s">
        <v>97</v>
      </c>
      <c r="E299" s="14" t="s">
        <v>98</v>
      </c>
      <c r="F299" s="15">
        <v>-82</v>
      </c>
      <c r="G299" s="15">
        <v>-50</v>
      </c>
      <c r="H299" s="15">
        <v>0</v>
      </c>
      <c r="I299" s="15">
        <v>0</v>
      </c>
      <c r="J299" s="15">
        <v>0</v>
      </c>
      <c r="K299" s="15">
        <v>0</v>
      </c>
      <c r="L299" t="str">
        <f t="shared" si="4"/>
        <v>171801U08029014000</v>
      </c>
      <c r="M299" t="str">
        <f>VLOOKUP(A299,'Cost Code'!A:G,7,0)</f>
        <v>Financial Services</v>
      </c>
      <c r="N299" t="str">
        <f>VLOOKUP(A299,'Cost Code'!A:G,2,0)</f>
        <v>Group 1</v>
      </c>
      <c r="O299" t="str">
        <f>VLOOKUP($A299,'Cost Code'!$A:$G,3,0)</f>
        <v>CORPORATE SERVICES</v>
      </c>
      <c r="P299" t="str">
        <f>VLOOKUP($A299,'Cost Code'!$A:$G,4,0)</f>
        <v>FINANCE &amp; INFORMATION SERVICES</v>
      </c>
      <c r="Q299" t="str">
        <f>VLOOKUP($A299,'Cost Code'!$A:$G,5,0)</f>
        <v>FINANCE &amp; INFORMATION SERVICES</v>
      </c>
      <c r="R299" t="str">
        <f>VLOOKUP($A299,'Cost Code'!$A:$G,6,0)</f>
        <v>FINANCE</v>
      </c>
      <c r="S299" t="str">
        <f>VLOOKUP($A299,'Cost Code'!$A:$K,8,0)</f>
        <v>Simon</v>
      </c>
      <c r="T299">
        <f>VLOOKUP($A299,'Cost Code'!$A:$K,9,0)</f>
        <v>1000</v>
      </c>
      <c r="U299" t="str">
        <f>VLOOKUP(B299,Ex_Code!A:J,2,0)</f>
        <v>Other Income</v>
      </c>
      <c r="V299" t="str">
        <f>VLOOKUP(B299,Ex_Code!A:J,7,0)</f>
        <v>OTHER INCOME</v>
      </c>
      <c r="W299" t="str">
        <f>VLOOKUP(B299,Ex_Code!A:J,10,0)</f>
        <v>Income</v>
      </c>
    </row>
    <row r="300" spans="1:23" x14ac:dyDescent="0.25">
      <c r="A300" s="14" t="s">
        <v>143</v>
      </c>
      <c r="B300" s="14" t="s">
        <v>119</v>
      </c>
      <c r="C300" s="14" t="s">
        <v>99</v>
      </c>
      <c r="D300" s="14" t="s">
        <v>100</v>
      </c>
      <c r="E300" s="14" t="s">
        <v>98</v>
      </c>
      <c r="F300" s="15">
        <v>-81</v>
      </c>
      <c r="G300" s="15">
        <v>-44.38</v>
      </c>
      <c r="H300" s="15">
        <v>0</v>
      </c>
      <c r="I300" s="15">
        <v>0</v>
      </c>
      <c r="J300" s="15">
        <v>0</v>
      </c>
      <c r="K300" s="15">
        <v>0</v>
      </c>
      <c r="L300" t="str">
        <f t="shared" si="4"/>
        <v>171802U08029014000</v>
      </c>
      <c r="M300" t="str">
        <f>VLOOKUP(A300,'Cost Code'!A:G,7,0)</f>
        <v>Financial Services</v>
      </c>
      <c r="N300" t="str">
        <f>VLOOKUP(A300,'Cost Code'!A:G,2,0)</f>
        <v>Group 1</v>
      </c>
      <c r="O300" t="str">
        <f>VLOOKUP($A300,'Cost Code'!$A:$G,3,0)</f>
        <v>CORPORATE SERVICES</v>
      </c>
      <c r="P300" t="str">
        <f>VLOOKUP($A300,'Cost Code'!$A:$G,4,0)</f>
        <v>FINANCE &amp; INFORMATION SERVICES</v>
      </c>
      <c r="Q300" t="str">
        <f>VLOOKUP($A300,'Cost Code'!$A:$G,5,0)</f>
        <v>FINANCE &amp; INFORMATION SERVICES</v>
      </c>
      <c r="R300" t="str">
        <f>VLOOKUP($A300,'Cost Code'!$A:$G,6,0)</f>
        <v>FINANCE</v>
      </c>
      <c r="S300" t="str">
        <f>VLOOKUP($A300,'Cost Code'!$A:$K,8,0)</f>
        <v>Simon</v>
      </c>
      <c r="T300">
        <f>VLOOKUP($A300,'Cost Code'!$A:$K,9,0)</f>
        <v>1000</v>
      </c>
      <c r="U300" t="str">
        <f>VLOOKUP(B300,Ex_Code!A:J,2,0)</f>
        <v>Other Income</v>
      </c>
      <c r="V300" t="str">
        <f>VLOOKUP(B300,Ex_Code!A:J,7,0)</f>
        <v>OTHER INCOME</v>
      </c>
      <c r="W300" t="str">
        <f>VLOOKUP(B300,Ex_Code!A:J,10,0)</f>
        <v>Income</v>
      </c>
    </row>
    <row r="301" spans="1:23" x14ac:dyDescent="0.25">
      <c r="A301" s="14" t="s">
        <v>143</v>
      </c>
      <c r="B301" s="14" t="s">
        <v>119</v>
      </c>
      <c r="C301" s="14" t="s">
        <v>101</v>
      </c>
      <c r="D301" s="14" t="s">
        <v>102</v>
      </c>
      <c r="E301" s="14" t="s">
        <v>98</v>
      </c>
      <c r="F301" s="15">
        <v>-82</v>
      </c>
      <c r="G301" s="15">
        <v>0</v>
      </c>
      <c r="H301" s="15">
        <v>0</v>
      </c>
      <c r="I301" s="15">
        <v>0</v>
      </c>
      <c r="J301" s="15">
        <v>0</v>
      </c>
      <c r="K301" s="15">
        <v>0</v>
      </c>
      <c r="L301" t="str">
        <f t="shared" si="4"/>
        <v>171803U08029014000</v>
      </c>
      <c r="M301" t="str">
        <f>VLOOKUP(A301,'Cost Code'!A:G,7,0)</f>
        <v>Financial Services</v>
      </c>
      <c r="N301" t="str">
        <f>VLOOKUP(A301,'Cost Code'!A:G,2,0)</f>
        <v>Group 1</v>
      </c>
      <c r="O301" t="str">
        <f>VLOOKUP($A301,'Cost Code'!$A:$G,3,0)</f>
        <v>CORPORATE SERVICES</v>
      </c>
      <c r="P301" t="str">
        <f>VLOOKUP($A301,'Cost Code'!$A:$G,4,0)</f>
        <v>FINANCE &amp; INFORMATION SERVICES</v>
      </c>
      <c r="Q301" t="str">
        <f>VLOOKUP($A301,'Cost Code'!$A:$G,5,0)</f>
        <v>FINANCE &amp; INFORMATION SERVICES</v>
      </c>
      <c r="R301" t="str">
        <f>VLOOKUP($A301,'Cost Code'!$A:$G,6,0)</f>
        <v>FINANCE</v>
      </c>
      <c r="S301" t="str">
        <f>VLOOKUP($A301,'Cost Code'!$A:$K,8,0)</f>
        <v>Simon</v>
      </c>
      <c r="T301">
        <f>VLOOKUP($A301,'Cost Code'!$A:$K,9,0)</f>
        <v>1000</v>
      </c>
      <c r="U301" t="str">
        <f>VLOOKUP(B301,Ex_Code!A:J,2,0)</f>
        <v>Other Income</v>
      </c>
      <c r="V301" t="str">
        <f>VLOOKUP(B301,Ex_Code!A:J,7,0)</f>
        <v>OTHER INCOME</v>
      </c>
      <c r="W301" t="str">
        <f>VLOOKUP(B301,Ex_Code!A:J,10,0)</f>
        <v>Income</v>
      </c>
    </row>
    <row r="302" spans="1:23" x14ac:dyDescent="0.25">
      <c r="A302" s="14" t="s">
        <v>143</v>
      </c>
      <c r="B302" s="14" t="s">
        <v>119</v>
      </c>
      <c r="C302" s="14" t="s">
        <v>103</v>
      </c>
      <c r="D302" s="14" t="s">
        <v>104</v>
      </c>
      <c r="E302" s="14" t="s">
        <v>98</v>
      </c>
      <c r="F302" s="15">
        <v>-82</v>
      </c>
      <c r="G302" s="15">
        <v>0</v>
      </c>
      <c r="H302" s="15">
        <v>0</v>
      </c>
      <c r="I302" s="15">
        <v>0</v>
      </c>
      <c r="J302" s="15">
        <v>0</v>
      </c>
      <c r="K302" s="15">
        <v>0</v>
      </c>
      <c r="L302" t="str">
        <f t="shared" si="4"/>
        <v>171804U08029014000</v>
      </c>
      <c r="M302" t="str">
        <f>VLOOKUP(A302,'Cost Code'!A:G,7,0)</f>
        <v>Financial Services</v>
      </c>
      <c r="N302" t="str">
        <f>VLOOKUP(A302,'Cost Code'!A:G,2,0)</f>
        <v>Group 1</v>
      </c>
      <c r="O302" t="str">
        <f>VLOOKUP($A302,'Cost Code'!$A:$G,3,0)</f>
        <v>CORPORATE SERVICES</v>
      </c>
      <c r="P302" t="str">
        <f>VLOOKUP($A302,'Cost Code'!$A:$G,4,0)</f>
        <v>FINANCE &amp; INFORMATION SERVICES</v>
      </c>
      <c r="Q302" t="str">
        <f>VLOOKUP($A302,'Cost Code'!$A:$G,5,0)</f>
        <v>FINANCE &amp; INFORMATION SERVICES</v>
      </c>
      <c r="R302" t="str">
        <f>VLOOKUP($A302,'Cost Code'!$A:$G,6,0)</f>
        <v>FINANCE</v>
      </c>
      <c r="S302" t="str">
        <f>VLOOKUP($A302,'Cost Code'!$A:$K,8,0)</f>
        <v>Simon</v>
      </c>
      <c r="T302">
        <f>VLOOKUP($A302,'Cost Code'!$A:$K,9,0)</f>
        <v>1000</v>
      </c>
      <c r="U302" t="str">
        <f>VLOOKUP(B302,Ex_Code!A:J,2,0)</f>
        <v>Other Income</v>
      </c>
      <c r="V302" t="str">
        <f>VLOOKUP(B302,Ex_Code!A:J,7,0)</f>
        <v>OTHER INCOME</v>
      </c>
      <c r="W302" t="str">
        <f>VLOOKUP(B302,Ex_Code!A:J,10,0)</f>
        <v>Income</v>
      </c>
    </row>
    <row r="303" spans="1:23" x14ac:dyDescent="0.25">
      <c r="A303" s="14" t="s">
        <v>143</v>
      </c>
      <c r="B303" s="14" t="s">
        <v>119</v>
      </c>
      <c r="C303" s="14" t="s">
        <v>105</v>
      </c>
      <c r="D303" s="14" t="s">
        <v>106</v>
      </c>
      <c r="E303" s="14" t="s">
        <v>98</v>
      </c>
      <c r="F303" s="15">
        <v>-82</v>
      </c>
      <c r="G303" s="15">
        <v>0</v>
      </c>
      <c r="H303" s="15">
        <v>0</v>
      </c>
      <c r="I303" s="15">
        <v>0</v>
      </c>
      <c r="J303" s="15">
        <v>0</v>
      </c>
      <c r="K303" s="15">
        <v>0</v>
      </c>
      <c r="L303" t="str">
        <f t="shared" si="4"/>
        <v>171805U08029014000</v>
      </c>
      <c r="M303" t="str">
        <f>VLOOKUP(A303,'Cost Code'!A:G,7,0)</f>
        <v>Financial Services</v>
      </c>
      <c r="N303" t="str">
        <f>VLOOKUP(A303,'Cost Code'!A:G,2,0)</f>
        <v>Group 1</v>
      </c>
      <c r="O303" t="str">
        <f>VLOOKUP($A303,'Cost Code'!$A:$G,3,0)</f>
        <v>CORPORATE SERVICES</v>
      </c>
      <c r="P303" t="str">
        <f>VLOOKUP($A303,'Cost Code'!$A:$G,4,0)</f>
        <v>FINANCE &amp; INFORMATION SERVICES</v>
      </c>
      <c r="Q303" t="str">
        <f>VLOOKUP($A303,'Cost Code'!$A:$G,5,0)</f>
        <v>FINANCE &amp; INFORMATION SERVICES</v>
      </c>
      <c r="R303" t="str">
        <f>VLOOKUP($A303,'Cost Code'!$A:$G,6,0)</f>
        <v>FINANCE</v>
      </c>
      <c r="S303" t="str">
        <f>VLOOKUP($A303,'Cost Code'!$A:$K,8,0)</f>
        <v>Simon</v>
      </c>
      <c r="T303">
        <f>VLOOKUP($A303,'Cost Code'!$A:$K,9,0)</f>
        <v>1000</v>
      </c>
      <c r="U303" t="str">
        <f>VLOOKUP(B303,Ex_Code!A:J,2,0)</f>
        <v>Other Income</v>
      </c>
      <c r="V303" t="str">
        <f>VLOOKUP(B303,Ex_Code!A:J,7,0)</f>
        <v>OTHER INCOME</v>
      </c>
      <c r="W303" t="str">
        <f>VLOOKUP(B303,Ex_Code!A:J,10,0)</f>
        <v>Income</v>
      </c>
    </row>
    <row r="304" spans="1:23" x14ac:dyDescent="0.25">
      <c r="A304" s="14" t="s">
        <v>143</v>
      </c>
      <c r="B304" s="14" t="s">
        <v>144</v>
      </c>
      <c r="C304" s="14" t="s">
        <v>96</v>
      </c>
      <c r="D304" s="14" t="s">
        <v>97</v>
      </c>
      <c r="E304" s="14" t="s">
        <v>98</v>
      </c>
      <c r="F304" s="15">
        <v>747</v>
      </c>
      <c r="G304" s="15">
        <v>746.86</v>
      </c>
      <c r="H304" s="15">
        <v>0.5</v>
      </c>
      <c r="I304" s="15">
        <v>0.5</v>
      </c>
      <c r="J304" s="15">
        <v>0.5</v>
      </c>
      <c r="K304" s="15">
        <v>0.5</v>
      </c>
      <c r="L304" t="str">
        <f t="shared" si="4"/>
        <v>171801U08039201000</v>
      </c>
      <c r="M304" t="str">
        <f>VLOOKUP(A304,'Cost Code'!A:G,7,0)</f>
        <v>Financial Services</v>
      </c>
      <c r="N304" t="str">
        <f>VLOOKUP(A304,'Cost Code'!A:G,2,0)</f>
        <v>Group 1</v>
      </c>
      <c r="O304" t="str">
        <f>VLOOKUP($A304,'Cost Code'!$A:$G,3,0)</f>
        <v>CORPORATE SERVICES</v>
      </c>
      <c r="P304" t="str">
        <f>VLOOKUP($A304,'Cost Code'!$A:$G,4,0)</f>
        <v>FINANCE &amp; INFORMATION SERVICES</v>
      </c>
      <c r="Q304" t="str">
        <f>VLOOKUP($A304,'Cost Code'!$A:$G,5,0)</f>
        <v>FINANCE &amp; INFORMATION SERVICES</v>
      </c>
      <c r="R304" t="str">
        <f>VLOOKUP($A304,'Cost Code'!$A:$G,6,0)</f>
        <v>FINANCE</v>
      </c>
      <c r="S304" t="str">
        <f>VLOOKUP($A304,'Cost Code'!$A:$K,8,0)</f>
        <v>Simon</v>
      </c>
      <c r="T304">
        <f>VLOOKUP($A304,'Cost Code'!$A:$K,9,0)</f>
        <v>1000</v>
      </c>
      <c r="U304" t="str">
        <f>VLOOKUP(B304,Ex_Code!A:J,2,0)</f>
        <v>Admin &amp; Clerical Band 1</v>
      </c>
      <c r="V304" t="str">
        <f>VLOOKUP(B304,Ex_Code!A:J,7,0)</f>
        <v>NON CLINICAL STAFF</v>
      </c>
      <c r="W304" t="str">
        <f>VLOOKUP(B304,Ex_Code!A:J,10,0)</f>
        <v>Pay</v>
      </c>
    </row>
    <row r="305" spans="1:23" x14ac:dyDescent="0.25">
      <c r="A305" s="14" t="s">
        <v>143</v>
      </c>
      <c r="B305" s="14" t="s">
        <v>144</v>
      </c>
      <c r="C305" s="14" t="s">
        <v>99</v>
      </c>
      <c r="D305" s="14" t="s">
        <v>100</v>
      </c>
      <c r="E305" s="14" t="s">
        <v>98</v>
      </c>
      <c r="F305" s="15">
        <v>747</v>
      </c>
      <c r="G305" s="15">
        <v>746.86</v>
      </c>
      <c r="H305" s="15">
        <v>0.5</v>
      </c>
      <c r="I305" s="15">
        <v>0.5</v>
      </c>
      <c r="J305" s="15">
        <v>0.5</v>
      </c>
      <c r="K305" s="15">
        <v>0.5</v>
      </c>
      <c r="L305" t="str">
        <f t="shared" si="4"/>
        <v>171802U08039201000</v>
      </c>
      <c r="M305" t="str">
        <f>VLOOKUP(A305,'Cost Code'!A:G,7,0)</f>
        <v>Financial Services</v>
      </c>
      <c r="N305" t="str">
        <f>VLOOKUP(A305,'Cost Code'!A:G,2,0)</f>
        <v>Group 1</v>
      </c>
      <c r="O305" t="str">
        <f>VLOOKUP($A305,'Cost Code'!$A:$G,3,0)</f>
        <v>CORPORATE SERVICES</v>
      </c>
      <c r="P305" t="str">
        <f>VLOOKUP($A305,'Cost Code'!$A:$G,4,0)</f>
        <v>FINANCE &amp; INFORMATION SERVICES</v>
      </c>
      <c r="Q305" t="str">
        <f>VLOOKUP($A305,'Cost Code'!$A:$G,5,0)</f>
        <v>FINANCE &amp; INFORMATION SERVICES</v>
      </c>
      <c r="R305" t="str">
        <f>VLOOKUP($A305,'Cost Code'!$A:$G,6,0)</f>
        <v>FINANCE</v>
      </c>
      <c r="S305" t="str">
        <f>VLOOKUP($A305,'Cost Code'!$A:$K,8,0)</f>
        <v>Simon</v>
      </c>
      <c r="T305">
        <f>VLOOKUP($A305,'Cost Code'!$A:$K,9,0)</f>
        <v>1000</v>
      </c>
      <c r="U305" t="str">
        <f>VLOOKUP(B305,Ex_Code!A:J,2,0)</f>
        <v>Admin &amp; Clerical Band 1</v>
      </c>
      <c r="V305" t="str">
        <f>VLOOKUP(B305,Ex_Code!A:J,7,0)</f>
        <v>NON CLINICAL STAFF</v>
      </c>
      <c r="W305" t="str">
        <f>VLOOKUP(B305,Ex_Code!A:J,10,0)</f>
        <v>Pay</v>
      </c>
    </row>
    <row r="306" spans="1:23" x14ac:dyDescent="0.25">
      <c r="A306" s="14" t="s">
        <v>143</v>
      </c>
      <c r="B306" s="14" t="s">
        <v>144</v>
      </c>
      <c r="C306" s="14" t="s">
        <v>101</v>
      </c>
      <c r="D306" s="14" t="s">
        <v>102</v>
      </c>
      <c r="E306" s="14" t="s">
        <v>98</v>
      </c>
      <c r="F306" s="15">
        <v>747</v>
      </c>
      <c r="G306" s="15">
        <v>746.86</v>
      </c>
      <c r="H306" s="15">
        <v>0.5</v>
      </c>
      <c r="I306" s="15">
        <v>0.5</v>
      </c>
      <c r="J306" s="15">
        <v>0.5</v>
      </c>
      <c r="K306" s="15">
        <v>0.5</v>
      </c>
      <c r="L306" t="str">
        <f t="shared" si="4"/>
        <v>171803U08039201000</v>
      </c>
      <c r="M306" t="str">
        <f>VLOOKUP(A306,'Cost Code'!A:G,7,0)</f>
        <v>Financial Services</v>
      </c>
      <c r="N306" t="str">
        <f>VLOOKUP(A306,'Cost Code'!A:G,2,0)</f>
        <v>Group 1</v>
      </c>
      <c r="O306" t="str">
        <f>VLOOKUP($A306,'Cost Code'!$A:$G,3,0)</f>
        <v>CORPORATE SERVICES</v>
      </c>
      <c r="P306" t="str">
        <f>VLOOKUP($A306,'Cost Code'!$A:$G,4,0)</f>
        <v>FINANCE &amp; INFORMATION SERVICES</v>
      </c>
      <c r="Q306" t="str">
        <f>VLOOKUP($A306,'Cost Code'!$A:$G,5,0)</f>
        <v>FINANCE &amp; INFORMATION SERVICES</v>
      </c>
      <c r="R306" t="str">
        <f>VLOOKUP($A306,'Cost Code'!$A:$G,6,0)</f>
        <v>FINANCE</v>
      </c>
      <c r="S306" t="str">
        <f>VLOOKUP($A306,'Cost Code'!$A:$K,8,0)</f>
        <v>Simon</v>
      </c>
      <c r="T306">
        <f>VLOOKUP($A306,'Cost Code'!$A:$K,9,0)</f>
        <v>1000</v>
      </c>
      <c r="U306" t="str">
        <f>VLOOKUP(B306,Ex_Code!A:J,2,0)</f>
        <v>Admin &amp; Clerical Band 1</v>
      </c>
      <c r="V306" t="str">
        <f>VLOOKUP(B306,Ex_Code!A:J,7,0)</f>
        <v>NON CLINICAL STAFF</v>
      </c>
      <c r="W306" t="str">
        <f>VLOOKUP(B306,Ex_Code!A:J,10,0)</f>
        <v>Pay</v>
      </c>
    </row>
    <row r="307" spans="1:23" x14ac:dyDescent="0.25">
      <c r="A307" s="14" t="s">
        <v>143</v>
      </c>
      <c r="B307" s="14" t="s">
        <v>144</v>
      </c>
      <c r="C307" s="14" t="s">
        <v>103</v>
      </c>
      <c r="D307" s="14" t="s">
        <v>104</v>
      </c>
      <c r="E307" s="14" t="s">
        <v>98</v>
      </c>
      <c r="F307" s="15">
        <v>747</v>
      </c>
      <c r="G307" s="15">
        <v>746.86</v>
      </c>
      <c r="H307" s="15">
        <v>0.5</v>
      </c>
      <c r="I307" s="15">
        <v>0.5</v>
      </c>
      <c r="J307" s="15">
        <v>0.5</v>
      </c>
      <c r="K307" s="15">
        <v>0.5</v>
      </c>
      <c r="L307" t="str">
        <f t="shared" si="4"/>
        <v>171804U08039201000</v>
      </c>
      <c r="M307" t="str">
        <f>VLOOKUP(A307,'Cost Code'!A:G,7,0)</f>
        <v>Financial Services</v>
      </c>
      <c r="N307" t="str">
        <f>VLOOKUP(A307,'Cost Code'!A:G,2,0)</f>
        <v>Group 1</v>
      </c>
      <c r="O307" t="str">
        <f>VLOOKUP($A307,'Cost Code'!$A:$G,3,0)</f>
        <v>CORPORATE SERVICES</v>
      </c>
      <c r="P307" t="str">
        <f>VLOOKUP($A307,'Cost Code'!$A:$G,4,0)</f>
        <v>FINANCE &amp; INFORMATION SERVICES</v>
      </c>
      <c r="Q307" t="str">
        <f>VLOOKUP($A307,'Cost Code'!$A:$G,5,0)</f>
        <v>FINANCE &amp; INFORMATION SERVICES</v>
      </c>
      <c r="R307" t="str">
        <f>VLOOKUP($A307,'Cost Code'!$A:$G,6,0)</f>
        <v>FINANCE</v>
      </c>
      <c r="S307" t="str">
        <f>VLOOKUP($A307,'Cost Code'!$A:$K,8,0)</f>
        <v>Simon</v>
      </c>
      <c r="T307">
        <f>VLOOKUP($A307,'Cost Code'!$A:$K,9,0)</f>
        <v>1000</v>
      </c>
      <c r="U307" t="str">
        <f>VLOOKUP(B307,Ex_Code!A:J,2,0)</f>
        <v>Admin &amp; Clerical Band 1</v>
      </c>
      <c r="V307" t="str">
        <f>VLOOKUP(B307,Ex_Code!A:J,7,0)</f>
        <v>NON CLINICAL STAFF</v>
      </c>
      <c r="W307" t="str">
        <f>VLOOKUP(B307,Ex_Code!A:J,10,0)</f>
        <v>Pay</v>
      </c>
    </row>
    <row r="308" spans="1:23" x14ac:dyDescent="0.25">
      <c r="A308" s="14" t="s">
        <v>143</v>
      </c>
      <c r="B308" s="14" t="s">
        <v>144</v>
      </c>
      <c r="C308" s="14" t="s">
        <v>105</v>
      </c>
      <c r="D308" s="14" t="s">
        <v>106</v>
      </c>
      <c r="E308" s="14" t="s">
        <v>98</v>
      </c>
      <c r="F308" s="15">
        <v>747</v>
      </c>
      <c r="G308" s="15">
        <v>0</v>
      </c>
      <c r="H308" s="15">
        <v>0.5</v>
      </c>
      <c r="I308" s="15">
        <v>0</v>
      </c>
      <c r="J308" s="15">
        <v>0</v>
      </c>
      <c r="K308" s="15">
        <v>0</v>
      </c>
      <c r="L308" t="str">
        <f t="shared" si="4"/>
        <v>171805U08039201000</v>
      </c>
      <c r="M308" t="str">
        <f>VLOOKUP(A308,'Cost Code'!A:G,7,0)</f>
        <v>Financial Services</v>
      </c>
      <c r="N308" t="str">
        <f>VLOOKUP(A308,'Cost Code'!A:G,2,0)</f>
        <v>Group 1</v>
      </c>
      <c r="O308" t="str">
        <f>VLOOKUP($A308,'Cost Code'!$A:$G,3,0)</f>
        <v>CORPORATE SERVICES</v>
      </c>
      <c r="P308" t="str">
        <f>VLOOKUP($A308,'Cost Code'!$A:$G,4,0)</f>
        <v>FINANCE &amp; INFORMATION SERVICES</v>
      </c>
      <c r="Q308" t="str">
        <f>VLOOKUP($A308,'Cost Code'!$A:$G,5,0)</f>
        <v>FINANCE &amp; INFORMATION SERVICES</v>
      </c>
      <c r="R308" t="str">
        <f>VLOOKUP($A308,'Cost Code'!$A:$G,6,0)</f>
        <v>FINANCE</v>
      </c>
      <c r="S308" t="str">
        <f>VLOOKUP($A308,'Cost Code'!$A:$K,8,0)</f>
        <v>Simon</v>
      </c>
      <c r="T308">
        <f>VLOOKUP($A308,'Cost Code'!$A:$K,9,0)</f>
        <v>1000</v>
      </c>
      <c r="U308" t="str">
        <f>VLOOKUP(B308,Ex_Code!A:J,2,0)</f>
        <v>Admin &amp; Clerical Band 1</v>
      </c>
      <c r="V308" t="str">
        <f>VLOOKUP(B308,Ex_Code!A:J,7,0)</f>
        <v>NON CLINICAL STAFF</v>
      </c>
      <c r="W308" t="str">
        <f>VLOOKUP(B308,Ex_Code!A:J,10,0)</f>
        <v>Pay</v>
      </c>
    </row>
    <row r="309" spans="1:23" x14ac:dyDescent="0.25">
      <c r="A309" s="14" t="s">
        <v>143</v>
      </c>
      <c r="B309" s="14" t="s">
        <v>145</v>
      </c>
      <c r="C309" s="14" t="s">
        <v>96</v>
      </c>
      <c r="D309" s="14" t="s">
        <v>97</v>
      </c>
      <c r="E309" s="14" t="s">
        <v>98</v>
      </c>
      <c r="F309" s="15">
        <v>9931</v>
      </c>
      <c r="G309" s="15">
        <v>9911.42</v>
      </c>
      <c r="H309" s="15">
        <v>6</v>
      </c>
      <c r="I309" s="15">
        <v>6</v>
      </c>
      <c r="J309" s="15">
        <v>6</v>
      </c>
      <c r="K309" s="15">
        <v>6</v>
      </c>
      <c r="L309" t="str">
        <f t="shared" si="4"/>
        <v>171801U08039202000</v>
      </c>
      <c r="M309" t="str">
        <f>VLOOKUP(A309,'Cost Code'!A:G,7,0)</f>
        <v>Financial Services</v>
      </c>
      <c r="N309" t="str">
        <f>VLOOKUP(A309,'Cost Code'!A:G,2,0)</f>
        <v>Group 1</v>
      </c>
      <c r="O309" t="str">
        <f>VLOOKUP($A309,'Cost Code'!$A:$G,3,0)</f>
        <v>CORPORATE SERVICES</v>
      </c>
      <c r="P309" t="str">
        <f>VLOOKUP($A309,'Cost Code'!$A:$G,4,0)</f>
        <v>FINANCE &amp; INFORMATION SERVICES</v>
      </c>
      <c r="Q309" t="str">
        <f>VLOOKUP($A309,'Cost Code'!$A:$G,5,0)</f>
        <v>FINANCE &amp; INFORMATION SERVICES</v>
      </c>
      <c r="R309" t="str">
        <f>VLOOKUP($A309,'Cost Code'!$A:$G,6,0)</f>
        <v>FINANCE</v>
      </c>
      <c r="S309" t="str">
        <f>VLOOKUP($A309,'Cost Code'!$A:$K,8,0)</f>
        <v>Simon</v>
      </c>
      <c r="T309">
        <f>VLOOKUP($A309,'Cost Code'!$A:$K,9,0)</f>
        <v>1000</v>
      </c>
      <c r="U309" t="str">
        <f>VLOOKUP(B309,Ex_Code!A:J,2,0)</f>
        <v>Admin &amp; Clerical Band 2</v>
      </c>
      <c r="V309" t="str">
        <f>VLOOKUP(B309,Ex_Code!A:J,7,0)</f>
        <v>NON CLINICAL STAFF</v>
      </c>
      <c r="W309" t="str">
        <f>VLOOKUP(B309,Ex_Code!A:J,10,0)</f>
        <v>Pay</v>
      </c>
    </row>
    <row r="310" spans="1:23" x14ac:dyDescent="0.25">
      <c r="A310" s="14" t="s">
        <v>143</v>
      </c>
      <c r="B310" s="14" t="s">
        <v>145</v>
      </c>
      <c r="C310" s="14" t="s">
        <v>99</v>
      </c>
      <c r="D310" s="14" t="s">
        <v>100</v>
      </c>
      <c r="E310" s="14" t="s">
        <v>98</v>
      </c>
      <c r="F310" s="15">
        <v>9931</v>
      </c>
      <c r="G310" s="15">
        <v>9936.41</v>
      </c>
      <c r="H310" s="15">
        <v>6</v>
      </c>
      <c r="I310" s="15">
        <v>6</v>
      </c>
      <c r="J310" s="15">
        <v>6</v>
      </c>
      <c r="K310" s="15">
        <v>6</v>
      </c>
      <c r="L310" t="str">
        <f t="shared" si="4"/>
        <v>171802U08039202000</v>
      </c>
      <c r="M310" t="str">
        <f>VLOOKUP(A310,'Cost Code'!A:G,7,0)</f>
        <v>Financial Services</v>
      </c>
      <c r="N310" t="str">
        <f>VLOOKUP(A310,'Cost Code'!A:G,2,0)</f>
        <v>Group 1</v>
      </c>
      <c r="O310" t="str">
        <f>VLOOKUP($A310,'Cost Code'!$A:$G,3,0)</f>
        <v>CORPORATE SERVICES</v>
      </c>
      <c r="P310" t="str">
        <f>VLOOKUP($A310,'Cost Code'!$A:$G,4,0)</f>
        <v>FINANCE &amp; INFORMATION SERVICES</v>
      </c>
      <c r="Q310" t="str">
        <f>VLOOKUP($A310,'Cost Code'!$A:$G,5,0)</f>
        <v>FINANCE &amp; INFORMATION SERVICES</v>
      </c>
      <c r="R310" t="str">
        <f>VLOOKUP($A310,'Cost Code'!$A:$G,6,0)</f>
        <v>FINANCE</v>
      </c>
      <c r="S310" t="str">
        <f>VLOOKUP($A310,'Cost Code'!$A:$K,8,0)</f>
        <v>Simon</v>
      </c>
      <c r="T310">
        <f>VLOOKUP($A310,'Cost Code'!$A:$K,9,0)</f>
        <v>1000</v>
      </c>
      <c r="U310" t="str">
        <f>VLOOKUP(B310,Ex_Code!A:J,2,0)</f>
        <v>Admin &amp; Clerical Band 2</v>
      </c>
      <c r="V310" t="str">
        <f>VLOOKUP(B310,Ex_Code!A:J,7,0)</f>
        <v>NON CLINICAL STAFF</v>
      </c>
      <c r="W310" t="str">
        <f>VLOOKUP(B310,Ex_Code!A:J,10,0)</f>
        <v>Pay</v>
      </c>
    </row>
    <row r="311" spans="1:23" x14ac:dyDescent="0.25">
      <c r="A311" s="14" t="s">
        <v>143</v>
      </c>
      <c r="B311" s="14" t="s">
        <v>145</v>
      </c>
      <c r="C311" s="14" t="s">
        <v>101</v>
      </c>
      <c r="D311" s="14" t="s">
        <v>102</v>
      </c>
      <c r="E311" s="14" t="s">
        <v>98</v>
      </c>
      <c r="F311" s="15">
        <v>13277</v>
      </c>
      <c r="G311" s="15">
        <v>9964.75</v>
      </c>
      <c r="H311" s="15">
        <v>8</v>
      </c>
      <c r="I311" s="15">
        <v>6</v>
      </c>
      <c r="J311" s="15">
        <v>6</v>
      </c>
      <c r="K311" s="15">
        <v>6</v>
      </c>
      <c r="L311" t="str">
        <f t="shared" si="4"/>
        <v>171803U08039202000</v>
      </c>
      <c r="M311" t="str">
        <f>VLOOKUP(A311,'Cost Code'!A:G,7,0)</f>
        <v>Financial Services</v>
      </c>
      <c r="N311" t="str">
        <f>VLOOKUP(A311,'Cost Code'!A:G,2,0)</f>
        <v>Group 1</v>
      </c>
      <c r="O311" t="str">
        <f>VLOOKUP($A311,'Cost Code'!$A:$G,3,0)</f>
        <v>CORPORATE SERVICES</v>
      </c>
      <c r="P311" t="str">
        <f>VLOOKUP($A311,'Cost Code'!$A:$G,4,0)</f>
        <v>FINANCE &amp; INFORMATION SERVICES</v>
      </c>
      <c r="Q311" t="str">
        <f>VLOOKUP($A311,'Cost Code'!$A:$G,5,0)</f>
        <v>FINANCE &amp; INFORMATION SERVICES</v>
      </c>
      <c r="R311" t="str">
        <f>VLOOKUP($A311,'Cost Code'!$A:$G,6,0)</f>
        <v>FINANCE</v>
      </c>
      <c r="S311" t="str">
        <f>VLOOKUP($A311,'Cost Code'!$A:$K,8,0)</f>
        <v>Simon</v>
      </c>
      <c r="T311">
        <f>VLOOKUP($A311,'Cost Code'!$A:$K,9,0)</f>
        <v>1000</v>
      </c>
      <c r="U311" t="str">
        <f>VLOOKUP(B311,Ex_Code!A:J,2,0)</f>
        <v>Admin &amp; Clerical Band 2</v>
      </c>
      <c r="V311" t="str">
        <f>VLOOKUP(B311,Ex_Code!A:J,7,0)</f>
        <v>NON CLINICAL STAFF</v>
      </c>
      <c r="W311" t="str">
        <f>VLOOKUP(B311,Ex_Code!A:J,10,0)</f>
        <v>Pay</v>
      </c>
    </row>
    <row r="312" spans="1:23" x14ac:dyDescent="0.25">
      <c r="A312" s="14" t="s">
        <v>143</v>
      </c>
      <c r="B312" s="14" t="s">
        <v>145</v>
      </c>
      <c r="C312" s="14" t="s">
        <v>103</v>
      </c>
      <c r="D312" s="14" t="s">
        <v>104</v>
      </c>
      <c r="E312" s="14" t="s">
        <v>98</v>
      </c>
      <c r="F312" s="15">
        <v>13277</v>
      </c>
      <c r="G312" s="15">
        <v>9977.1</v>
      </c>
      <c r="H312" s="15">
        <v>8</v>
      </c>
      <c r="I312" s="15">
        <v>6</v>
      </c>
      <c r="J312" s="15">
        <v>6</v>
      </c>
      <c r="K312" s="15">
        <v>6</v>
      </c>
      <c r="L312" t="str">
        <f t="shared" si="4"/>
        <v>171804U08039202000</v>
      </c>
      <c r="M312" t="str">
        <f>VLOOKUP(A312,'Cost Code'!A:G,7,0)</f>
        <v>Financial Services</v>
      </c>
      <c r="N312" t="str">
        <f>VLOOKUP(A312,'Cost Code'!A:G,2,0)</f>
        <v>Group 1</v>
      </c>
      <c r="O312" t="str">
        <f>VLOOKUP($A312,'Cost Code'!$A:$G,3,0)</f>
        <v>CORPORATE SERVICES</v>
      </c>
      <c r="P312" t="str">
        <f>VLOOKUP($A312,'Cost Code'!$A:$G,4,0)</f>
        <v>FINANCE &amp; INFORMATION SERVICES</v>
      </c>
      <c r="Q312" t="str">
        <f>VLOOKUP($A312,'Cost Code'!$A:$G,5,0)</f>
        <v>FINANCE &amp; INFORMATION SERVICES</v>
      </c>
      <c r="R312" t="str">
        <f>VLOOKUP($A312,'Cost Code'!$A:$G,6,0)</f>
        <v>FINANCE</v>
      </c>
      <c r="S312" t="str">
        <f>VLOOKUP($A312,'Cost Code'!$A:$K,8,0)</f>
        <v>Simon</v>
      </c>
      <c r="T312">
        <f>VLOOKUP($A312,'Cost Code'!$A:$K,9,0)</f>
        <v>1000</v>
      </c>
      <c r="U312" t="str">
        <f>VLOOKUP(B312,Ex_Code!A:J,2,0)</f>
        <v>Admin &amp; Clerical Band 2</v>
      </c>
      <c r="V312" t="str">
        <f>VLOOKUP(B312,Ex_Code!A:J,7,0)</f>
        <v>NON CLINICAL STAFF</v>
      </c>
      <c r="W312" t="str">
        <f>VLOOKUP(B312,Ex_Code!A:J,10,0)</f>
        <v>Pay</v>
      </c>
    </row>
    <row r="313" spans="1:23" x14ac:dyDescent="0.25">
      <c r="A313" s="14" t="s">
        <v>143</v>
      </c>
      <c r="B313" s="14" t="s">
        <v>145</v>
      </c>
      <c r="C313" s="14" t="s">
        <v>105</v>
      </c>
      <c r="D313" s="14" t="s">
        <v>106</v>
      </c>
      <c r="E313" s="14" t="s">
        <v>98</v>
      </c>
      <c r="F313" s="15">
        <v>13277</v>
      </c>
      <c r="G313" s="15">
        <v>11432.49</v>
      </c>
      <c r="H313" s="15">
        <v>8</v>
      </c>
      <c r="I313" s="15">
        <v>7</v>
      </c>
      <c r="J313" s="15">
        <v>6.9</v>
      </c>
      <c r="K313" s="15">
        <v>6.9</v>
      </c>
      <c r="L313" t="str">
        <f t="shared" si="4"/>
        <v>171805U08039202000</v>
      </c>
      <c r="M313" t="str">
        <f>VLOOKUP(A313,'Cost Code'!A:G,7,0)</f>
        <v>Financial Services</v>
      </c>
      <c r="N313" t="str">
        <f>VLOOKUP(A313,'Cost Code'!A:G,2,0)</f>
        <v>Group 1</v>
      </c>
      <c r="O313" t="str">
        <f>VLOOKUP($A313,'Cost Code'!$A:$G,3,0)</f>
        <v>CORPORATE SERVICES</v>
      </c>
      <c r="P313" t="str">
        <f>VLOOKUP($A313,'Cost Code'!$A:$G,4,0)</f>
        <v>FINANCE &amp; INFORMATION SERVICES</v>
      </c>
      <c r="Q313" t="str">
        <f>VLOOKUP($A313,'Cost Code'!$A:$G,5,0)</f>
        <v>FINANCE &amp; INFORMATION SERVICES</v>
      </c>
      <c r="R313" t="str">
        <f>VLOOKUP($A313,'Cost Code'!$A:$G,6,0)</f>
        <v>FINANCE</v>
      </c>
      <c r="S313" t="str">
        <f>VLOOKUP($A313,'Cost Code'!$A:$K,8,0)</f>
        <v>Simon</v>
      </c>
      <c r="T313">
        <f>VLOOKUP($A313,'Cost Code'!$A:$K,9,0)</f>
        <v>1000</v>
      </c>
      <c r="U313" t="str">
        <f>VLOOKUP(B313,Ex_Code!A:J,2,0)</f>
        <v>Admin &amp; Clerical Band 2</v>
      </c>
      <c r="V313" t="str">
        <f>VLOOKUP(B313,Ex_Code!A:J,7,0)</f>
        <v>NON CLINICAL STAFF</v>
      </c>
      <c r="W313" t="str">
        <f>VLOOKUP(B313,Ex_Code!A:J,10,0)</f>
        <v>Pay</v>
      </c>
    </row>
    <row r="314" spans="1:23" x14ac:dyDescent="0.25">
      <c r="A314" s="14" t="s">
        <v>143</v>
      </c>
      <c r="B314" s="14" t="s">
        <v>141</v>
      </c>
      <c r="C314" s="14" t="s">
        <v>96</v>
      </c>
      <c r="D314" s="14" t="s">
        <v>97</v>
      </c>
      <c r="E314" s="14" t="s">
        <v>98</v>
      </c>
      <c r="F314" s="15">
        <v>1719</v>
      </c>
      <c r="G314" s="15">
        <v>1717.69</v>
      </c>
      <c r="H314" s="15">
        <v>1</v>
      </c>
      <c r="I314" s="15">
        <v>1</v>
      </c>
      <c r="J314" s="15">
        <v>1</v>
      </c>
      <c r="K314" s="15">
        <v>1</v>
      </c>
      <c r="L314" t="str">
        <f t="shared" si="4"/>
        <v>171801U08039203000</v>
      </c>
      <c r="M314" t="str">
        <f>VLOOKUP(A314,'Cost Code'!A:G,7,0)</f>
        <v>Financial Services</v>
      </c>
      <c r="N314" t="str">
        <f>VLOOKUP(A314,'Cost Code'!A:G,2,0)</f>
        <v>Group 1</v>
      </c>
      <c r="O314" t="str">
        <f>VLOOKUP($A314,'Cost Code'!$A:$G,3,0)</f>
        <v>CORPORATE SERVICES</v>
      </c>
      <c r="P314" t="str">
        <f>VLOOKUP($A314,'Cost Code'!$A:$G,4,0)</f>
        <v>FINANCE &amp; INFORMATION SERVICES</v>
      </c>
      <c r="Q314" t="str">
        <f>VLOOKUP($A314,'Cost Code'!$A:$G,5,0)</f>
        <v>FINANCE &amp; INFORMATION SERVICES</v>
      </c>
      <c r="R314" t="str">
        <f>VLOOKUP($A314,'Cost Code'!$A:$G,6,0)</f>
        <v>FINANCE</v>
      </c>
      <c r="S314" t="str">
        <f>VLOOKUP($A314,'Cost Code'!$A:$K,8,0)</f>
        <v>Simon</v>
      </c>
      <c r="T314">
        <f>VLOOKUP($A314,'Cost Code'!$A:$K,9,0)</f>
        <v>1000</v>
      </c>
      <c r="U314" t="str">
        <f>VLOOKUP(B314,Ex_Code!A:J,2,0)</f>
        <v>Admin &amp; Clerical Band 3</v>
      </c>
      <c r="V314" t="str">
        <f>VLOOKUP(B314,Ex_Code!A:J,7,0)</f>
        <v>NON CLINICAL STAFF</v>
      </c>
      <c r="W314" t="str">
        <f>VLOOKUP(B314,Ex_Code!A:J,10,0)</f>
        <v>Pay</v>
      </c>
    </row>
    <row r="315" spans="1:23" x14ac:dyDescent="0.25">
      <c r="A315" s="14" t="s">
        <v>143</v>
      </c>
      <c r="B315" s="14" t="s">
        <v>141</v>
      </c>
      <c r="C315" s="14" t="s">
        <v>99</v>
      </c>
      <c r="D315" s="14" t="s">
        <v>100</v>
      </c>
      <c r="E315" s="14" t="s">
        <v>98</v>
      </c>
      <c r="F315" s="15">
        <v>1719</v>
      </c>
      <c r="G315" s="15">
        <v>1719.55</v>
      </c>
      <c r="H315" s="15">
        <v>1</v>
      </c>
      <c r="I315" s="15">
        <v>1</v>
      </c>
      <c r="J315" s="15">
        <v>1</v>
      </c>
      <c r="K315" s="15">
        <v>1</v>
      </c>
      <c r="L315" t="str">
        <f t="shared" si="4"/>
        <v>171802U08039203000</v>
      </c>
      <c r="M315" t="str">
        <f>VLOOKUP(A315,'Cost Code'!A:G,7,0)</f>
        <v>Financial Services</v>
      </c>
      <c r="N315" t="str">
        <f>VLOOKUP(A315,'Cost Code'!A:G,2,0)</f>
        <v>Group 1</v>
      </c>
      <c r="O315" t="str">
        <f>VLOOKUP($A315,'Cost Code'!$A:$G,3,0)</f>
        <v>CORPORATE SERVICES</v>
      </c>
      <c r="P315" t="str">
        <f>VLOOKUP($A315,'Cost Code'!$A:$G,4,0)</f>
        <v>FINANCE &amp; INFORMATION SERVICES</v>
      </c>
      <c r="Q315" t="str">
        <f>VLOOKUP($A315,'Cost Code'!$A:$G,5,0)</f>
        <v>FINANCE &amp; INFORMATION SERVICES</v>
      </c>
      <c r="R315" t="str">
        <f>VLOOKUP($A315,'Cost Code'!$A:$G,6,0)</f>
        <v>FINANCE</v>
      </c>
      <c r="S315" t="str">
        <f>VLOOKUP($A315,'Cost Code'!$A:$K,8,0)</f>
        <v>Simon</v>
      </c>
      <c r="T315">
        <f>VLOOKUP($A315,'Cost Code'!$A:$K,9,0)</f>
        <v>1000</v>
      </c>
      <c r="U315" t="str">
        <f>VLOOKUP(B315,Ex_Code!A:J,2,0)</f>
        <v>Admin &amp; Clerical Band 3</v>
      </c>
      <c r="V315" t="str">
        <f>VLOOKUP(B315,Ex_Code!A:J,7,0)</f>
        <v>NON CLINICAL STAFF</v>
      </c>
      <c r="W315" t="str">
        <f>VLOOKUP(B315,Ex_Code!A:J,10,0)</f>
        <v>Pay</v>
      </c>
    </row>
    <row r="316" spans="1:23" x14ac:dyDescent="0.25">
      <c r="A316" s="14" t="s">
        <v>143</v>
      </c>
      <c r="B316" s="14" t="s">
        <v>141</v>
      </c>
      <c r="C316" s="14" t="s">
        <v>101</v>
      </c>
      <c r="D316" s="14" t="s">
        <v>102</v>
      </c>
      <c r="E316" s="14" t="s">
        <v>98</v>
      </c>
      <c r="F316" s="15">
        <v>1719</v>
      </c>
      <c r="G316" s="15">
        <v>1718.62</v>
      </c>
      <c r="H316" s="15">
        <v>1</v>
      </c>
      <c r="I316" s="15">
        <v>1</v>
      </c>
      <c r="J316" s="15">
        <v>1</v>
      </c>
      <c r="K316" s="15">
        <v>1</v>
      </c>
      <c r="L316" t="str">
        <f t="shared" si="4"/>
        <v>171803U08039203000</v>
      </c>
      <c r="M316" t="str">
        <f>VLOOKUP(A316,'Cost Code'!A:G,7,0)</f>
        <v>Financial Services</v>
      </c>
      <c r="N316" t="str">
        <f>VLOOKUP(A316,'Cost Code'!A:G,2,0)</f>
        <v>Group 1</v>
      </c>
      <c r="O316" t="str">
        <f>VLOOKUP($A316,'Cost Code'!$A:$G,3,0)</f>
        <v>CORPORATE SERVICES</v>
      </c>
      <c r="P316" t="str">
        <f>VLOOKUP($A316,'Cost Code'!$A:$G,4,0)</f>
        <v>FINANCE &amp; INFORMATION SERVICES</v>
      </c>
      <c r="Q316" t="str">
        <f>VLOOKUP($A316,'Cost Code'!$A:$G,5,0)</f>
        <v>FINANCE &amp; INFORMATION SERVICES</v>
      </c>
      <c r="R316" t="str">
        <f>VLOOKUP($A316,'Cost Code'!$A:$G,6,0)</f>
        <v>FINANCE</v>
      </c>
      <c r="S316" t="str">
        <f>VLOOKUP($A316,'Cost Code'!$A:$K,8,0)</f>
        <v>Simon</v>
      </c>
      <c r="T316">
        <f>VLOOKUP($A316,'Cost Code'!$A:$K,9,0)</f>
        <v>1000</v>
      </c>
      <c r="U316" t="str">
        <f>VLOOKUP(B316,Ex_Code!A:J,2,0)</f>
        <v>Admin &amp; Clerical Band 3</v>
      </c>
      <c r="V316" t="str">
        <f>VLOOKUP(B316,Ex_Code!A:J,7,0)</f>
        <v>NON CLINICAL STAFF</v>
      </c>
      <c r="W316" t="str">
        <f>VLOOKUP(B316,Ex_Code!A:J,10,0)</f>
        <v>Pay</v>
      </c>
    </row>
    <row r="317" spans="1:23" x14ac:dyDescent="0.25">
      <c r="A317" s="14" t="s">
        <v>143</v>
      </c>
      <c r="B317" s="14" t="s">
        <v>141</v>
      </c>
      <c r="C317" s="14" t="s">
        <v>103</v>
      </c>
      <c r="D317" s="14" t="s">
        <v>104</v>
      </c>
      <c r="E317" s="14" t="s">
        <v>98</v>
      </c>
      <c r="F317" s="15">
        <v>1719</v>
      </c>
      <c r="G317" s="15">
        <v>1718.62</v>
      </c>
      <c r="H317" s="15">
        <v>1</v>
      </c>
      <c r="I317" s="15">
        <v>1</v>
      </c>
      <c r="J317" s="15">
        <v>1</v>
      </c>
      <c r="K317" s="15">
        <v>1</v>
      </c>
      <c r="L317" t="str">
        <f t="shared" si="4"/>
        <v>171804U08039203000</v>
      </c>
      <c r="M317" t="str">
        <f>VLOOKUP(A317,'Cost Code'!A:G,7,0)</f>
        <v>Financial Services</v>
      </c>
      <c r="N317" t="str">
        <f>VLOOKUP(A317,'Cost Code'!A:G,2,0)</f>
        <v>Group 1</v>
      </c>
      <c r="O317" t="str">
        <f>VLOOKUP($A317,'Cost Code'!$A:$G,3,0)</f>
        <v>CORPORATE SERVICES</v>
      </c>
      <c r="P317" t="str">
        <f>VLOOKUP($A317,'Cost Code'!$A:$G,4,0)</f>
        <v>FINANCE &amp; INFORMATION SERVICES</v>
      </c>
      <c r="Q317" t="str">
        <f>VLOOKUP($A317,'Cost Code'!$A:$G,5,0)</f>
        <v>FINANCE &amp; INFORMATION SERVICES</v>
      </c>
      <c r="R317" t="str">
        <f>VLOOKUP($A317,'Cost Code'!$A:$G,6,0)</f>
        <v>FINANCE</v>
      </c>
      <c r="S317" t="str">
        <f>VLOOKUP($A317,'Cost Code'!$A:$K,8,0)</f>
        <v>Simon</v>
      </c>
      <c r="T317">
        <f>VLOOKUP($A317,'Cost Code'!$A:$K,9,0)</f>
        <v>1000</v>
      </c>
      <c r="U317" t="str">
        <f>VLOOKUP(B317,Ex_Code!A:J,2,0)</f>
        <v>Admin &amp; Clerical Band 3</v>
      </c>
      <c r="V317" t="str">
        <f>VLOOKUP(B317,Ex_Code!A:J,7,0)</f>
        <v>NON CLINICAL STAFF</v>
      </c>
      <c r="W317" t="str">
        <f>VLOOKUP(B317,Ex_Code!A:J,10,0)</f>
        <v>Pay</v>
      </c>
    </row>
    <row r="318" spans="1:23" x14ac:dyDescent="0.25">
      <c r="A318" s="14" t="s">
        <v>143</v>
      </c>
      <c r="B318" s="14" t="s">
        <v>141</v>
      </c>
      <c r="C318" s="14" t="s">
        <v>105</v>
      </c>
      <c r="D318" s="14" t="s">
        <v>106</v>
      </c>
      <c r="E318" s="14" t="s">
        <v>98</v>
      </c>
      <c r="F318" s="15">
        <v>1719</v>
      </c>
      <c r="G318" s="15">
        <v>1718.62</v>
      </c>
      <c r="H318" s="15">
        <v>1</v>
      </c>
      <c r="I318" s="15">
        <v>1</v>
      </c>
      <c r="J318" s="15">
        <v>1</v>
      </c>
      <c r="K318" s="15">
        <v>1</v>
      </c>
      <c r="L318" t="str">
        <f t="shared" si="4"/>
        <v>171805U08039203000</v>
      </c>
      <c r="M318" t="str">
        <f>VLOOKUP(A318,'Cost Code'!A:G,7,0)</f>
        <v>Financial Services</v>
      </c>
      <c r="N318" t="str">
        <f>VLOOKUP(A318,'Cost Code'!A:G,2,0)</f>
        <v>Group 1</v>
      </c>
      <c r="O318" t="str">
        <f>VLOOKUP($A318,'Cost Code'!$A:$G,3,0)</f>
        <v>CORPORATE SERVICES</v>
      </c>
      <c r="P318" t="str">
        <f>VLOOKUP($A318,'Cost Code'!$A:$G,4,0)</f>
        <v>FINANCE &amp; INFORMATION SERVICES</v>
      </c>
      <c r="Q318" t="str">
        <f>VLOOKUP($A318,'Cost Code'!$A:$G,5,0)</f>
        <v>FINANCE &amp; INFORMATION SERVICES</v>
      </c>
      <c r="R318" t="str">
        <f>VLOOKUP($A318,'Cost Code'!$A:$G,6,0)</f>
        <v>FINANCE</v>
      </c>
      <c r="S318" t="str">
        <f>VLOOKUP($A318,'Cost Code'!$A:$K,8,0)</f>
        <v>Simon</v>
      </c>
      <c r="T318">
        <f>VLOOKUP($A318,'Cost Code'!$A:$K,9,0)</f>
        <v>1000</v>
      </c>
      <c r="U318" t="str">
        <f>VLOOKUP(B318,Ex_Code!A:J,2,0)</f>
        <v>Admin &amp; Clerical Band 3</v>
      </c>
      <c r="V318" t="str">
        <f>VLOOKUP(B318,Ex_Code!A:J,7,0)</f>
        <v>NON CLINICAL STAFF</v>
      </c>
      <c r="W318" t="str">
        <f>VLOOKUP(B318,Ex_Code!A:J,10,0)</f>
        <v>Pay</v>
      </c>
    </row>
    <row r="319" spans="1:23" x14ac:dyDescent="0.25">
      <c r="A319" s="14" t="s">
        <v>143</v>
      </c>
      <c r="B319" s="14" t="s">
        <v>121</v>
      </c>
      <c r="C319" s="14" t="s">
        <v>96</v>
      </c>
      <c r="D319" s="14" t="s">
        <v>97</v>
      </c>
      <c r="E319" s="14" t="s">
        <v>98</v>
      </c>
      <c r="F319" s="15">
        <v>4585</v>
      </c>
      <c r="G319" s="15">
        <v>4470.87</v>
      </c>
      <c r="H319" s="15">
        <v>2</v>
      </c>
      <c r="I319" s="15">
        <v>2</v>
      </c>
      <c r="J319" s="15">
        <v>2</v>
      </c>
      <c r="K319" s="15">
        <v>2</v>
      </c>
      <c r="L319" t="str">
        <f t="shared" si="4"/>
        <v>171801U08039204000</v>
      </c>
      <c r="M319" t="str">
        <f>VLOOKUP(A319,'Cost Code'!A:G,7,0)</f>
        <v>Financial Services</v>
      </c>
      <c r="N319" t="str">
        <f>VLOOKUP(A319,'Cost Code'!A:G,2,0)</f>
        <v>Group 1</v>
      </c>
      <c r="O319" t="str">
        <f>VLOOKUP($A319,'Cost Code'!$A:$G,3,0)</f>
        <v>CORPORATE SERVICES</v>
      </c>
      <c r="P319" t="str">
        <f>VLOOKUP($A319,'Cost Code'!$A:$G,4,0)</f>
        <v>FINANCE &amp; INFORMATION SERVICES</v>
      </c>
      <c r="Q319" t="str">
        <f>VLOOKUP($A319,'Cost Code'!$A:$G,5,0)</f>
        <v>FINANCE &amp; INFORMATION SERVICES</v>
      </c>
      <c r="R319" t="str">
        <f>VLOOKUP($A319,'Cost Code'!$A:$G,6,0)</f>
        <v>FINANCE</v>
      </c>
      <c r="S319" t="str">
        <f>VLOOKUP($A319,'Cost Code'!$A:$K,8,0)</f>
        <v>Simon</v>
      </c>
      <c r="T319">
        <f>VLOOKUP($A319,'Cost Code'!$A:$K,9,0)</f>
        <v>1000</v>
      </c>
      <c r="U319" t="str">
        <f>VLOOKUP(B319,Ex_Code!A:J,2,0)</f>
        <v>Admin &amp; Clerical Band 4</v>
      </c>
      <c r="V319" t="str">
        <f>VLOOKUP(B319,Ex_Code!A:J,7,0)</f>
        <v>NON CLINICAL STAFF</v>
      </c>
      <c r="W319" t="str">
        <f>VLOOKUP(B319,Ex_Code!A:J,10,0)</f>
        <v>Pay</v>
      </c>
    </row>
    <row r="320" spans="1:23" x14ac:dyDescent="0.25">
      <c r="A320" s="14" t="s">
        <v>143</v>
      </c>
      <c r="B320" s="14" t="s">
        <v>121</v>
      </c>
      <c r="C320" s="14" t="s">
        <v>99</v>
      </c>
      <c r="D320" s="14" t="s">
        <v>100</v>
      </c>
      <c r="E320" s="14" t="s">
        <v>98</v>
      </c>
      <c r="F320" s="15">
        <v>4585</v>
      </c>
      <c r="G320" s="15">
        <v>4477.2</v>
      </c>
      <c r="H320" s="15">
        <v>2</v>
      </c>
      <c r="I320" s="15">
        <v>2</v>
      </c>
      <c r="J320" s="15">
        <v>2</v>
      </c>
      <c r="K320" s="15">
        <v>2</v>
      </c>
      <c r="L320" t="str">
        <f t="shared" si="4"/>
        <v>171802U08039204000</v>
      </c>
      <c r="M320" t="str">
        <f>VLOOKUP(A320,'Cost Code'!A:G,7,0)</f>
        <v>Financial Services</v>
      </c>
      <c r="N320" t="str">
        <f>VLOOKUP(A320,'Cost Code'!A:G,2,0)</f>
        <v>Group 1</v>
      </c>
      <c r="O320" t="str">
        <f>VLOOKUP($A320,'Cost Code'!$A:$G,3,0)</f>
        <v>CORPORATE SERVICES</v>
      </c>
      <c r="P320" t="str">
        <f>VLOOKUP($A320,'Cost Code'!$A:$G,4,0)</f>
        <v>FINANCE &amp; INFORMATION SERVICES</v>
      </c>
      <c r="Q320" t="str">
        <f>VLOOKUP($A320,'Cost Code'!$A:$G,5,0)</f>
        <v>FINANCE &amp; INFORMATION SERVICES</v>
      </c>
      <c r="R320" t="str">
        <f>VLOOKUP($A320,'Cost Code'!$A:$G,6,0)</f>
        <v>FINANCE</v>
      </c>
      <c r="S320" t="str">
        <f>VLOOKUP($A320,'Cost Code'!$A:$K,8,0)</f>
        <v>Simon</v>
      </c>
      <c r="T320">
        <f>VLOOKUP($A320,'Cost Code'!$A:$K,9,0)</f>
        <v>1000</v>
      </c>
      <c r="U320" t="str">
        <f>VLOOKUP(B320,Ex_Code!A:J,2,0)</f>
        <v>Admin &amp; Clerical Band 4</v>
      </c>
      <c r="V320" t="str">
        <f>VLOOKUP(B320,Ex_Code!A:J,7,0)</f>
        <v>NON CLINICAL STAFF</v>
      </c>
      <c r="W320" t="str">
        <f>VLOOKUP(B320,Ex_Code!A:J,10,0)</f>
        <v>Pay</v>
      </c>
    </row>
    <row r="321" spans="1:23" x14ac:dyDescent="0.25">
      <c r="A321" s="14" t="s">
        <v>143</v>
      </c>
      <c r="B321" s="14" t="s">
        <v>121</v>
      </c>
      <c r="C321" s="14" t="s">
        <v>101</v>
      </c>
      <c r="D321" s="14" t="s">
        <v>102</v>
      </c>
      <c r="E321" s="14" t="s">
        <v>98</v>
      </c>
      <c r="F321" s="15">
        <v>4585</v>
      </c>
      <c r="G321" s="15">
        <v>4416.03</v>
      </c>
      <c r="H321" s="15">
        <v>2</v>
      </c>
      <c r="I321" s="15">
        <v>2</v>
      </c>
      <c r="J321" s="15">
        <v>2</v>
      </c>
      <c r="K321" s="15">
        <v>2</v>
      </c>
      <c r="L321" t="str">
        <f t="shared" si="4"/>
        <v>171803U08039204000</v>
      </c>
      <c r="M321" t="str">
        <f>VLOOKUP(A321,'Cost Code'!A:G,7,0)</f>
        <v>Financial Services</v>
      </c>
      <c r="N321" t="str">
        <f>VLOOKUP(A321,'Cost Code'!A:G,2,0)</f>
        <v>Group 1</v>
      </c>
      <c r="O321" t="str">
        <f>VLOOKUP($A321,'Cost Code'!$A:$G,3,0)</f>
        <v>CORPORATE SERVICES</v>
      </c>
      <c r="P321" t="str">
        <f>VLOOKUP($A321,'Cost Code'!$A:$G,4,0)</f>
        <v>FINANCE &amp; INFORMATION SERVICES</v>
      </c>
      <c r="Q321" t="str">
        <f>VLOOKUP($A321,'Cost Code'!$A:$G,5,0)</f>
        <v>FINANCE &amp; INFORMATION SERVICES</v>
      </c>
      <c r="R321" t="str">
        <f>VLOOKUP($A321,'Cost Code'!$A:$G,6,0)</f>
        <v>FINANCE</v>
      </c>
      <c r="S321" t="str">
        <f>VLOOKUP($A321,'Cost Code'!$A:$K,8,0)</f>
        <v>Simon</v>
      </c>
      <c r="T321">
        <f>VLOOKUP($A321,'Cost Code'!$A:$K,9,0)</f>
        <v>1000</v>
      </c>
      <c r="U321" t="str">
        <f>VLOOKUP(B321,Ex_Code!A:J,2,0)</f>
        <v>Admin &amp; Clerical Band 4</v>
      </c>
      <c r="V321" t="str">
        <f>VLOOKUP(B321,Ex_Code!A:J,7,0)</f>
        <v>NON CLINICAL STAFF</v>
      </c>
      <c r="W321" t="str">
        <f>VLOOKUP(B321,Ex_Code!A:J,10,0)</f>
        <v>Pay</v>
      </c>
    </row>
    <row r="322" spans="1:23" x14ac:dyDescent="0.25">
      <c r="A322" s="14" t="s">
        <v>143</v>
      </c>
      <c r="B322" s="14" t="s">
        <v>121</v>
      </c>
      <c r="C322" s="14" t="s">
        <v>103</v>
      </c>
      <c r="D322" s="14" t="s">
        <v>104</v>
      </c>
      <c r="E322" s="14" t="s">
        <v>98</v>
      </c>
      <c r="F322" s="15">
        <v>4585</v>
      </c>
      <c r="G322" s="15">
        <v>4474.03</v>
      </c>
      <c r="H322" s="15">
        <v>2</v>
      </c>
      <c r="I322" s="15">
        <v>2</v>
      </c>
      <c r="J322" s="15">
        <v>2</v>
      </c>
      <c r="K322" s="15">
        <v>2</v>
      </c>
      <c r="L322" t="str">
        <f t="shared" si="4"/>
        <v>171804U08039204000</v>
      </c>
      <c r="M322" t="str">
        <f>VLOOKUP(A322,'Cost Code'!A:G,7,0)</f>
        <v>Financial Services</v>
      </c>
      <c r="N322" t="str">
        <f>VLOOKUP(A322,'Cost Code'!A:G,2,0)</f>
        <v>Group 1</v>
      </c>
      <c r="O322" t="str">
        <f>VLOOKUP($A322,'Cost Code'!$A:$G,3,0)</f>
        <v>CORPORATE SERVICES</v>
      </c>
      <c r="P322" t="str">
        <f>VLOOKUP($A322,'Cost Code'!$A:$G,4,0)</f>
        <v>FINANCE &amp; INFORMATION SERVICES</v>
      </c>
      <c r="Q322" t="str">
        <f>VLOOKUP($A322,'Cost Code'!$A:$G,5,0)</f>
        <v>FINANCE &amp; INFORMATION SERVICES</v>
      </c>
      <c r="R322" t="str">
        <f>VLOOKUP($A322,'Cost Code'!$A:$G,6,0)</f>
        <v>FINANCE</v>
      </c>
      <c r="S322" t="str">
        <f>VLOOKUP($A322,'Cost Code'!$A:$K,8,0)</f>
        <v>Simon</v>
      </c>
      <c r="T322">
        <f>VLOOKUP($A322,'Cost Code'!$A:$K,9,0)</f>
        <v>1000</v>
      </c>
      <c r="U322" t="str">
        <f>VLOOKUP(B322,Ex_Code!A:J,2,0)</f>
        <v>Admin &amp; Clerical Band 4</v>
      </c>
      <c r="V322" t="str">
        <f>VLOOKUP(B322,Ex_Code!A:J,7,0)</f>
        <v>NON CLINICAL STAFF</v>
      </c>
      <c r="W322" t="str">
        <f>VLOOKUP(B322,Ex_Code!A:J,10,0)</f>
        <v>Pay</v>
      </c>
    </row>
    <row r="323" spans="1:23" x14ac:dyDescent="0.25">
      <c r="A323" s="14" t="s">
        <v>143</v>
      </c>
      <c r="B323" s="14" t="s">
        <v>121</v>
      </c>
      <c r="C323" s="14" t="s">
        <v>105</v>
      </c>
      <c r="D323" s="14" t="s">
        <v>106</v>
      </c>
      <c r="E323" s="14" t="s">
        <v>98</v>
      </c>
      <c r="F323" s="15">
        <v>4585</v>
      </c>
      <c r="G323" s="15">
        <v>4474.03</v>
      </c>
      <c r="H323" s="15">
        <v>2</v>
      </c>
      <c r="I323" s="15">
        <v>2</v>
      </c>
      <c r="J323" s="15">
        <v>2</v>
      </c>
      <c r="K323" s="15">
        <v>2</v>
      </c>
      <c r="L323" t="str">
        <f t="shared" si="4"/>
        <v>171805U08039204000</v>
      </c>
      <c r="M323" t="str">
        <f>VLOOKUP(A323,'Cost Code'!A:G,7,0)</f>
        <v>Financial Services</v>
      </c>
      <c r="N323" t="str">
        <f>VLOOKUP(A323,'Cost Code'!A:G,2,0)</f>
        <v>Group 1</v>
      </c>
      <c r="O323" t="str">
        <f>VLOOKUP($A323,'Cost Code'!$A:$G,3,0)</f>
        <v>CORPORATE SERVICES</v>
      </c>
      <c r="P323" t="str">
        <f>VLOOKUP($A323,'Cost Code'!$A:$G,4,0)</f>
        <v>FINANCE &amp; INFORMATION SERVICES</v>
      </c>
      <c r="Q323" t="str">
        <f>VLOOKUP($A323,'Cost Code'!$A:$G,5,0)</f>
        <v>FINANCE &amp; INFORMATION SERVICES</v>
      </c>
      <c r="R323" t="str">
        <f>VLOOKUP($A323,'Cost Code'!$A:$G,6,0)</f>
        <v>FINANCE</v>
      </c>
      <c r="S323" t="str">
        <f>VLOOKUP($A323,'Cost Code'!$A:$K,8,0)</f>
        <v>Simon</v>
      </c>
      <c r="T323">
        <f>VLOOKUP($A323,'Cost Code'!$A:$K,9,0)</f>
        <v>1000</v>
      </c>
      <c r="U323" t="str">
        <f>VLOOKUP(B323,Ex_Code!A:J,2,0)</f>
        <v>Admin &amp; Clerical Band 4</v>
      </c>
      <c r="V323" t="str">
        <f>VLOOKUP(B323,Ex_Code!A:J,7,0)</f>
        <v>NON CLINICAL STAFF</v>
      </c>
      <c r="W323" t="str">
        <f>VLOOKUP(B323,Ex_Code!A:J,10,0)</f>
        <v>Pay</v>
      </c>
    </row>
    <row r="324" spans="1:23" x14ac:dyDescent="0.25">
      <c r="A324" s="14" t="s">
        <v>143</v>
      </c>
      <c r="B324" s="14" t="s">
        <v>28</v>
      </c>
      <c r="C324" s="14" t="s">
        <v>96</v>
      </c>
      <c r="D324" s="14" t="s">
        <v>97</v>
      </c>
      <c r="E324" s="14" t="s">
        <v>98</v>
      </c>
      <c r="F324" s="15">
        <v>3706</v>
      </c>
      <c r="G324" s="15">
        <v>3705.47</v>
      </c>
      <c r="H324" s="15">
        <v>1</v>
      </c>
      <c r="I324" s="15">
        <v>1</v>
      </c>
      <c r="J324" s="15">
        <v>1</v>
      </c>
      <c r="K324" s="15">
        <v>1</v>
      </c>
      <c r="L324" t="str">
        <f t="shared" si="4"/>
        <v>171801U08039206000</v>
      </c>
      <c r="M324" t="str">
        <f>VLOOKUP(A324,'Cost Code'!A:G,7,0)</f>
        <v>Financial Services</v>
      </c>
      <c r="N324" t="str">
        <f>VLOOKUP(A324,'Cost Code'!A:G,2,0)</f>
        <v>Group 1</v>
      </c>
      <c r="O324" t="str">
        <f>VLOOKUP($A324,'Cost Code'!$A:$G,3,0)</f>
        <v>CORPORATE SERVICES</v>
      </c>
      <c r="P324" t="str">
        <f>VLOOKUP($A324,'Cost Code'!$A:$G,4,0)</f>
        <v>FINANCE &amp; INFORMATION SERVICES</v>
      </c>
      <c r="Q324" t="str">
        <f>VLOOKUP($A324,'Cost Code'!$A:$G,5,0)</f>
        <v>FINANCE &amp; INFORMATION SERVICES</v>
      </c>
      <c r="R324" t="str">
        <f>VLOOKUP($A324,'Cost Code'!$A:$G,6,0)</f>
        <v>FINANCE</v>
      </c>
      <c r="S324" t="str">
        <f>VLOOKUP($A324,'Cost Code'!$A:$K,8,0)</f>
        <v>Simon</v>
      </c>
      <c r="T324">
        <f>VLOOKUP($A324,'Cost Code'!$A:$K,9,0)</f>
        <v>1000</v>
      </c>
      <c r="U324" t="str">
        <f>VLOOKUP(B324,Ex_Code!A:J,2,0)</f>
        <v>Admin &amp; Clerical Band 6</v>
      </c>
      <c r="V324" t="str">
        <f>VLOOKUP(B324,Ex_Code!A:J,7,0)</f>
        <v>NON CLINICAL STAFF</v>
      </c>
      <c r="W324" t="str">
        <f>VLOOKUP(B324,Ex_Code!A:J,10,0)</f>
        <v>Pay</v>
      </c>
    </row>
    <row r="325" spans="1:23" x14ac:dyDescent="0.25">
      <c r="A325" s="14" t="s">
        <v>143</v>
      </c>
      <c r="B325" s="14" t="s">
        <v>28</v>
      </c>
      <c r="C325" s="14" t="s">
        <v>99</v>
      </c>
      <c r="D325" s="14" t="s">
        <v>100</v>
      </c>
      <c r="E325" s="14" t="s">
        <v>98</v>
      </c>
      <c r="F325" s="15">
        <v>3706</v>
      </c>
      <c r="G325" s="15">
        <v>3707.28</v>
      </c>
      <c r="H325" s="15">
        <v>1</v>
      </c>
      <c r="I325" s="15">
        <v>1</v>
      </c>
      <c r="J325" s="15">
        <v>1</v>
      </c>
      <c r="K325" s="15">
        <v>1</v>
      </c>
      <c r="L325" t="str">
        <f t="shared" ref="L325:L388" si="5">CONCATENATE(C325,A325,B325)</f>
        <v>171802U08039206000</v>
      </c>
      <c r="M325" t="str">
        <f>VLOOKUP(A325,'Cost Code'!A:G,7,0)</f>
        <v>Financial Services</v>
      </c>
      <c r="N325" t="str">
        <f>VLOOKUP(A325,'Cost Code'!A:G,2,0)</f>
        <v>Group 1</v>
      </c>
      <c r="O325" t="str">
        <f>VLOOKUP($A325,'Cost Code'!$A:$G,3,0)</f>
        <v>CORPORATE SERVICES</v>
      </c>
      <c r="P325" t="str">
        <f>VLOOKUP($A325,'Cost Code'!$A:$G,4,0)</f>
        <v>FINANCE &amp; INFORMATION SERVICES</v>
      </c>
      <c r="Q325" t="str">
        <f>VLOOKUP($A325,'Cost Code'!$A:$G,5,0)</f>
        <v>FINANCE &amp; INFORMATION SERVICES</v>
      </c>
      <c r="R325" t="str">
        <f>VLOOKUP($A325,'Cost Code'!$A:$G,6,0)</f>
        <v>FINANCE</v>
      </c>
      <c r="S325" t="str">
        <f>VLOOKUP($A325,'Cost Code'!$A:$K,8,0)</f>
        <v>Simon</v>
      </c>
      <c r="T325">
        <f>VLOOKUP($A325,'Cost Code'!$A:$K,9,0)</f>
        <v>1000</v>
      </c>
      <c r="U325" t="str">
        <f>VLOOKUP(B325,Ex_Code!A:J,2,0)</f>
        <v>Admin &amp; Clerical Band 6</v>
      </c>
      <c r="V325" t="str">
        <f>VLOOKUP(B325,Ex_Code!A:J,7,0)</f>
        <v>NON CLINICAL STAFF</v>
      </c>
      <c r="W325" t="str">
        <f>VLOOKUP(B325,Ex_Code!A:J,10,0)</f>
        <v>Pay</v>
      </c>
    </row>
    <row r="326" spans="1:23" x14ac:dyDescent="0.25">
      <c r="A326" s="14" t="s">
        <v>143</v>
      </c>
      <c r="B326" s="14" t="s">
        <v>28</v>
      </c>
      <c r="C326" s="14" t="s">
        <v>101</v>
      </c>
      <c r="D326" s="14" t="s">
        <v>102</v>
      </c>
      <c r="E326" s="14" t="s">
        <v>98</v>
      </c>
      <c r="F326" s="15">
        <v>3706</v>
      </c>
      <c r="G326" s="15">
        <v>3706.37</v>
      </c>
      <c r="H326" s="15">
        <v>1</v>
      </c>
      <c r="I326" s="15">
        <v>1</v>
      </c>
      <c r="J326" s="15">
        <v>1</v>
      </c>
      <c r="K326" s="15">
        <v>1</v>
      </c>
      <c r="L326" t="str">
        <f t="shared" si="5"/>
        <v>171803U08039206000</v>
      </c>
      <c r="M326" t="str">
        <f>VLOOKUP(A326,'Cost Code'!A:G,7,0)</f>
        <v>Financial Services</v>
      </c>
      <c r="N326" t="str">
        <f>VLOOKUP(A326,'Cost Code'!A:G,2,0)</f>
        <v>Group 1</v>
      </c>
      <c r="O326" t="str">
        <f>VLOOKUP($A326,'Cost Code'!$A:$G,3,0)</f>
        <v>CORPORATE SERVICES</v>
      </c>
      <c r="P326" t="str">
        <f>VLOOKUP($A326,'Cost Code'!$A:$G,4,0)</f>
        <v>FINANCE &amp; INFORMATION SERVICES</v>
      </c>
      <c r="Q326" t="str">
        <f>VLOOKUP($A326,'Cost Code'!$A:$G,5,0)</f>
        <v>FINANCE &amp; INFORMATION SERVICES</v>
      </c>
      <c r="R326" t="str">
        <f>VLOOKUP($A326,'Cost Code'!$A:$G,6,0)</f>
        <v>FINANCE</v>
      </c>
      <c r="S326" t="str">
        <f>VLOOKUP($A326,'Cost Code'!$A:$K,8,0)</f>
        <v>Simon</v>
      </c>
      <c r="T326">
        <f>VLOOKUP($A326,'Cost Code'!$A:$K,9,0)</f>
        <v>1000</v>
      </c>
      <c r="U326" t="str">
        <f>VLOOKUP(B326,Ex_Code!A:J,2,0)</f>
        <v>Admin &amp; Clerical Band 6</v>
      </c>
      <c r="V326" t="str">
        <f>VLOOKUP(B326,Ex_Code!A:J,7,0)</f>
        <v>NON CLINICAL STAFF</v>
      </c>
      <c r="W326" t="str">
        <f>VLOOKUP(B326,Ex_Code!A:J,10,0)</f>
        <v>Pay</v>
      </c>
    </row>
    <row r="327" spans="1:23" x14ac:dyDescent="0.25">
      <c r="A327" s="14" t="s">
        <v>143</v>
      </c>
      <c r="B327" s="14" t="s">
        <v>28</v>
      </c>
      <c r="C327" s="14" t="s">
        <v>103</v>
      </c>
      <c r="D327" s="14" t="s">
        <v>104</v>
      </c>
      <c r="E327" s="14" t="s">
        <v>98</v>
      </c>
      <c r="F327" s="15">
        <v>3706</v>
      </c>
      <c r="G327" s="15">
        <v>3706.37</v>
      </c>
      <c r="H327" s="15">
        <v>1</v>
      </c>
      <c r="I327" s="15">
        <v>1</v>
      </c>
      <c r="J327" s="15">
        <v>1</v>
      </c>
      <c r="K327" s="15">
        <v>1</v>
      </c>
      <c r="L327" t="str">
        <f t="shared" si="5"/>
        <v>171804U08039206000</v>
      </c>
      <c r="M327" t="str">
        <f>VLOOKUP(A327,'Cost Code'!A:G,7,0)</f>
        <v>Financial Services</v>
      </c>
      <c r="N327" t="str">
        <f>VLOOKUP(A327,'Cost Code'!A:G,2,0)</f>
        <v>Group 1</v>
      </c>
      <c r="O327" t="str">
        <f>VLOOKUP($A327,'Cost Code'!$A:$G,3,0)</f>
        <v>CORPORATE SERVICES</v>
      </c>
      <c r="P327" t="str">
        <f>VLOOKUP($A327,'Cost Code'!$A:$G,4,0)</f>
        <v>FINANCE &amp; INFORMATION SERVICES</v>
      </c>
      <c r="Q327" t="str">
        <f>VLOOKUP($A327,'Cost Code'!$A:$G,5,0)</f>
        <v>FINANCE &amp; INFORMATION SERVICES</v>
      </c>
      <c r="R327" t="str">
        <f>VLOOKUP($A327,'Cost Code'!$A:$G,6,0)</f>
        <v>FINANCE</v>
      </c>
      <c r="S327" t="str">
        <f>VLOOKUP($A327,'Cost Code'!$A:$K,8,0)</f>
        <v>Simon</v>
      </c>
      <c r="T327">
        <f>VLOOKUP($A327,'Cost Code'!$A:$K,9,0)</f>
        <v>1000</v>
      </c>
      <c r="U327" t="str">
        <f>VLOOKUP(B327,Ex_Code!A:J,2,0)</f>
        <v>Admin &amp; Clerical Band 6</v>
      </c>
      <c r="V327" t="str">
        <f>VLOOKUP(B327,Ex_Code!A:J,7,0)</f>
        <v>NON CLINICAL STAFF</v>
      </c>
      <c r="W327" t="str">
        <f>VLOOKUP(B327,Ex_Code!A:J,10,0)</f>
        <v>Pay</v>
      </c>
    </row>
    <row r="328" spans="1:23" x14ac:dyDescent="0.25">
      <c r="A328" s="14" t="s">
        <v>143</v>
      </c>
      <c r="B328" s="14" t="s">
        <v>28</v>
      </c>
      <c r="C328" s="14" t="s">
        <v>105</v>
      </c>
      <c r="D328" s="14" t="s">
        <v>106</v>
      </c>
      <c r="E328" s="14" t="s">
        <v>98</v>
      </c>
      <c r="F328" s="15">
        <v>3706</v>
      </c>
      <c r="G328" s="15">
        <v>3706.37</v>
      </c>
      <c r="H328" s="15">
        <v>1</v>
      </c>
      <c r="I328" s="15">
        <v>1</v>
      </c>
      <c r="J328" s="15">
        <v>1</v>
      </c>
      <c r="K328" s="15">
        <v>1</v>
      </c>
      <c r="L328" t="str">
        <f t="shared" si="5"/>
        <v>171805U08039206000</v>
      </c>
      <c r="M328" t="str">
        <f>VLOOKUP(A328,'Cost Code'!A:G,7,0)</f>
        <v>Financial Services</v>
      </c>
      <c r="N328" t="str">
        <f>VLOOKUP(A328,'Cost Code'!A:G,2,0)</f>
        <v>Group 1</v>
      </c>
      <c r="O328" t="str">
        <f>VLOOKUP($A328,'Cost Code'!$A:$G,3,0)</f>
        <v>CORPORATE SERVICES</v>
      </c>
      <c r="P328" t="str">
        <f>VLOOKUP($A328,'Cost Code'!$A:$G,4,0)</f>
        <v>FINANCE &amp; INFORMATION SERVICES</v>
      </c>
      <c r="Q328" t="str">
        <f>VLOOKUP($A328,'Cost Code'!$A:$G,5,0)</f>
        <v>FINANCE &amp; INFORMATION SERVICES</v>
      </c>
      <c r="R328" t="str">
        <f>VLOOKUP($A328,'Cost Code'!$A:$G,6,0)</f>
        <v>FINANCE</v>
      </c>
      <c r="S328" t="str">
        <f>VLOOKUP($A328,'Cost Code'!$A:$K,8,0)</f>
        <v>Simon</v>
      </c>
      <c r="T328">
        <f>VLOOKUP($A328,'Cost Code'!$A:$K,9,0)</f>
        <v>1000</v>
      </c>
      <c r="U328" t="str">
        <f>VLOOKUP(B328,Ex_Code!A:J,2,0)</f>
        <v>Admin &amp; Clerical Band 6</v>
      </c>
      <c r="V328" t="str">
        <f>VLOOKUP(B328,Ex_Code!A:J,7,0)</f>
        <v>NON CLINICAL STAFF</v>
      </c>
      <c r="W328" t="str">
        <f>VLOOKUP(B328,Ex_Code!A:J,10,0)</f>
        <v>Pay</v>
      </c>
    </row>
    <row r="329" spans="1:23" x14ac:dyDescent="0.25">
      <c r="A329" s="14" t="s">
        <v>143</v>
      </c>
      <c r="B329" s="14" t="s">
        <v>123</v>
      </c>
      <c r="C329" s="14" t="s">
        <v>96</v>
      </c>
      <c r="D329" s="14" t="s">
        <v>97</v>
      </c>
      <c r="E329" s="14" t="s">
        <v>98</v>
      </c>
      <c r="F329" s="15">
        <v>37</v>
      </c>
      <c r="G329" s="15">
        <v>0</v>
      </c>
      <c r="H329" s="15">
        <v>0</v>
      </c>
      <c r="I329" s="15">
        <v>0</v>
      </c>
      <c r="J329" s="15">
        <v>0</v>
      </c>
      <c r="K329" s="15">
        <v>0</v>
      </c>
      <c r="L329" t="str">
        <f t="shared" si="5"/>
        <v>171801U08043001000</v>
      </c>
      <c r="M329" t="str">
        <f>VLOOKUP(A329,'Cost Code'!A:G,7,0)</f>
        <v>Financial Services</v>
      </c>
      <c r="N329" t="str">
        <f>VLOOKUP(A329,'Cost Code'!A:G,2,0)</f>
        <v>Group 1</v>
      </c>
      <c r="O329" t="str">
        <f>VLOOKUP($A329,'Cost Code'!$A:$G,3,0)</f>
        <v>CORPORATE SERVICES</v>
      </c>
      <c r="P329" t="str">
        <f>VLOOKUP($A329,'Cost Code'!$A:$G,4,0)</f>
        <v>FINANCE &amp; INFORMATION SERVICES</v>
      </c>
      <c r="Q329" t="str">
        <f>VLOOKUP($A329,'Cost Code'!$A:$G,5,0)</f>
        <v>FINANCE &amp; INFORMATION SERVICES</v>
      </c>
      <c r="R329" t="str">
        <f>VLOOKUP($A329,'Cost Code'!$A:$G,6,0)</f>
        <v>FINANCE</v>
      </c>
      <c r="S329" t="str">
        <f>VLOOKUP($A329,'Cost Code'!$A:$K,8,0)</f>
        <v>Simon</v>
      </c>
      <c r="T329">
        <f>VLOOKUP($A329,'Cost Code'!$A:$K,9,0)</f>
        <v>1000</v>
      </c>
      <c r="U329" t="str">
        <f>VLOOKUP(B329,Ex_Code!A:J,2,0)</f>
        <v>Catering Provisions</v>
      </c>
      <c r="V329" t="str">
        <f>VLOOKUP(B329,Ex_Code!A:J,7,0)</f>
        <v>NON CLINICAL SUPPLIES</v>
      </c>
      <c r="W329" t="str">
        <f>VLOOKUP(B329,Ex_Code!A:J,10,0)</f>
        <v>Non Pay</v>
      </c>
    </row>
    <row r="330" spans="1:23" x14ac:dyDescent="0.25">
      <c r="A330" s="14" t="s">
        <v>143</v>
      </c>
      <c r="B330" s="14" t="s">
        <v>123</v>
      </c>
      <c r="C330" s="14" t="s">
        <v>99</v>
      </c>
      <c r="D330" s="14" t="s">
        <v>100</v>
      </c>
      <c r="E330" s="14" t="s">
        <v>98</v>
      </c>
      <c r="F330" s="15">
        <v>39</v>
      </c>
      <c r="G330" s="15">
        <v>33.6</v>
      </c>
      <c r="H330" s="15">
        <v>0</v>
      </c>
      <c r="I330" s="15">
        <v>0</v>
      </c>
      <c r="J330" s="15">
        <v>0</v>
      </c>
      <c r="K330" s="15">
        <v>0</v>
      </c>
      <c r="L330" t="str">
        <f t="shared" si="5"/>
        <v>171802U08043001000</v>
      </c>
      <c r="M330" t="str">
        <f>VLOOKUP(A330,'Cost Code'!A:G,7,0)</f>
        <v>Financial Services</v>
      </c>
      <c r="N330" t="str">
        <f>VLOOKUP(A330,'Cost Code'!A:G,2,0)</f>
        <v>Group 1</v>
      </c>
      <c r="O330" t="str">
        <f>VLOOKUP($A330,'Cost Code'!$A:$G,3,0)</f>
        <v>CORPORATE SERVICES</v>
      </c>
      <c r="P330" t="str">
        <f>VLOOKUP($A330,'Cost Code'!$A:$G,4,0)</f>
        <v>FINANCE &amp; INFORMATION SERVICES</v>
      </c>
      <c r="Q330" t="str">
        <f>VLOOKUP($A330,'Cost Code'!$A:$G,5,0)</f>
        <v>FINANCE &amp; INFORMATION SERVICES</v>
      </c>
      <c r="R330" t="str">
        <f>VLOOKUP($A330,'Cost Code'!$A:$G,6,0)</f>
        <v>FINANCE</v>
      </c>
      <c r="S330" t="str">
        <f>VLOOKUP($A330,'Cost Code'!$A:$K,8,0)</f>
        <v>Simon</v>
      </c>
      <c r="T330">
        <f>VLOOKUP($A330,'Cost Code'!$A:$K,9,0)</f>
        <v>1000</v>
      </c>
      <c r="U330" t="str">
        <f>VLOOKUP(B330,Ex_Code!A:J,2,0)</f>
        <v>Catering Provisions</v>
      </c>
      <c r="V330" t="str">
        <f>VLOOKUP(B330,Ex_Code!A:J,7,0)</f>
        <v>NON CLINICAL SUPPLIES</v>
      </c>
      <c r="W330" t="str">
        <f>VLOOKUP(B330,Ex_Code!A:J,10,0)</f>
        <v>Non Pay</v>
      </c>
    </row>
    <row r="331" spans="1:23" x14ac:dyDescent="0.25">
      <c r="A331" s="14" t="s">
        <v>143</v>
      </c>
      <c r="B331" s="14" t="s">
        <v>123</v>
      </c>
      <c r="C331" s="14" t="s">
        <v>101</v>
      </c>
      <c r="D331" s="14" t="s">
        <v>102</v>
      </c>
      <c r="E331" s="14" t="s">
        <v>98</v>
      </c>
      <c r="F331" s="15">
        <v>38</v>
      </c>
      <c r="G331" s="15">
        <v>33.6</v>
      </c>
      <c r="H331" s="15">
        <v>0</v>
      </c>
      <c r="I331" s="15">
        <v>0</v>
      </c>
      <c r="J331" s="15">
        <v>0</v>
      </c>
      <c r="K331" s="15">
        <v>0</v>
      </c>
      <c r="L331" t="str">
        <f t="shared" si="5"/>
        <v>171803U08043001000</v>
      </c>
      <c r="M331" t="str">
        <f>VLOOKUP(A331,'Cost Code'!A:G,7,0)</f>
        <v>Financial Services</v>
      </c>
      <c r="N331" t="str">
        <f>VLOOKUP(A331,'Cost Code'!A:G,2,0)</f>
        <v>Group 1</v>
      </c>
      <c r="O331" t="str">
        <f>VLOOKUP($A331,'Cost Code'!$A:$G,3,0)</f>
        <v>CORPORATE SERVICES</v>
      </c>
      <c r="P331" t="str">
        <f>VLOOKUP($A331,'Cost Code'!$A:$G,4,0)</f>
        <v>FINANCE &amp; INFORMATION SERVICES</v>
      </c>
      <c r="Q331" t="str">
        <f>VLOOKUP($A331,'Cost Code'!$A:$G,5,0)</f>
        <v>FINANCE &amp; INFORMATION SERVICES</v>
      </c>
      <c r="R331" t="str">
        <f>VLOOKUP($A331,'Cost Code'!$A:$G,6,0)</f>
        <v>FINANCE</v>
      </c>
      <c r="S331" t="str">
        <f>VLOOKUP($A331,'Cost Code'!$A:$K,8,0)</f>
        <v>Simon</v>
      </c>
      <c r="T331">
        <f>VLOOKUP($A331,'Cost Code'!$A:$K,9,0)</f>
        <v>1000</v>
      </c>
      <c r="U331" t="str">
        <f>VLOOKUP(B331,Ex_Code!A:J,2,0)</f>
        <v>Catering Provisions</v>
      </c>
      <c r="V331" t="str">
        <f>VLOOKUP(B331,Ex_Code!A:J,7,0)</f>
        <v>NON CLINICAL SUPPLIES</v>
      </c>
      <c r="W331" t="str">
        <f>VLOOKUP(B331,Ex_Code!A:J,10,0)</f>
        <v>Non Pay</v>
      </c>
    </row>
    <row r="332" spans="1:23" x14ac:dyDescent="0.25">
      <c r="A332" s="14" t="s">
        <v>143</v>
      </c>
      <c r="B332" s="14" t="s">
        <v>123</v>
      </c>
      <c r="C332" s="14" t="s">
        <v>103</v>
      </c>
      <c r="D332" s="14" t="s">
        <v>104</v>
      </c>
      <c r="E332" s="14" t="s">
        <v>98</v>
      </c>
      <c r="F332" s="15">
        <v>39</v>
      </c>
      <c r="G332" s="15">
        <v>33.6</v>
      </c>
      <c r="H332" s="15">
        <v>0</v>
      </c>
      <c r="I332" s="15">
        <v>0</v>
      </c>
      <c r="J332" s="15">
        <v>0</v>
      </c>
      <c r="K332" s="15">
        <v>0</v>
      </c>
      <c r="L332" t="str">
        <f t="shared" si="5"/>
        <v>171804U08043001000</v>
      </c>
      <c r="M332" t="str">
        <f>VLOOKUP(A332,'Cost Code'!A:G,7,0)</f>
        <v>Financial Services</v>
      </c>
      <c r="N332" t="str">
        <f>VLOOKUP(A332,'Cost Code'!A:G,2,0)</f>
        <v>Group 1</v>
      </c>
      <c r="O332" t="str">
        <f>VLOOKUP($A332,'Cost Code'!$A:$G,3,0)</f>
        <v>CORPORATE SERVICES</v>
      </c>
      <c r="P332" t="str">
        <f>VLOOKUP($A332,'Cost Code'!$A:$G,4,0)</f>
        <v>FINANCE &amp; INFORMATION SERVICES</v>
      </c>
      <c r="Q332" t="str">
        <f>VLOOKUP($A332,'Cost Code'!$A:$G,5,0)</f>
        <v>FINANCE &amp; INFORMATION SERVICES</v>
      </c>
      <c r="R332" t="str">
        <f>VLOOKUP($A332,'Cost Code'!$A:$G,6,0)</f>
        <v>FINANCE</v>
      </c>
      <c r="S332" t="str">
        <f>VLOOKUP($A332,'Cost Code'!$A:$K,8,0)</f>
        <v>Simon</v>
      </c>
      <c r="T332">
        <f>VLOOKUP($A332,'Cost Code'!$A:$K,9,0)</f>
        <v>1000</v>
      </c>
      <c r="U332" t="str">
        <f>VLOOKUP(B332,Ex_Code!A:J,2,0)</f>
        <v>Catering Provisions</v>
      </c>
      <c r="V332" t="str">
        <f>VLOOKUP(B332,Ex_Code!A:J,7,0)</f>
        <v>NON CLINICAL SUPPLIES</v>
      </c>
      <c r="W332" t="str">
        <f>VLOOKUP(B332,Ex_Code!A:J,10,0)</f>
        <v>Non Pay</v>
      </c>
    </row>
    <row r="333" spans="1:23" x14ac:dyDescent="0.25">
      <c r="A333" s="14" t="s">
        <v>143</v>
      </c>
      <c r="B333" s="14" t="s">
        <v>123</v>
      </c>
      <c r="C333" s="14" t="s">
        <v>105</v>
      </c>
      <c r="D333" s="14" t="s">
        <v>106</v>
      </c>
      <c r="E333" s="14" t="s">
        <v>98</v>
      </c>
      <c r="F333" s="15">
        <v>1</v>
      </c>
      <c r="G333" s="15">
        <v>33.6</v>
      </c>
      <c r="H333" s="15">
        <v>0</v>
      </c>
      <c r="I333" s="15">
        <v>0</v>
      </c>
      <c r="J333" s="15">
        <v>0</v>
      </c>
      <c r="K333" s="15">
        <v>0</v>
      </c>
      <c r="L333" t="str">
        <f t="shared" si="5"/>
        <v>171805U08043001000</v>
      </c>
      <c r="M333" t="str">
        <f>VLOOKUP(A333,'Cost Code'!A:G,7,0)</f>
        <v>Financial Services</v>
      </c>
      <c r="N333" t="str">
        <f>VLOOKUP(A333,'Cost Code'!A:G,2,0)</f>
        <v>Group 1</v>
      </c>
      <c r="O333" t="str">
        <f>VLOOKUP($A333,'Cost Code'!$A:$G,3,0)</f>
        <v>CORPORATE SERVICES</v>
      </c>
      <c r="P333" t="str">
        <f>VLOOKUP($A333,'Cost Code'!$A:$G,4,0)</f>
        <v>FINANCE &amp; INFORMATION SERVICES</v>
      </c>
      <c r="Q333" t="str">
        <f>VLOOKUP($A333,'Cost Code'!$A:$G,5,0)</f>
        <v>FINANCE &amp; INFORMATION SERVICES</v>
      </c>
      <c r="R333" t="str">
        <f>VLOOKUP($A333,'Cost Code'!$A:$G,6,0)</f>
        <v>FINANCE</v>
      </c>
      <c r="S333" t="str">
        <f>VLOOKUP($A333,'Cost Code'!$A:$K,8,0)</f>
        <v>Simon</v>
      </c>
      <c r="T333">
        <f>VLOOKUP($A333,'Cost Code'!$A:$K,9,0)</f>
        <v>1000</v>
      </c>
      <c r="U333" t="str">
        <f>VLOOKUP(B333,Ex_Code!A:J,2,0)</f>
        <v>Catering Provisions</v>
      </c>
      <c r="V333" t="str">
        <f>VLOOKUP(B333,Ex_Code!A:J,7,0)</f>
        <v>NON CLINICAL SUPPLIES</v>
      </c>
      <c r="W333" t="str">
        <f>VLOOKUP(B333,Ex_Code!A:J,10,0)</f>
        <v>Non Pay</v>
      </c>
    </row>
    <row r="334" spans="1:23" x14ac:dyDescent="0.25">
      <c r="A334" s="14" t="s">
        <v>143</v>
      </c>
      <c r="B334" s="14" t="s">
        <v>109</v>
      </c>
      <c r="C334" s="14" t="s">
        <v>96</v>
      </c>
      <c r="D334" s="14" t="s">
        <v>97</v>
      </c>
      <c r="E334" s="14" t="s">
        <v>98</v>
      </c>
      <c r="F334" s="15">
        <v>12</v>
      </c>
      <c r="G334" s="15">
        <v>0</v>
      </c>
      <c r="H334" s="15">
        <v>0</v>
      </c>
      <c r="I334" s="15">
        <v>0</v>
      </c>
      <c r="J334" s="15">
        <v>0</v>
      </c>
      <c r="K334" s="15">
        <v>0</v>
      </c>
      <c r="L334" t="str">
        <f t="shared" si="5"/>
        <v>171801U08047001000</v>
      </c>
      <c r="M334" t="str">
        <f>VLOOKUP(A334,'Cost Code'!A:G,7,0)</f>
        <v>Financial Services</v>
      </c>
      <c r="N334" t="str">
        <f>VLOOKUP(A334,'Cost Code'!A:G,2,0)</f>
        <v>Group 1</v>
      </c>
      <c r="O334" t="str">
        <f>VLOOKUP($A334,'Cost Code'!$A:$G,3,0)</f>
        <v>CORPORATE SERVICES</v>
      </c>
      <c r="P334" t="str">
        <f>VLOOKUP($A334,'Cost Code'!$A:$G,4,0)</f>
        <v>FINANCE &amp; INFORMATION SERVICES</v>
      </c>
      <c r="Q334" t="str">
        <f>VLOOKUP($A334,'Cost Code'!$A:$G,5,0)</f>
        <v>FINANCE &amp; INFORMATION SERVICES</v>
      </c>
      <c r="R334" t="str">
        <f>VLOOKUP($A334,'Cost Code'!$A:$G,6,0)</f>
        <v>FINANCE</v>
      </c>
      <c r="S334" t="str">
        <f>VLOOKUP($A334,'Cost Code'!$A:$K,8,0)</f>
        <v>Simon</v>
      </c>
      <c r="T334">
        <f>VLOOKUP($A334,'Cost Code'!$A:$K,9,0)</f>
        <v>1000</v>
      </c>
      <c r="U334" t="str">
        <f>VLOOKUP(B334,Ex_Code!A:J,2,0)</f>
        <v>Printing &amp; Stationery</v>
      </c>
      <c r="V334" t="str">
        <f>VLOOKUP(B334,Ex_Code!A:J,7,0)</f>
        <v>ESTABLISHMENT EXPENSES</v>
      </c>
      <c r="W334" t="str">
        <f>VLOOKUP(B334,Ex_Code!A:J,10,0)</f>
        <v>Non Pay</v>
      </c>
    </row>
    <row r="335" spans="1:23" x14ac:dyDescent="0.25">
      <c r="A335" s="14" t="s">
        <v>143</v>
      </c>
      <c r="B335" s="14" t="s">
        <v>109</v>
      </c>
      <c r="C335" s="14" t="s">
        <v>99</v>
      </c>
      <c r="D335" s="14" t="s">
        <v>100</v>
      </c>
      <c r="E335" s="14" t="s">
        <v>98</v>
      </c>
      <c r="F335" s="15">
        <v>12</v>
      </c>
      <c r="G335" s="15">
        <v>0</v>
      </c>
      <c r="H335" s="15">
        <v>0</v>
      </c>
      <c r="I335" s="15">
        <v>0</v>
      </c>
      <c r="J335" s="15">
        <v>0</v>
      </c>
      <c r="K335" s="15">
        <v>0</v>
      </c>
      <c r="L335" t="str">
        <f t="shared" si="5"/>
        <v>171802U08047001000</v>
      </c>
      <c r="M335" t="str">
        <f>VLOOKUP(A335,'Cost Code'!A:G,7,0)</f>
        <v>Financial Services</v>
      </c>
      <c r="N335" t="str">
        <f>VLOOKUP(A335,'Cost Code'!A:G,2,0)</f>
        <v>Group 1</v>
      </c>
      <c r="O335" t="str">
        <f>VLOOKUP($A335,'Cost Code'!$A:$G,3,0)</f>
        <v>CORPORATE SERVICES</v>
      </c>
      <c r="P335" t="str">
        <f>VLOOKUP($A335,'Cost Code'!$A:$G,4,0)</f>
        <v>FINANCE &amp; INFORMATION SERVICES</v>
      </c>
      <c r="Q335" t="str">
        <f>VLOOKUP($A335,'Cost Code'!$A:$G,5,0)</f>
        <v>FINANCE &amp; INFORMATION SERVICES</v>
      </c>
      <c r="R335" t="str">
        <f>VLOOKUP($A335,'Cost Code'!$A:$G,6,0)</f>
        <v>FINANCE</v>
      </c>
      <c r="S335" t="str">
        <f>VLOOKUP($A335,'Cost Code'!$A:$K,8,0)</f>
        <v>Simon</v>
      </c>
      <c r="T335">
        <f>VLOOKUP($A335,'Cost Code'!$A:$K,9,0)</f>
        <v>1000</v>
      </c>
      <c r="U335" t="str">
        <f>VLOOKUP(B335,Ex_Code!A:J,2,0)</f>
        <v>Printing &amp; Stationery</v>
      </c>
      <c r="V335" t="str">
        <f>VLOOKUP(B335,Ex_Code!A:J,7,0)</f>
        <v>ESTABLISHMENT EXPENSES</v>
      </c>
      <c r="W335" t="str">
        <f>VLOOKUP(B335,Ex_Code!A:J,10,0)</f>
        <v>Non Pay</v>
      </c>
    </row>
    <row r="336" spans="1:23" x14ac:dyDescent="0.25">
      <c r="A336" s="14" t="s">
        <v>143</v>
      </c>
      <c r="B336" s="14" t="s">
        <v>109</v>
      </c>
      <c r="C336" s="14" t="s">
        <v>101</v>
      </c>
      <c r="D336" s="14" t="s">
        <v>102</v>
      </c>
      <c r="E336" s="14" t="s">
        <v>98</v>
      </c>
      <c r="F336" s="15">
        <v>13</v>
      </c>
      <c r="G336" s="15">
        <v>174.59</v>
      </c>
      <c r="H336" s="15">
        <v>0</v>
      </c>
      <c r="I336" s="15">
        <v>0</v>
      </c>
      <c r="J336" s="15">
        <v>0</v>
      </c>
      <c r="K336" s="15">
        <v>0</v>
      </c>
      <c r="L336" t="str">
        <f t="shared" si="5"/>
        <v>171803U08047001000</v>
      </c>
      <c r="M336" t="str">
        <f>VLOOKUP(A336,'Cost Code'!A:G,7,0)</f>
        <v>Financial Services</v>
      </c>
      <c r="N336" t="str">
        <f>VLOOKUP(A336,'Cost Code'!A:G,2,0)</f>
        <v>Group 1</v>
      </c>
      <c r="O336" t="str">
        <f>VLOOKUP($A336,'Cost Code'!$A:$G,3,0)</f>
        <v>CORPORATE SERVICES</v>
      </c>
      <c r="P336" t="str">
        <f>VLOOKUP($A336,'Cost Code'!$A:$G,4,0)</f>
        <v>FINANCE &amp; INFORMATION SERVICES</v>
      </c>
      <c r="Q336" t="str">
        <f>VLOOKUP($A336,'Cost Code'!$A:$G,5,0)</f>
        <v>FINANCE &amp; INFORMATION SERVICES</v>
      </c>
      <c r="R336" t="str">
        <f>VLOOKUP($A336,'Cost Code'!$A:$G,6,0)</f>
        <v>FINANCE</v>
      </c>
      <c r="S336" t="str">
        <f>VLOOKUP($A336,'Cost Code'!$A:$K,8,0)</f>
        <v>Simon</v>
      </c>
      <c r="T336">
        <f>VLOOKUP($A336,'Cost Code'!$A:$K,9,0)</f>
        <v>1000</v>
      </c>
      <c r="U336" t="str">
        <f>VLOOKUP(B336,Ex_Code!A:J,2,0)</f>
        <v>Printing &amp; Stationery</v>
      </c>
      <c r="V336" t="str">
        <f>VLOOKUP(B336,Ex_Code!A:J,7,0)</f>
        <v>ESTABLISHMENT EXPENSES</v>
      </c>
      <c r="W336" t="str">
        <f>VLOOKUP(B336,Ex_Code!A:J,10,0)</f>
        <v>Non Pay</v>
      </c>
    </row>
    <row r="337" spans="1:23" x14ac:dyDescent="0.25">
      <c r="A337" s="14" t="s">
        <v>143</v>
      </c>
      <c r="B337" s="14" t="s">
        <v>109</v>
      </c>
      <c r="C337" s="14" t="s">
        <v>103</v>
      </c>
      <c r="D337" s="14" t="s">
        <v>104</v>
      </c>
      <c r="E337" s="14" t="s">
        <v>98</v>
      </c>
      <c r="F337" s="15">
        <v>13</v>
      </c>
      <c r="G337" s="15">
        <v>17.48</v>
      </c>
      <c r="H337" s="15">
        <v>0</v>
      </c>
      <c r="I337" s="15">
        <v>0</v>
      </c>
      <c r="J337" s="15">
        <v>0</v>
      </c>
      <c r="K337" s="15">
        <v>0</v>
      </c>
      <c r="L337" t="str">
        <f t="shared" si="5"/>
        <v>171804U08047001000</v>
      </c>
      <c r="M337" t="str">
        <f>VLOOKUP(A337,'Cost Code'!A:G,7,0)</f>
        <v>Financial Services</v>
      </c>
      <c r="N337" t="str">
        <f>VLOOKUP(A337,'Cost Code'!A:G,2,0)</f>
        <v>Group 1</v>
      </c>
      <c r="O337" t="str">
        <f>VLOOKUP($A337,'Cost Code'!$A:$G,3,0)</f>
        <v>CORPORATE SERVICES</v>
      </c>
      <c r="P337" t="str">
        <f>VLOOKUP($A337,'Cost Code'!$A:$G,4,0)</f>
        <v>FINANCE &amp; INFORMATION SERVICES</v>
      </c>
      <c r="Q337" t="str">
        <f>VLOOKUP($A337,'Cost Code'!$A:$G,5,0)</f>
        <v>FINANCE &amp; INFORMATION SERVICES</v>
      </c>
      <c r="R337" t="str">
        <f>VLOOKUP($A337,'Cost Code'!$A:$G,6,0)</f>
        <v>FINANCE</v>
      </c>
      <c r="S337" t="str">
        <f>VLOOKUP($A337,'Cost Code'!$A:$K,8,0)</f>
        <v>Simon</v>
      </c>
      <c r="T337">
        <f>VLOOKUP($A337,'Cost Code'!$A:$K,9,0)</f>
        <v>1000</v>
      </c>
      <c r="U337" t="str">
        <f>VLOOKUP(B337,Ex_Code!A:J,2,0)</f>
        <v>Printing &amp; Stationery</v>
      </c>
      <c r="V337" t="str">
        <f>VLOOKUP(B337,Ex_Code!A:J,7,0)</f>
        <v>ESTABLISHMENT EXPENSES</v>
      </c>
      <c r="W337" t="str">
        <f>VLOOKUP(B337,Ex_Code!A:J,10,0)</f>
        <v>Non Pay</v>
      </c>
    </row>
    <row r="338" spans="1:23" x14ac:dyDescent="0.25">
      <c r="A338" s="14" t="s">
        <v>143</v>
      </c>
      <c r="B338" s="14" t="s">
        <v>109</v>
      </c>
      <c r="C338" s="14" t="s">
        <v>105</v>
      </c>
      <c r="D338" s="14" t="s">
        <v>106</v>
      </c>
      <c r="E338" s="14" t="s">
        <v>98</v>
      </c>
      <c r="F338" s="15">
        <v>11</v>
      </c>
      <c r="G338" s="15">
        <v>0</v>
      </c>
      <c r="H338" s="15">
        <v>0</v>
      </c>
      <c r="I338" s="15">
        <v>0</v>
      </c>
      <c r="J338" s="15">
        <v>0</v>
      </c>
      <c r="K338" s="15">
        <v>0</v>
      </c>
      <c r="L338" t="str">
        <f t="shared" si="5"/>
        <v>171805U08047001000</v>
      </c>
      <c r="M338" t="str">
        <f>VLOOKUP(A338,'Cost Code'!A:G,7,0)</f>
        <v>Financial Services</v>
      </c>
      <c r="N338" t="str">
        <f>VLOOKUP(A338,'Cost Code'!A:G,2,0)</f>
        <v>Group 1</v>
      </c>
      <c r="O338" t="str">
        <f>VLOOKUP($A338,'Cost Code'!$A:$G,3,0)</f>
        <v>CORPORATE SERVICES</v>
      </c>
      <c r="P338" t="str">
        <f>VLOOKUP($A338,'Cost Code'!$A:$G,4,0)</f>
        <v>FINANCE &amp; INFORMATION SERVICES</v>
      </c>
      <c r="Q338" t="str">
        <f>VLOOKUP($A338,'Cost Code'!$A:$G,5,0)</f>
        <v>FINANCE &amp; INFORMATION SERVICES</v>
      </c>
      <c r="R338" t="str">
        <f>VLOOKUP($A338,'Cost Code'!$A:$G,6,0)</f>
        <v>FINANCE</v>
      </c>
      <c r="S338" t="str">
        <f>VLOOKUP($A338,'Cost Code'!$A:$K,8,0)</f>
        <v>Simon</v>
      </c>
      <c r="T338">
        <f>VLOOKUP($A338,'Cost Code'!$A:$K,9,0)</f>
        <v>1000</v>
      </c>
      <c r="U338" t="str">
        <f>VLOOKUP(B338,Ex_Code!A:J,2,0)</f>
        <v>Printing &amp; Stationery</v>
      </c>
      <c r="V338" t="str">
        <f>VLOOKUP(B338,Ex_Code!A:J,7,0)</f>
        <v>ESTABLISHMENT EXPENSES</v>
      </c>
      <c r="W338" t="str">
        <f>VLOOKUP(B338,Ex_Code!A:J,10,0)</f>
        <v>Non Pay</v>
      </c>
    </row>
    <row r="339" spans="1:23" x14ac:dyDescent="0.25">
      <c r="A339" s="14" t="s">
        <v>143</v>
      </c>
      <c r="B339" s="14" t="s">
        <v>125</v>
      </c>
      <c r="C339" s="14" t="s">
        <v>96</v>
      </c>
      <c r="D339" s="14" t="s">
        <v>97</v>
      </c>
      <c r="E339" s="14" t="s">
        <v>98</v>
      </c>
      <c r="F339" s="15">
        <v>2</v>
      </c>
      <c r="G339" s="15">
        <v>0</v>
      </c>
      <c r="H339" s="15">
        <v>0</v>
      </c>
      <c r="I339" s="15">
        <v>0</v>
      </c>
      <c r="J339" s="15">
        <v>0</v>
      </c>
      <c r="K339" s="15">
        <v>0</v>
      </c>
      <c r="L339" t="str">
        <f t="shared" si="5"/>
        <v>171801U08047003000</v>
      </c>
      <c r="M339" t="str">
        <f>VLOOKUP(A339,'Cost Code'!A:G,7,0)</f>
        <v>Financial Services</v>
      </c>
      <c r="N339" t="str">
        <f>VLOOKUP(A339,'Cost Code'!A:G,2,0)</f>
        <v>Group 1</v>
      </c>
      <c r="O339" t="str">
        <f>VLOOKUP($A339,'Cost Code'!$A:$G,3,0)</f>
        <v>CORPORATE SERVICES</v>
      </c>
      <c r="P339" t="str">
        <f>VLOOKUP($A339,'Cost Code'!$A:$G,4,0)</f>
        <v>FINANCE &amp; INFORMATION SERVICES</v>
      </c>
      <c r="Q339" t="str">
        <f>VLOOKUP($A339,'Cost Code'!$A:$G,5,0)</f>
        <v>FINANCE &amp; INFORMATION SERVICES</v>
      </c>
      <c r="R339" t="str">
        <f>VLOOKUP($A339,'Cost Code'!$A:$G,6,0)</f>
        <v>FINANCE</v>
      </c>
      <c r="S339" t="str">
        <f>VLOOKUP($A339,'Cost Code'!$A:$K,8,0)</f>
        <v>Simon</v>
      </c>
      <c r="T339">
        <f>VLOOKUP($A339,'Cost Code'!$A:$K,9,0)</f>
        <v>1000</v>
      </c>
      <c r="U339" t="str">
        <f>VLOOKUP(B339,Ex_Code!A:J,2,0)</f>
        <v>Postage &amp; Courier Services</v>
      </c>
      <c r="V339" t="str">
        <f>VLOOKUP(B339,Ex_Code!A:J,7,0)</f>
        <v>ESTABLISHMENT EXPENSES</v>
      </c>
      <c r="W339" t="str">
        <f>VLOOKUP(B339,Ex_Code!A:J,10,0)</f>
        <v>Non Pay</v>
      </c>
    </row>
    <row r="340" spans="1:23" x14ac:dyDescent="0.25">
      <c r="A340" s="14" t="s">
        <v>143</v>
      </c>
      <c r="B340" s="14" t="s">
        <v>125</v>
      </c>
      <c r="C340" s="14" t="s">
        <v>99</v>
      </c>
      <c r="D340" s="14" t="s">
        <v>100</v>
      </c>
      <c r="E340" s="14" t="s">
        <v>98</v>
      </c>
      <c r="F340" s="15">
        <v>1</v>
      </c>
      <c r="G340" s="15">
        <v>0</v>
      </c>
      <c r="H340" s="15">
        <v>0</v>
      </c>
      <c r="I340" s="15">
        <v>0</v>
      </c>
      <c r="J340" s="15">
        <v>0</v>
      </c>
      <c r="K340" s="15">
        <v>0</v>
      </c>
      <c r="L340" t="str">
        <f t="shared" si="5"/>
        <v>171802U08047003000</v>
      </c>
      <c r="M340" t="str">
        <f>VLOOKUP(A340,'Cost Code'!A:G,7,0)</f>
        <v>Financial Services</v>
      </c>
      <c r="N340" t="str">
        <f>VLOOKUP(A340,'Cost Code'!A:G,2,0)</f>
        <v>Group 1</v>
      </c>
      <c r="O340" t="str">
        <f>VLOOKUP($A340,'Cost Code'!$A:$G,3,0)</f>
        <v>CORPORATE SERVICES</v>
      </c>
      <c r="P340" t="str">
        <f>VLOOKUP($A340,'Cost Code'!$A:$G,4,0)</f>
        <v>FINANCE &amp; INFORMATION SERVICES</v>
      </c>
      <c r="Q340" t="str">
        <f>VLOOKUP($A340,'Cost Code'!$A:$G,5,0)</f>
        <v>FINANCE &amp; INFORMATION SERVICES</v>
      </c>
      <c r="R340" t="str">
        <f>VLOOKUP($A340,'Cost Code'!$A:$G,6,0)</f>
        <v>FINANCE</v>
      </c>
      <c r="S340" t="str">
        <f>VLOOKUP($A340,'Cost Code'!$A:$K,8,0)</f>
        <v>Simon</v>
      </c>
      <c r="T340">
        <f>VLOOKUP($A340,'Cost Code'!$A:$K,9,0)</f>
        <v>1000</v>
      </c>
      <c r="U340" t="str">
        <f>VLOOKUP(B340,Ex_Code!A:J,2,0)</f>
        <v>Postage &amp; Courier Services</v>
      </c>
      <c r="V340" t="str">
        <f>VLOOKUP(B340,Ex_Code!A:J,7,0)</f>
        <v>ESTABLISHMENT EXPENSES</v>
      </c>
      <c r="W340" t="str">
        <f>VLOOKUP(B340,Ex_Code!A:J,10,0)</f>
        <v>Non Pay</v>
      </c>
    </row>
    <row r="341" spans="1:23" x14ac:dyDescent="0.25">
      <c r="A341" s="14" t="s">
        <v>143</v>
      </c>
      <c r="B341" s="14" t="s">
        <v>125</v>
      </c>
      <c r="C341" s="14" t="s">
        <v>101</v>
      </c>
      <c r="D341" s="14" t="s">
        <v>102</v>
      </c>
      <c r="E341" s="14" t="s">
        <v>98</v>
      </c>
      <c r="F341" s="15">
        <v>1</v>
      </c>
      <c r="G341" s="15">
        <v>0</v>
      </c>
      <c r="H341" s="15">
        <v>0</v>
      </c>
      <c r="I341" s="15">
        <v>0</v>
      </c>
      <c r="J341" s="15">
        <v>0</v>
      </c>
      <c r="K341" s="15">
        <v>0</v>
      </c>
      <c r="L341" t="str">
        <f t="shared" si="5"/>
        <v>171803U08047003000</v>
      </c>
      <c r="M341" t="str">
        <f>VLOOKUP(A341,'Cost Code'!A:G,7,0)</f>
        <v>Financial Services</v>
      </c>
      <c r="N341" t="str">
        <f>VLOOKUP(A341,'Cost Code'!A:G,2,0)</f>
        <v>Group 1</v>
      </c>
      <c r="O341" t="str">
        <f>VLOOKUP($A341,'Cost Code'!$A:$G,3,0)</f>
        <v>CORPORATE SERVICES</v>
      </c>
      <c r="P341" t="str">
        <f>VLOOKUP($A341,'Cost Code'!$A:$G,4,0)</f>
        <v>FINANCE &amp; INFORMATION SERVICES</v>
      </c>
      <c r="Q341" t="str">
        <f>VLOOKUP($A341,'Cost Code'!$A:$G,5,0)</f>
        <v>FINANCE &amp; INFORMATION SERVICES</v>
      </c>
      <c r="R341" t="str">
        <f>VLOOKUP($A341,'Cost Code'!$A:$G,6,0)</f>
        <v>FINANCE</v>
      </c>
      <c r="S341" t="str">
        <f>VLOOKUP($A341,'Cost Code'!$A:$K,8,0)</f>
        <v>Simon</v>
      </c>
      <c r="T341">
        <f>VLOOKUP($A341,'Cost Code'!$A:$K,9,0)</f>
        <v>1000</v>
      </c>
      <c r="U341" t="str">
        <f>VLOOKUP(B341,Ex_Code!A:J,2,0)</f>
        <v>Postage &amp; Courier Services</v>
      </c>
      <c r="V341" t="str">
        <f>VLOOKUP(B341,Ex_Code!A:J,7,0)</f>
        <v>ESTABLISHMENT EXPENSES</v>
      </c>
      <c r="W341" t="str">
        <f>VLOOKUP(B341,Ex_Code!A:J,10,0)</f>
        <v>Non Pay</v>
      </c>
    </row>
    <row r="342" spans="1:23" x14ac:dyDescent="0.25">
      <c r="A342" s="14" t="s">
        <v>143</v>
      </c>
      <c r="B342" s="14" t="s">
        <v>125</v>
      </c>
      <c r="C342" s="14" t="s">
        <v>103</v>
      </c>
      <c r="D342" s="14" t="s">
        <v>104</v>
      </c>
      <c r="E342" s="14" t="s">
        <v>98</v>
      </c>
      <c r="F342" s="15">
        <v>2</v>
      </c>
      <c r="G342" s="15">
        <v>0</v>
      </c>
      <c r="H342" s="15">
        <v>0</v>
      </c>
      <c r="I342" s="15">
        <v>0</v>
      </c>
      <c r="J342" s="15">
        <v>0</v>
      </c>
      <c r="K342" s="15">
        <v>0</v>
      </c>
      <c r="L342" t="str">
        <f t="shared" si="5"/>
        <v>171804U08047003000</v>
      </c>
      <c r="M342" t="str">
        <f>VLOOKUP(A342,'Cost Code'!A:G,7,0)</f>
        <v>Financial Services</v>
      </c>
      <c r="N342" t="str">
        <f>VLOOKUP(A342,'Cost Code'!A:G,2,0)</f>
        <v>Group 1</v>
      </c>
      <c r="O342" t="str">
        <f>VLOOKUP($A342,'Cost Code'!$A:$G,3,0)</f>
        <v>CORPORATE SERVICES</v>
      </c>
      <c r="P342" t="str">
        <f>VLOOKUP($A342,'Cost Code'!$A:$G,4,0)</f>
        <v>FINANCE &amp; INFORMATION SERVICES</v>
      </c>
      <c r="Q342" t="str">
        <f>VLOOKUP($A342,'Cost Code'!$A:$G,5,0)</f>
        <v>FINANCE &amp; INFORMATION SERVICES</v>
      </c>
      <c r="R342" t="str">
        <f>VLOOKUP($A342,'Cost Code'!$A:$G,6,0)</f>
        <v>FINANCE</v>
      </c>
      <c r="S342" t="str">
        <f>VLOOKUP($A342,'Cost Code'!$A:$K,8,0)</f>
        <v>Simon</v>
      </c>
      <c r="T342">
        <f>VLOOKUP($A342,'Cost Code'!$A:$K,9,0)</f>
        <v>1000</v>
      </c>
      <c r="U342" t="str">
        <f>VLOOKUP(B342,Ex_Code!A:J,2,0)</f>
        <v>Postage &amp; Courier Services</v>
      </c>
      <c r="V342" t="str">
        <f>VLOOKUP(B342,Ex_Code!A:J,7,0)</f>
        <v>ESTABLISHMENT EXPENSES</v>
      </c>
      <c r="W342" t="str">
        <f>VLOOKUP(B342,Ex_Code!A:J,10,0)</f>
        <v>Non Pay</v>
      </c>
    </row>
    <row r="343" spans="1:23" x14ac:dyDescent="0.25">
      <c r="A343" s="14" t="s">
        <v>143</v>
      </c>
      <c r="B343" s="14" t="s">
        <v>125</v>
      </c>
      <c r="C343" s="14" t="s">
        <v>105</v>
      </c>
      <c r="D343" s="14" t="s">
        <v>106</v>
      </c>
      <c r="E343" s="14" t="s">
        <v>98</v>
      </c>
      <c r="F343" s="15">
        <v>1</v>
      </c>
      <c r="G343" s="15">
        <v>0</v>
      </c>
      <c r="H343" s="15">
        <v>0</v>
      </c>
      <c r="I343" s="15">
        <v>0</v>
      </c>
      <c r="J343" s="15">
        <v>0</v>
      </c>
      <c r="K343" s="15">
        <v>0</v>
      </c>
      <c r="L343" t="str">
        <f t="shared" si="5"/>
        <v>171805U08047003000</v>
      </c>
      <c r="M343" t="str">
        <f>VLOOKUP(A343,'Cost Code'!A:G,7,0)</f>
        <v>Financial Services</v>
      </c>
      <c r="N343" t="str">
        <f>VLOOKUP(A343,'Cost Code'!A:G,2,0)</f>
        <v>Group 1</v>
      </c>
      <c r="O343" t="str">
        <f>VLOOKUP($A343,'Cost Code'!$A:$G,3,0)</f>
        <v>CORPORATE SERVICES</v>
      </c>
      <c r="P343" t="str">
        <f>VLOOKUP($A343,'Cost Code'!$A:$G,4,0)</f>
        <v>FINANCE &amp; INFORMATION SERVICES</v>
      </c>
      <c r="Q343" t="str">
        <f>VLOOKUP($A343,'Cost Code'!$A:$G,5,0)</f>
        <v>FINANCE &amp; INFORMATION SERVICES</v>
      </c>
      <c r="R343" t="str">
        <f>VLOOKUP($A343,'Cost Code'!$A:$G,6,0)</f>
        <v>FINANCE</v>
      </c>
      <c r="S343" t="str">
        <f>VLOOKUP($A343,'Cost Code'!$A:$K,8,0)</f>
        <v>Simon</v>
      </c>
      <c r="T343">
        <f>VLOOKUP($A343,'Cost Code'!$A:$K,9,0)</f>
        <v>1000</v>
      </c>
      <c r="U343" t="str">
        <f>VLOOKUP(B343,Ex_Code!A:J,2,0)</f>
        <v>Postage &amp; Courier Services</v>
      </c>
      <c r="V343" t="str">
        <f>VLOOKUP(B343,Ex_Code!A:J,7,0)</f>
        <v>ESTABLISHMENT EXPENSES</v>
      </c>
      <c r="W343" t="str">
        <f>VLOOKUP(B343,Ex_Code!A:J,10,0)</f>
        <v>Non Pay</v>
      </c>
    </row>
    <row r="344" spans="1:23" x14ac:dyDescent="0.25">
      <c r="A344" s="14" t="s">
        <v>143</v>
      </c>
      <c r="B344" s="14" t="s">
        <v>126</v>
      </c>
      <c r="C344" s="14" t="s">
        <v>96</v>
      </c>
      <c r="D344" s="14" t="s">
        <v>97</v>
      </c>
      <c r="E344" s="14" t="s">
        <v>98</v>
      </c>
      <c r="F344" s="15">
        <v>16</v>
      </c>
      <c r="G344" s="15">
        <v>15.16</v>
      </c>
      <c r="H344" s="15">
        <v>0</v>
      </c>
      <c r="I344" s="15">
        <v>0</v>
      </c>
      <c r="J344" s="15">
        <v>0</v>
      </c>
      <c r="K344" s="15">
        <v>0</v>
      </c>
      <c r="L344" t="str">
        <f t="shared" si="5"/>
        <v>171801U08047007000</v>
      </c>
      <c r="M344" t="str">
        <f>VLOOKUP(A344,'Cost Code'!A:G,7,0)</f>
        <v>Financial Services</v>
      </c>
      <c r="N344" t="str">
        <f>VLOOKUP(A344,'Cost Code'!A:G,2,0)</f>
        <v>Group 1</v>
      </c>
      <c r="O344" t="str">
        <f>VLOOKUP($A344,'Cost Code'!$A:$G,3,0)</f>
        <v>CORPORATE SERVICES</v>
      </c>
      <c r="P344" t="str">
        <f>VLOOKUP($A344,'Cost Code'!$A:$G,4,0)</f>
        <v>FINANCE &amp; INFORMATION SERVICES</v>
      </c>
      <c r="Q344" t="str">
        <f>VLOOKUP($A344,'Cost Code'!$A:$G,5,0)</f>
        <v>FINANCE &amp; INFORMATION SERVICES</v>
      </c>
      <c r="R344" t="str">
        <f>VLOOKUP($A344,'Cost Code'!$A:$G,6,0)</f>
        <v>FINANCE</v>
      </c>
      <c r="S344" t="str">
        <f>VLOOKUP($A344,'Cost Code'!$A:$K,8,0)</f>
        <v>Simon</v>
      </c>
      <c r="T344">
        <f>VLOOKUP($A344,'Cost Code'!$A:$K,9,0)</f>
        <v>1000</v>
      </c>
      <c r="U344" t="str">
        <f>VLOOKUP(B344,Ex_Code!A:J,2,0)</f>
        <v>Telephone Rental</v>
      </c>
      <c r="V344" t="str">
        <f>VLOOKUP(B344,Ex_Code!A:J,7,0)</f>
        <v>ESTABLISHMENT EXPENSES</v>
      </c>
      <c r="W344" t="str">
        <f>VLOOKUP(B344,Ex_Code!A:J,10,0)</f>
        <v>Non Pay</v>
      </c>
    </row>
    <row r="345" spans="1:23" x14ac:dyDescent="0.25">
      <c r="A345" s="14" t="s">
        <v>143</v>
      </c>
      <c r="B345" s="14" t="s">
        <v>126</v>
      </c>
      <c r="C345" s="14" t="s">
        <v>99</v>
      </c>
      <c r="D345" s="14" t="s">
        <v>100</v>
      </c>
      <c r="E345" s="14" t="s">
        <v>98</v>
      </c>
      <c r="F345" s="15">
        <v>15</v>
      </c>
      <c r="G345" s="15">
        <v>15.16</v>
      </c>
      <c r="H345" s="15">
        <v>0</v>
      </c>
      <c r="I345" s="15">
        <v>0</v>
      </c>
      <c r="J345" s="15">
        <v>0</v>
      </c>
      <c r="K345" s="15">
        <v>0</v>
      </c>
      <c r="L345" t="str">
        <f t="shared" si="5"/>
        <v>171802U08047007000</v>
      </c>
      <c r="M345" t="str">
        <f>VLOOKUP(A345,'Cost Code'!A:G,7,0)</f>
        <v>Financial Services</v>
      </c>
      <c r="N345" t="str">
        <f>VLOOKUP(A345,'Cost Code'!A:G,2,0)</f>
        <v>Group 1</v>
      </c>
      <c r="O345" t="str">
        <f>VLOOKUP($A345,'Cost Code'!$A:$G,3,0)</f>
        <v>CORPORATE SERVICES</v>
      </c>
      <c r="P345" t="str">
        <f>VLOOKUP($A345,'Cost Code'!$A:$G,4,0)</f>
        <v>FINANCE &amp; INFORMATION SERVICES</v>
      </c>
      <c r="Q345" t="str">
        <f>VLOOKUP($A345,'Cost Code'!$A:$G,5,0)</f>
        <v>FINANCE &amp; INFORMATION SERVICES</v>
      </c>
      <c r="R345" t="str">
        <f>VLOOKUP($A345,'Cost Code'!$A:$G,6,0)</f>
        <v>FINANCE</v>
      </c>
      <c r="S345" t="str">
        <f>VLOOKUP($A345,'Cost Code'!$A:$K,8,0)</f>
        <v>Simon</v>
      </c>
      <c r="T345">
        <f>VLOOKUP($A345,'Cost Code'!$A:$K,9,0)</f>
        <v>1000</v>
      </c>
      <c r="U345" t="str">
        <f>VLOOKUP(B345,Ex_Code!A:J,2,0)</f>
        <v>Telephone Rental</v>
      </c>
      <c r="V345" t="str">
        <f>VLOOKUP(B345,Ex_Code!A:J,7,0)</f>
        <v>ESTABLISHMENT EXPENSES</v>
      </c>
      <c r="W345" t="str">
        <f>VLOOKUP(B345,Ex_Code!A:J,10,0)</f>
        <v>Non Pay</v>
      </c>
    </row>
    <row r="346" spans="1:23" x14ac:dyDescent="0.25">
      <c r="A346" s="14" t="s">
        <v>143</v>
      </c>
      <c r="B346" s="14" t="s">
        <v>126</v>
      </c>
      <c r="C346" s="14" t="s">
        <v>101</v>
      </c>
      <c r="D346" s="14" t="s">
        <v>102</v>
      </c>
      <c r="E346" s="14" t="s">
        <v>98</v>
      </c>
      <c r="F346" s="15">
        <v>15</v>
      </c>
      <c r="G346" s="15">
        <v>15.15</v>
      </c>
      <c r="H346" s="15">
        <v>0</v>
      </c>
      <c r="I346" s="15">
        <v>0</v>
      </c>
      <c r="J346" s="15">
        <v>0</v>
      </c>
      <c r="K346" s="15">
        <v>0</v>
      </c>
      <c r="L346" t="str">
        <f t="shared" si="5"/>
        <v>171803U08047007000</v>
      </c>
      <c r="M346" t="str">
        <f>VLOOKUP(A346,'Cost Code'!A:G,7,0)</f>
        <v>Financial Services</v>
      </c>
      <c r="N346" t="str">
        <f>VLOOKUP(A346,'Cost Code'!A:G,2,0)</f>
        <v>Group 1</v>
      </c>
      <c r="O346" t="str">
        <f>VLOOKUP($A346,'Cost Code'!$A:$G,3,0)</f>
        <v>CORPORATE SERVICES</v>
      </c>
      <c r="P346" t="str">
        <f>VLOOKUP($A346,'Cost Code'!$A:$G,4,0)</f>
        <v>FINANCE &amp; INFORMATION SERVICES</v>
      </c>
      <c r="Q346" t="str">
        <f>VLOOKUP($A346,'Cost Code'!$A:$G,5,0)</f>
        <v>FINANCE &amp; INFORMATION SERVICES</v>
      </c>
      <c r="R346" t="str">
        <f>VLOOKUP($A346,'Cost Code'!$A:$G,6,0)</f>
        <v>FINANCE</v>
      </c>
      <c r="S346" t="str">
        <f>VLOOKUP($A346,'Cost Code'!$A:$K,8,0)</f>
        <v>Simon</v>
      </c>
      <c r="T346">
        <f>VLOOKUP($A346,'Cost Code'!$A:$K,9,0)</f>
        <v>1000</v>
      </c>
      <c r="U346" t="str">
        <f>VLOOKUP(B346,Ex_Code!A:J,2,0)</f>
        <v>Telephone Rental</v>
      </c>
      <c r="V346" t="str">
        <f>VLOOKUP(B346,Ex_Code!A:J,7,0)</f>
        <v>ESTABLISHMENT EXPENSES</v>
      </c>
      <c r="W346" t="str">
        <f>VLOOKUP(B346,Ex_Code!A:J,10,0)</f>
        <v>Non Pay</v>
      </c>
    </row>
    <row r="347" spans="1:23" x14ac:dyDescent="0.25">
      <c r="A347" s="14" t="s">
        <v>143</v>
      </c>
      <c r="B347" s="14" t="s">
        <v>126</v>
      </c>
      <c r="C347" s="14" t="s">
        <v>103</v>
      </c>
      <c r="D347" s="14" t="s">
        <v>104</v>
      </c>
      <c r="E347" s="14" t="s">
        <v>98</v>
      </c>
      <c r="F347" s="15">
        <v>15</v>
      </c>
      <c r="G347" s="15">
        <v>15.16</v>
      </c>
      <c r="H347" s="15">
        <v>0</v>
      </c>
      <c r="I347" s="15">
        <v>0</v>
      </c>
      <c r="J347" s="15">
        <v>0</v>
      </c>
      <c r="K347" s="15">
        <v>0</v>
      </c>
      <c r="L347" t="str">
        <f t="shared" si="5"/>
        <v>171804U08047007000</v>
      </c>
      <c r="M347" t="str">
        <f>VLOOKUP(A347,'Cost Code'!A:G,7,0)</f>
        <v>Financial Services</v>
      </c>
      <c r="N347" t="str">
        <f>VLOOKUP(A347,'Cost Code'!A:G,2,0)</f>
        <v>Group 1</v>
      </c>
      <c r="O347" t="str">
        <f>VLOOKUP($A347,'Cost Code'!$A:$G,3,0)</f>
        <v>CORPORATE SERVICES</v>
      </c>
      <c r="P347" t="str">
        <f>VLOOKUP($A347,'Cost Code'!$A:$G,4,0)</f>
        <v>FINANCE &amp; INFORMATION SERVICES</v>
      </c>
      <c r="Q347" t="str">
        <f>VLOOKUP($A347,'Cost Code'!$A:$G,5,0)</f>
        <v>FINANCE &amp; INFORMATION SERVICES</v>
      </c>
      <c r="R347" t="str">
        <f>VLOOKUP($A347,'Cost Code'!$A:$G,6,0)</f>
        <v>FINANCE</v>
      </c>
      <c r="S347" t="str">
        <f>VLOOKUP($A347,'Cost Code'!$A:$K,8,0)</f>
        <v>Simon</v>
      </c>
      <c r="T347">
        <f>VLOOKUP($A347,'Cost Code'!$A:$K,9,0)</f>
        <v>1000</v>
      </c>
      <c r="U347" t="str">
        <f>VLOOKUP(B347,Ex_Code!A:J,2,0)</f>
        <v>Telephone Rental</v>
      </c>
      <c r="V347" t="str">
        <f>VLOOKUP(B347,Ex_Code!A:J,7,0)</f>
        <v>ESTABLISHMENT EXPENSES</v>
      </c>
      <c r="W347" t="str">
        <f>VLOOKUP(B347,Ex_Code!A:J,10,0)</f>
        <v>Non Pay</v>
      </c>
    </row>
    <row r="348" spans="1:23" x14ac:dyDescent="0.25">
      <c r="A348" s="14" t="s">
        <v>143</v>
      </c>
      <c r="B348" s="14" t="s">
        <v>126</v>
      </c>
      <c r="C348" s="14" t="s">
        <v>105</v>
      </c>
      <c r="D348" s="14" t="s">
        <v>106</v>
      </c>
      <c r="E348" s="14" t="s">
        <v>98</v>
      </c>
      <c r="F348" s="15">
        <v>16</v>
      </c>
      <c r="G348" s="15">
        <v>15.16</v>
      </c>
      <c r="H348" s="15">
        <v>0</v>
      </c>
      <c r="I348" s="15">
        <v>0</v>
      </c>
      <c r="J348" s="15">
        <v>0</v>
      </c>
      <c r="K348" s="15">
        <v>0</v>
      </c>
      <c r="L348" t="str">
        <f t="shared" si="5"/>
        <v>171805U08047007000</v>
      </c>
      <c r="M348" t="str">
        <f>VLOOKUP(A348,'Cost Code'!A:G,7,0)</f>
        <v>Financial Services</v>
      </c>
      <c r="N348" t="str">
        <f>VLOOKUP(A348,'Cost Code'!A:G,2,0)</f>
        <v>Group 1</v>
      </c>
      <c r="O348" t="str">
        <f>VLOOKUP($A348,'Cost Code'!$A:$G,3,0)</f>
        <v>CORPORATE SERVICES</v>
      </c>
      <c r="P348" t="str">
        <f>VLOOKUP($A348,'Cost Code'!$A:$G,4,0)</f>
        <v>FINANCE &amp; INFORMATION SERVICES</v>
      </c>
      <c r="Q348" t="str">
        <f>VLOOKUP($A348,'Cost Code'!$A:$G,5,0)</f>
        <v>FINANCE &amp; INFORMATION SERVICES</v>
      </c>
      <c r="R348" t="str">
        <f>VLOOKUP($A348,'Cost Code'!$A:$G,6,0)</f>
        <v>FINANCE</v>
      </c>
      <c r="S348" t="str">
        <f>VLOOKUP($A348,'Cost Code'!$A:$K,8,0)</f>
        <v>Simon</v>
      </c>
      <c r="T348">
        <f>VLOOKUP($A348,'Cost Code'!$A:$K,9,0)</f>
        <v>1000</v>
      </c>
      <c r="U348" t="str">
        <f>VLOOKUP(B348,Ex_Code!A:J,2,0)</f>
        <v>Telephone Rental</v>
      </c>
      <c r="V348" t="str">
        <f>VLOOKUP(B348,Ex_Code!A:J,7,0)</f>
        <v>ESTABLISHMENT EXPENSES</v>
      </c>
      <c r="W348" t="str">
        <f>VLOOKUP(B348,Ex_Code!A:J,10,0)</f>
        <v>Non Pay</v>
      </c>
    </row>
    <row r="349" spans="1:23" x14ac:dyDescent="0.25">
      <c r="A349" s="14" t="s">
        <v>143</v>
      </c>
      <c r="B349" s="14" t="s">
        <v>37</v>
      </c>
      <c r="C349" s="14" t="s">
        <v>105</v>
      </c>
      <c r="D349" s="14" t="s">
        <v>106</v>
      </c>
      <c r="E349" s="14" t="s">
        <v>98</v>
      </c>
      <c r="F349" s="15">
        <v>0</v>
      </c>
      <c r="G349" s="15">
        <v>480</v>
      </c>
      <c r="H349" s="15">
        <v>0</v>
      </c>
      <c r="I349" s="15">
        <v>0</v>
      </c>
      <c r="J349" s="15">
        <v>0</v>
      </c>
      <c r="K349" s="15">
        <v>0</v>
      </c>
      <c r="L349" t="str">
        <f t="shared" si="5"/>
        <v>171805U08047516000</v>
      </c>
      <c r="M349" t="str">
        <f>VLOOKUP(A349,'Cost Code'!A:G,7,0)</f>
        <v>Financial Services</v>
      </c>
      <c r="N349" t="str">
        <f>VLOOKUP(A349,'Cost Code'!A:G,2,0)</f>
        <v>Group 1</v>
      </c>
      <c r="O349" t="str">
        <f>VLOOKUP($A349,'Cost Code'!$A:$G,3,0)</f>
        <v>CORPORATE SERVICES</v>
      </c>
      <c r="P349" t="str">
        <f>VLOOKUP($A349,'Cost Code'!$A:$G,4,0)</f>
        <v>FINANCE &amp; INFORMATION SERVICES</v>
      </c>
      <c r="Q349" t="str">
        <f>VLOOKUP($A349,'Cost Code'!$A:$G,5,0)</f>
        <v>FINANCE &amp; INFORMATION SERVICES</v>
      </c>
      <c r="R349" t="str">
        <f>VLOOKUP($A349,'Cost Code'!$A:$G,6,0)</f>
        <v>FINANCE</v>
      </c>
      <c r="S349" t="str">
        <f>VLOOKUP($A349,'Cost Code'!$A:$K,8,0)</f>
        <v>Simon</v>
      </c>
      <c r="T349">
        <f>VLOOKUP($A349,'Cost Code'!$A:$K,9,0)</f>
        <v>1000</v>
      </c>
      <c r="U349" t="str">
        <f>VLOOKUP(B349,Ex_Code!A:J,2,0)</f>
        <v>IT &amp; Telecomms Recharges</v>
      </c>
      <c r="V349" t="str">
        <f>VLOOKUP(B349,Ex_Code!A:J,7,0)</f>
        <v>ESTABLISHMENT EXPENSES</v>
      </c>
      <c r="W349" t="str">
        <f>VLOOKUP(B349,Ex_Code!A:J,10,0)</f>
        <v>Non Pay</v>
      </c>
    </row>
    <row r="350" spans="1:23" x14ac:dyDescent="0.25">
      <c r="A350" s="14" t="s">
        <v>143</v>
      </c>
      <c r="B350" s="14" t="s">
        <v>146</v>
      </c>
      <c r="C350" s="14" t="s">
        <v>96</v>
      </c>
      <c r="D350" s="14" t="s">
        <v>97</v>
      </c>
      <c r="E350" s="14" t="s">
        <v>98</v>
      </c>
      <c r="F350" s="15">
        <v>38</v>
      </c>
      <c r="G350" s="15">
        <v>37.92</v>
      </c>
      <c r="H350" s="15">
        <v>0</v>
      </c>
      <c r="I350" s="15">
        <v>0</v>
      </c>
      <c r="J350" s="15">
        <v>0</v>
      </c>
      <c r="K350" s="15">
        <v>0</v>
      </c>
      <c r="L350" t="str">
        <f t="shared" si="5"/>
        <v>171801U08048014000</v>
      </c>
      <c r="M350" t="str">
        <f>VLOOKUP(A350,'Cost Code'!A:G,7,0)</f>
        <v>Financial Services</v>
      </c>
      <c r="N350" t="str">
        <f>VLOOKUP(A350,'Cost Code'!A:G,2,0)</f>
        <v>Group 1</v>
      </c>
      <c r="O350" t="str">
        <f>VLOOKUP($A350,'Cost Code'!$A:$G,3,0)</f>
        <v>CORPORATE SERVICES</v>
      </c>
      <c r="P350" t="str">
        <f>VLOOKUP($A350,'Cost Code'!$A:$G,4,0)</f>
        <v>FINANCE &amp; INFORMATION SERVICES</v>
      </c>
      <c r="Q350" t="str">
        <f>VLOOKUP($A350,'Cost Code'!$A:$G,5,0)</f>
        <v>FINANCE &amp; INFORMATION SERVICES</v>
      </c>
      <c r="R350" t="str">
        <f>VLOOKUP($A350,'Cost Code'!$A:$G,6,0)</f>
        <v>FINANCE</v>
      </c>
      <c r="S350" t="str">
        <f>VLOOKUP($A350,'Cost Code'!$A:$K,8,0)</f>
        <v>Simon</v>
      </c>
      <c r="T350">
        <f>VLOOKUP($A350,'Cost Code'!$A:$K,9,0)</f>
        <v>1000</v>
      </c>
      <c r="U350" t="str">
        <f>VLOOKUP(B350,Ex_Code!A:J,2,0)</f>
        <v>Office Equipment &amp; Maint</v>
      </c>
      <c r="V350" t="str">
        <f>VLOOKUP(B350,Ex_Code!A:J,7,0)</f>
        <v>PREMISES &amp; FIXED PLANT</v>
      </c>
      <c r="W350" t="str">
        <f>VLOOKUP(B350,Ex_Code!A:J,10,0)</f>
        <v>Non Pay</v>
      </c>
    </row>
    <row r="351" spans="1:23" x14ac:dyDescent="0.25">
      <c r="A351" s="14" t="s">
        <v>143</v>
      </c>
      <c r="B351" s="14" t="s">
        <v>146</v>
      </c>
      <c r="C351" s="14" t="s">
        <v>99</v>
      </c>
      <c r="D351" s="14" t="s">
        <v>100</v>
      </c>
      <c r="E351" s="14" t="s">
        <v>98</v>
      </c>
      <c r="F351" s="15">
        <v>39</v>
      </c>
      <c r="G351" s="15">
        <v>37.92</v>
      </c>
      <c r="H351" s="15">
        <v>0</v>
      </c>
      <c r="I351" s="15">
        <v>0</v>
      </c>
      <c r="J351" s="15">
        <v>0</v>
      </c>
      <c r="K351" s="15">
        <v>0</v>
      </c>
      <c r="L351" t="str">
        <f t="shared" si="5"/>
        <v>171802U08048014000</v>
      </c>
      <c r="M351" t="str">
        <f>VLOOKUP(A351,'Cost Code'!A:G,7,0)</f>
        <v>Financial Services</v>
      </c>
      <c r="N351" t="str">
        <f>VLOOKUP(A351,'Cost Code'!A:G,2,0)</f>
        <v>Group 1</v>
      </c>
      <c r="O351" t="str">
        <f>VLOOKUP($A351,'Cost Code'!$A:$G,3,0)</f>
        <v>CORPORATE SERVICES</v>
      </c>
      <c r="P351" t="str">
        <f>VLOOKUP($A351,'Cost Code'!$A:$G,4,0)</f>
        <v>FINANCE &amp; INFORMATION SERVICES</v>
      </c>
      <c r="Q351" t="str">
        <f>VLOOKUP($A351,'Cost Code'!$A:$G,5,0)</f>
        <v>FINANCE &amp; INFORMATION SERVICES</v>
      </c>
      <c r="R351" t="str">
        <f>VLOOKUP($A351,'Cost Code'!$A:$G,6,0)</f>
        <v>FINANCE</v>
      </c>
      <c r="S351" t="str">
        <f>VLOOKUP($A351,'Cost Code'!$A:$K,8,0)</f>
        <v>Simon</v>
      </c>
      <c r="T351">
        <f>VLOOKUP($A351,'Cost Code'!$A:$K,9,0)</f>
        <v>1000</v>
      </c>
      <c r="U351" t="str">
        <f>VLOOKUP(B351,Ex_Code!A:J,2,0)</f>
        <v>Office Equipment &amp; Maint</v>
      </c>
      <c r="V351" t="str">
        <f>VLOOKUP(B351,Ex_Code!A:J,7,0)</f>
        <v>PREMISES &amp; FIXED PLANT</v>
      </c>
      <c r="W351" t="str">
        <f>VLOOKUP(B351,Ex_Code!A:J,10,0)</f>
        <v>Non Pay</v>
      </c>
    </row>
    <row r="352" spans="1:23" x14ac:dyDescent="0.25">
      <c r="A352" s="14" t="s">
        <v>143</v>
      </c>
      <c r="B352" s="14" t="s">
        <v>146</v>
      </c>
      <c r="C352" s="14" t="s">
        <v>101</v>
      </c>
      <c r="D352" s="14" t="s">
        <v>102</v>
      </c>
      <c r="E352" s="14" t="s">
        <v>98</v>
      </c>
      <c r="F352" s="15">
        <v>37</v>
      </c>
      <c r="G352" s="15">
        <v>169.91</v>
      </c>
      <c r="H352" s="15">
        <v>0</v>
      </c>
      <c r="I352" s="15">
        <v>0</v>
      </c>
      <c r="J352" s="15">
        <v>0</v>
      </c>
      <c r="K352" s="15">
        <v>0</v>
      </c>
      <c r="L352" t="str">
        <f t="shared" si="5"/>
        <v>171803U08048014000</v>
      </c>
      <c r="M352" t="str">
        <f>VLOOKUP(A352,'Cost Code'!A:G,7,0)</f>
        <v>Financial Services</v>
      </c>
      <c r="N352" t="str">
        <f>VLOOKUP(A352,'Cost Code'!A:G,2,0)</f>
        <v>Group 1</v>
      </c>
      <c r="O352" t="str">
        <f>VLOOKUP($A352,'Cost Code'!$A:$G,3,0)</f>
        <v>CORPORATE SERVICES</v>
      </c>
      <c r="P352" t="str">
        <f>VLOOKUP($A352,'Cost Code'!$A:$G,4,0)</f>
        <v>FINANCE &amp; INFORMATION SERVICES</v>
      </c>
      <c r="Q352" t="str">
        <f>VLOOKUP($A352,'Cost Code'!$A:$G,5,0)</f>
        <v>FINANCE &amp; INFORMATION SERVICES</v>
      </c>
      <c r="R352" t="str">
        <f>VLOOKUP($A352,'Cost Code'!$A:$G,6,0)</f>
        <v>FINANCE</v>
      </c>
      <c r="S352" t="str">
        <f>VLOOKUP($A352,'Cost Code'!$A:$K,8,0)</f>
        <v>Simon</v>
      </c>
      <c r="T352">
        <f>VLOOKUP($A352,'Cost Code'!$A:$K,9,0)</f>
        <v>1000</v>
      </c>
      <c r="U352" t="str">
        <f>VLOOKUP(B352,Ex_Code!A:J,2,0)</f>
        <v>Office Equipment &amp; Maint</v>
      </c>
      <c r="V352" t="str">
        <f>VLOOKUP(B352,Ex_Code!A:J,7,0)</f>
        <v>PREMISES &amp; FIXED PLANT</v>
      </c>
      <c r="W352" t="str">
        <f>VLOOKUP(B352,Ex_Code!A:J,10,0)</f>
        <v>Non Pay</v>
      </c>
    </row>
    <row r="353" spans="1:23" x14ac:dyDescent="0.25">
      <c r="A353" s="14" t="s">
        <v>143</v>
      </c>
      <c r="B353" s="14" t="s">
        <v>146</v>
      </c>
      <c r="C353" s="14" t="s">
        <v>103</v>
      </c>
      <c r="D353" s="14" t="s">
        <v>104</v>
      </c>
      <c r="E353" s="14" t="s">
        <v>98</v>
      </c>
      <c r="F353" s="15">
        <v>38</v>
      </c>
      <c r="G353" s="15">
        <v>37.92</v>
      </c>
      <c r="H353" s="15">
        <v>0</v>
      </c>
      <c r="I353" s="15">
        <v>0</v>
      </c>
      <c r="J353" s="15">
        <v>0</v>
      </c>
      <c r="K353" s="15">
        <v>0</v>
      </c>
      <c r="L353" t="str">
        <f t="shared" si="5"/>
        <v>171804U08048014000</v>
      </c>
      <c r="M353" t="str">
        <f>VLOOKUP(A353,'Cost Code'!A:G,7,0)</f>
        <v>Financial Services</v>
      </c>
      <c r="N353" t="str">
        <f>VLOOKUP(A353,'Cost Code'!A:G,2,0)</f>
        <v>Group 1</v>
      </c>
      <c r="O353" t="str">
        <f>VLOOKUP($A353,'Cost Code'!$A:$G,3,0)</f>
        <v>CORPORATE SERVICES</v>
      </c>
      <c r="P353" t="str">
        <f>VLOOKUP($A353,'Cost Code'!$A:$G,4,0)</f>
        <v>FINANCE &amp; INFORMATION SERVICES</v>
      </c>
      <c r="Q353" t="str">
        <f>VLOOKUP($A353,'Cost Code'!$A:$G,5,0)</f>
        <v>FINANCE &amp; INFORMATION SERVICES</v>
      </c>
      <c r="R353" t="str">
        <f>VLOOKUP($A353,'Cost Code'!$A:$G,6,0)</f>
        <v>FINANCE</v>
      </c>
      <c r="S353" t="str">
        <f>VLOOKUP($A353,'Cost Code'!$A:$K,8,0)</f>
        <v>Simon</v>
      </c>
      <c r="T353">
        <f>VLOOKUP($A353,'Cost Code'!$A:$K,9,0)</f>
        <v>1000</v>
      </c>
      <c r="U353" t="str">
        <f>VLOOKUP(B353,Ex_Code!A:J,2,0)</f>
        <v>Office Equipment &amp; Maint</v>
      </c>
      <c r="V353" t="str">
        <f>VLOOKUP(B353,Ex_Code!A:J,7,0)</f>
        <v>PREMISES &amp; FIXED PLANT</v>
      </c>
      <c r="W353" t="str">
        <f>VLOOKUP(B353,Ex_Code!A:J,10,0)</f>
        <v>Non Pay</v>
      </c>
    </row>
    <row r="354" spans="1:23" x14ac:dyDescent="0.25">
      <c r="A354" s="14" t="s">
        <v>143</v>
      </c>
      <c r="B354" s="14" t="s">
        <v>146</v>
      </c>
      <c r="C354" s="14" t="s">
        <v>105</v>
      </c>
      <c r="D354" s="14" t="s">
        <v>106</v>
      </c>
      <c r="E354" s="14" t="s">
        <v>98</v>
      </c>
      <c r="F354" s="15">
        <v>37</v>
      </c>
      <c r="G354" s="15">
        <v>37.92</v>
      </c>
      <c r="H354" s="15">
        <v>0</v>
      </c>
      <c r="I354" s="15">
        <v>0</v>
      </c>
      <c r="J354" s="15">
        <v>0</v>
      </c>
      <c r="K354" s="15">
        <v>0</v>
      </c>
      <c r="L354" t="str">
        <f t="shared" si="5"/>
        <v>171805U08048014000</v>
      </c>
      <c r="M354" t="str">
        <f>VLOOKUP(A354,'Cost Code'!A:G,7,0)</f>
        <v>Financial Services</v>
      </c>
      <c r="N354" t="str">
        <f>VLOOKUP(A354,'Cost Code'!A:G,2,0)</f>
        <v>Group 1</v>
      </c>
      <c r="O354" t="str">
        <f>VLOOKUP($A354,'Cost Code'!$A:$G,3,0)</f>
        <v>CORPORATE SERVICES</v>
      </c>
      <c r="P354" t="str">
        <f>VLOOKUP($A354,'Cost Code'!$A:$G,4,0)</f>
        <v>FINANCE &amp; INFORMATION SERVICES</v>
      </c>
      <c r="Q354" t="str">
        <f>VLOOKUP($A354,'Cost Code'!$A:$G,5,0)</f>
        <v>FINANCE &amp; INFORMATION SERVICES</v>
      </c>
      <c r="R354" t="str">
        <f>VLOOKUP($A354,'Cost Code'!$A:$G,6,0)</f>
        <v>FINANCE</v>
      </c>
      <c r="S354" t="str">
        <f>VLOOKUP($A354,'Cost Code'!$A:$K,8,0)</f>
        <v>Simon</v>
      </c>
      <c r="T354">
        <f>VLOOKUP($A354,'Cost Code'!$A:$K,9,0)</f>
        <v>1000</v>
      </c>
      <c r="U354" t="str">
        <f>VLOOKUP(B354,Ex_Code!A:J,2,0)</f>
        <v>Office Equipment &amp; Maint</v>
      </c>
      <c r="V354" t="str">
        <f>VLOOKUP(B354,Ex_Code!A:J,7,0)</f>
        <v>PREMISES &amp; FIXED PLANT</v>
      </c>
      <c r="W354" t="str">
        <f>VLOOKUP(B354,Ex_Code!A:J,10,0)</f>
        <v>Non Pay</v>
      </c>
    </row>
    <row r="355" spans="1:23" x14ac:dyDescent="0.25">
      <c r="A355" s="14" t="s">
        <v>143</v>
      </c>
      <c r="B355" s="14" t="s">
        <v>39</v>
      </c>
      <c r="C355" s="14" t="s">
        <v>96</v>
      </c>
      <c r="D355" s="14" t="s">
        <v>97</v>
      </c>
      <c r="E355" s="14" t="s">
        <v>98</v>
      </c>
      <c r="F355" s="15">
        <v>0</v>
      </c>
      <c r="G355" s="15">
        <v>94.32</v>
      </c>
      <c r="H355" s="15">
        <v>0</v>
      </c>
      <c r="I355" s="15">
        <v>0</v>
      </c>
      <c r="J355" s="15">
        <v>0</v>
      </c>
      <c r="K355" s="15">
        <v>0</v>
      </c>
      <c r="L355" t="str">
        <f t="shared" si="5"/>
        <v>171801U08048016000</v>
      </c>
      <c r="M355" t="str">
        <f>VLOOKUP(A355,'Cost Code'!A:G,7,0)</f>
        <v>Financial Services</v>
      </c>
      <c r="N355" t="str">
        <f>VLOOKUP(A355,'Cost Code'!A:G,2,0)</f>
        <v>Group 1</v>
      </c>
      <c r="O355" t="str">
        <f>VLOOKUP($A355,'Cost Code'!$A:$G,3,0)</f>
        <v>CORPORATE SERVICES</v>
      </c>
      <c r="P355" t="str">
        <f>VLOOKUP($A355,'Cost Code'!$A:$G,4,0)</f>
        <v>FINANCE &amp; INFORMATION SERVICES</v>
      </c>
      <c r="Q355" t="str">
        <f>VLOOKUP($A355,'Cost Code'!$A:$G,5,0)</f>
        <v>FINANCE &amp; INFORMATION SERVICES</v>
      </c>
      <c r="R355" t="str">
        <f>VLOOKUP($A355,'Cost Code'!$A:$G,6,0)</f>
        <v>FINANCE</v>
      </c>
      <c r="S355" t="str">
        <f>VLOOKUP($A355,'Cost Code'!$A:$K,8,0)</f>
        <v>Simon</v>
      </c>
      <c r="T355">
        <f>VLOOKUP($A355,'Cost Code'!$A:$K,9,0)</f>
        <v>1000</v>
      </c>
      <c r="U355" t="str">
        <f>VLOOKUP(B355,Ex_Code!A:J,2,0)</f>
        <v>Computer Hardware</v>
      </c>
      <c r="V355" t="str">
        <f>VLOOKUP(B355,Ex_Code!A:J,7,0)</f>
        <v>PREMISES &amp; FIXED PLANT</v>
      </c>
      <c r="W355" t="str">
        <f>VLOOKUP(B355,Ex_Code!A:J,10,0)</f>
        <v>Non Pay</v>
      </c>
    </row>
    <row r="356" spans="1:23" x14ac:dyDescent="0.25">
      <c r="A356" s="14" t="s">
        <v>143</v>
      </c>
      <c r="B356" s="14" t="s">
        <v>39</v>
      </c>
      <c r="C356" s="14" t="s">
        <v>105</v>
      </c>
      <c r="D356" s="14" t="s">
        <v>106</v>
      </c>
      <c r="E356" s="14" t="s">
        <v>98</v>
      </c>
      <c r="F356" s="15">
        <v>0</v>
      </c>
      <c r="G356" s="15">
        <v>658.08</v>
      </c>
      <c r="H356" s="15">
        <v>0</v>
      </c>
      <c r="I356" s="15">
        <v>0</v>
      </c>
      <c r="J356" s="15">
        <v>0</v>
      </c>
      <c r="K356" s="15">
        <v>0</v>
      </c>
      <c r="L356" t="str">
        <f t="shared" si="5"/>
        <v>171805U08048016000</v>
      </c>
      <c r="M356" t="str">
        <f>VLOOKUP(A356,'Cost Code'!A:G,7,0)</f>
        <v>Financial Services</v>
      </c>
      <c r="N356" t="str">
        <f>VLOOKUP(A356,'Cost Code'!A:G,2,0)</f>
        <v>Group 1</v>
      </c>
      <c r="O356" t="str">
        <f>VLOOKUP($A356,'Cost Code'!$A:$G,3,0)</f>
        <v>CORPORATE SERVICES</v>
      </c>
      <c r="P356" t="str">
        <f>VLOOKUP($A356,'Cost Code'!$A:$G,4,0)</f>
        <v>FINANCE &amp; INFORMATION SERVICES</v>
      </c>
      <c r="Q356" t="str">
        <f>VLOOKUP($A356,'Cost Code'!$A:$G,5,0)</f>
        <v>FINANCE &amp; INFORMATION SERVICES</v>
      </c>
      <c r="R356" t="str">
        <f>VLOOKUP($A356,'Cost Code'!$A:$G,6,0)</f>
        <v>FINANCE</v>
      </c>
      <c r="S356" t="str">
        <f>VLOOKUP($A356,'Cost Code'!$A:$K,8,0)</f>
        <v>Simon</v>
      </c>
      <c r="T356">
        <f>VLOOKUP($A356,'Cost Code'!$A:$K,9,0)</f>
        <v>1000</v>
      </c>
      <c r="U356" t="str">
        <f>VLOOKUP(B356,Ex_Code!A:J,2,0)</f>
        <v>Computer Hardware</v>
      </c>
      <c r="V356" t="str">
        <f>VLOOKUP(B356,Ex_Code!A:J,7,0)</f>
        <v>PREMISES &amp; FIXED PLANT</v>
      </c>
      <c r="W356" t="str">
        <f>VLOOKUP(B356,Ex_Code!A:J,10,0)</f>
        <v>Non Pay</v>
      </c>
    </row>
    <row r="357" spans="1:23" x14ac:dyDescent="0.25">
      <c r="A357" s="14" t="s">
        <v>143</v>
      </c>
      <c r="B357" s="14" t="s">
        <v>41</v>
      </c>
      <c r="C357" s="14" t="s">
        <v>105</v>
      </c>
      <c r="D357" s="14" t="s">
        <v>106</v>
      </c>
      <c r="E357" s="14" t="s">
        <v>98</v>
      </c>
      <c r="F357" s="15">
        <v>0</v>
      </c>
      <c r="G357" s="15">
        <v>292.98</v>
      </c>
      <c r="H357" s="15">
        <v>0</v>
      </c>
      <c r="I357" s="15">
        <v>0</v>
      </c>
      <c r="J357" s="15">
        <v>0</v>
      </c>
      <c r="K357" s="15">
        <v>0</v>
      </c>
      <c r="L357" t="str">
        <f t="shared" si="5"/>
        <v>171805U08048017000</v>
      </c>
      <c r="M357" t="str">
        <f>VLOOKUP(A357,'Cost Code'!A:G,7,0)</f>
        <v>Financial Services</v>
      </c>
      <c r="N357" t="str">
        <f>VLOOKUP(A357,'Cost Code'!A:G,2,0)</f>
        <v>Group 1</v>
      </c>
      <c r="O357" t="str">
        <f>VLOOKUP($A357,'Cost Code'!$A:$G,3,0)</f>
        <v>CORPORATE SERVICES</v>
      </c>
      <c r="P357" t="str">
        <f>VLOOKUP($A357,'Cost Code'!$A:$G,4,0)</f>
        <v>FINANCE &amp; INFORMATION SERVICES</v>
      </c>
      <c r="Q357" t="str">
        <f>VLOOKUP($A357,'Cost Code'!$A:$G,5,0)</f>
        <v>FINANCE &amp; INFORMATION SERVICES</v>
      </c>
      <c r="R357" t="str">
        <f>VLOOKUP($A357,'Cost Code'!$A:$G,6,0)</f>
        <v>FINANCE</v>
      </c>
      <c r="S357" t="str">
        <f>VLOOKUP($A357,'Cost Code'!$A:$K,8,0)</f>
        <v>Simon</v>
      </c>
      <c r="T357">
        <f>VLOOKUP($A357,'Cost Code'!$A:$K,9,0)</f>
        <v>1000</v>
      </c>
      <c r="U357" t="str">
        <f>VLOOKUP(B357,Ex_Code!A:J,2,0)</f>
        <v>Computer Software</v>
      </c>
      <c r="V357" t="str">
        <f>VLOOKUP(B357,Ex_Code!A:J,7,0)</f>
        <v>PREMISES &amp; FIXED PLANT</v>
      </c>
      <c r="W357" t="str">
        <f>VLOOKUP(B357,Ex_Code!A:J,10,0)</f>
        <v>Non Pay</v>
      </c>
    </row>
    <row r="358" spans="1:23" x14ac:dyDescent="0.25">
      <c r="A358" s="14" t="s">
        <v>143</v>
      </c>
      <c r="B358" s="14" t="s">
        <v>131</v>
      </c>
      <c r="C358" s="14" t="s">
        <v>96</v>
      </c>
      <c r="D358" s="14" t="s">
        <v>97</v>
      </c>
      <c r="E358" s="14" t="s">
        <v>98</v>
      </c>
      <c r="F358" s="15">
        <v>1050</v>
      </c>
      <c r="G358" s="15">
        <v>779.27</v>
      </c>
      <c r="H358" s="15">
        <v>0</v>
      </c>
      <c r="I358" s="15">
        <v>0</v>
      </c>
      <c r="J358" s="15">
        <v>0</v>
      </c>
      <c r="K358" s="15">
        <v>0</v>
      </c>
      <c r="L358" t="str">
        <f t="shared" si="5"/>
        <v>171801U08049010000</v>
      </c>
      <c r="M358" t="str">
        <f>VLOOKUP(A358,'Cost Code'!A:G,7,0)</f>
        <v>Financial Services</v>
      </c>
      <c r="N358" t="str">
        <f>VLOOKUP(A358,'Cost Code'!A:G,2,0)</f>
        <v>Group 1</v>
      </c>
      <c r="O358" t="str">
        <f>VLOOKUP($A358,'Cost Code'!$A:$G,3,0)</f>
        <v>CORPORATE SERVICES</v>
      </c>
      <c r="P358" t="str">
        <f>VLOOKUP($A358,'Cost Code'!$A:$G,4,0)</f>
        <v>FINANCE &amp; INFORMATION SERVICES</v>
      </c>
      <c r="Q358" t="str">
        <f>VLOOKUP($A358,'Cost Code'!$A:$G,5,0)</f>
        <v>FINANCE &amp; INFORMATION SERVICES</v>
      </c>
      <c r="R358" t="str">
        <f>VLOOKUP($A358,'Cost Code'!$A:$G,6,0)</f>
        <v>FINANCE</v>
      </c>
      <c r="S358" t="str">
        <f>VLOOKUP($A358,'Cost Code'!$A:$K,8,0)</f>
        <v>Simon</v>
      </c>
      <c r="T358">
        <f>VLOOKUP($A358,'Cost Code'!$A:$K,9,0)</f>
        <v>1000</v>
      </c>
      <c r="U358" t="str">
        <f>VLOOKUP(B358,Ex_Code!A:J,2,0)</f>
        <v>Professional Services</v>
      </c>
      <c r="V358" t="str">
        <f>VLOOKUP(B358,Ex_Code!A:J,7,0)</f>
        <v>OTHER OPERATING EXPENSES</v>
      </c>
      <c r="W358" t="str">
        <f>VLOOKUP(B358,Ex_Code!A:J,10,0)</f>
        <v>Non Pay</v>
      </c>
    </row>
    <row r="359" spans="1:23" x14ac:dyDescent="0.25">
      <c r="A359" s="14" t="s">
        <v>143</v>
      </c>
      <c r="B359" s="14" t="s">
        <v>131</v>
      </c>
      <c r="C359" s="14" t="s">
        <v>99</v>
      </c>
      <c r="D359" s="14" t="s">
        <v>100</v>
      </c>
      <c r="E359" s="14" t="s">
        <v>98</v>
      </c>
      <c r="F359" s="15">
        <v>1050</v>
      </c>
      <c r="G359" s="15">
        <v>1140.31</v>
      </c>
      <c r="H359" s="15">
        <v>0</v>
      </c>
      <c r="I359" s="15">
        <v>0</v>
      </c>
      <c r="J359" s="15">
        <v>0</v>
      </c>
      <c r="K359" s="15">
        <v>0</v>
      </c>
      <c r="L359" t="str">
        <f t="shared" si="5"/>
        <v>171802U08049010000</v>
      </c>
      <c r="M359" t="str">
        <f>VLOOKUP(A359,'Cost Code'!A:G,7,0)</f>
        <v>Financial Services</v>
      </c>
      <c r="N359" t="str">
        <f>VLOOKUP(A359,'Cost Code'!A:G,2,0)</f>
        <v>Group 1</v>
      </c>
      <c r="O359" t="str">
        <f>VLOOKUP($A359,'Cost Code'!$A:$G,3,0)</f>
        <v>CORPORATE SERVICES</v>
      </c>
      <c r="P359" t="str">
        <f>VLOOKUP($A359,'Cost Code'!$A:$G,4,0)</f>
        <v>FINANCE &amp; INFORMATION SERVICES</v>
      </c>
      <c r="Q359" t="str">
        <f>VLOOKUP($A359,'Cost Code'!$A:$G,5,0)</f>
        <v>FINANCE &amp; INFORMATION SERVICES</v>
      </c>
      <c r="R359" t="str">
        <f>VLOOKUP($A359,'Cost Code'!$A:$G,6,0)</f>
        <v>FINANCE</v>
      </c>
      <c r="S359" t="str">
        <f>VLOOKUP($A359,'Cost Code'!$A:$K,8,0)</f>
        <v>Simon</v>
      </c>
      <c r="T359">
        <f>VLOOKUP($A359,'Cost Code'!$A:$K,9,0)</f>
        <v>1000</v>
      </c>
      <c r="U359" t="str">
        <f>VLOOKUP(B359,Ex_Code!A:J,2,0)</f>
        <v>Professional Services</v>
      </c>
      <c r="V359" t="str">
        <f>VLOOKUP(B359,Ex_Code!A:J,7,0)</f>
        <v>OTHER OPERATING EXPENSES</v>
      </c>
      <c r="W359" t="str">
        <f>VLOOKUP(B359,Ex_Code!A:J,10,0)</f>
        <v>Non Pay</v>
      </c>
    </row>
    <row r="360" spans="1:23" x14ac:dyDescent="0.25">
      <c r="A360" s="14" t="s">
        <v>143</v>
      </c>
      <c r="B360" s="14" t="s">
        <v>131</v>
      </c>
      <c r="C360" s="14" t="s">
        <v>101</v>
      </c>
      <c r="D360" s="14" t="s">
        <v>102</v>
      </c>
      <c r="E360" s="14" t="s">
        <v>98</v>
      </c>
      <c r="F360" s="15">
        <v>1050</v>
      </c>
      <c r="G360" s="15">
        <v>509.47</v>
      </c>
      <c r="H360" s="15">
        <v>0</v>
      </c>
      <c r="I360" s="15">
        <v>0</v>
      </c>
      <c r="J360" s="15">
        <v>0</v>
      </c>
      <c r="K360" s="15">
        <v>0</v>
      </c>
      <c r="L360" t="str">
        <f t="shared" si="5"/>
        <v>171803U08049010000</v>
      </c>
      <c r="M360" t="str">
        <f>VLOOKUP(A360,'Cost Code'!A:G,7,0)</f>
        <v>Financial Services</v>
      </c>
      <c r="N360" t="str">
        <f>VLOOKUP(A360,'Cost Code'!A:G,2,0)</f>
        <v>Group 1</v>
      </c>
      <c r="O360" t="str">
        <f>VLOOKUP($A360,'Cost Code'!$A:$G,3,0)</f>
        <v>CORPORATE SERVICES</v>
      </c>
      <c r="P360" t="str">
        <f>VLOOKUP($A360,'Cost Code'!$A:$G,4,0)</f>
        <v>FINANCE &amp; INFORMATION SERVICES</v>
      </c>
      <c r="Q360" t="str">
        <f>VLOOKUP($A360,'Cost Code'!$A:$G,5,0)</f>
        <v>FINANCE &amp; INFORMATION SERVICES</v>
      </c>
      <c r="R360" t="str">
        <f>VLOOKUP($A360,'Cost Code'!$A:$G,6,0)</f>
        <v>FINANCE</v>
      </c>
      <c r="S360" t="str">
        <f>VLOOKUP($A360,'Cost Code'!$A:$K,8,0)</f>
        <v>Simon</v>
      </c>
      <c r="T360">
        <f>VLOOKUP($A360,'Cost Code'!$A:$K,9,0)</f>
        <v>1000</v>
      </c>
      <c r="U360" t="str">
        <f>VLOOKUP(B360,Ex_Code!A:J,2,0)</f>
        <v>Professional Services</v>
      </c>
      <c r="V360" t="str">
        <f>VLOOKUP(B360,Ex_Code!A:J,7,0)</f>
        <v>OTHER OPERATING EXPENSES</v>
      </c>
      <c r="W360" t="str">
        <f>VLOOKUP(B360,Ex_Code!A:J,10,0)</f>
        <v>Non Pay</v>
      </c>
    </row>
    <row r="361" spans="1:23" x14ac:dyDescent="0.25">
      <c r="A361" s="14" t="s">
        <v>143</v>
      </c>
      <c r="B361" s="14" t="s">
        <v>131</v>
      </c>
      <c r="C361" s="14" t="s">
        <v>103</v>
      </c>
      <c r="D361" s="14" t="s">
        <v>104</v>
      </c>
      <c r="E361" s="14" t="s">
        <v>98</v>
      </c>
      <c r="F361" s="15">
        <v>1050</v>
      </c>
      <c r="G361" s="15">
        <v>785.43</v>
      </c>
      <c r="H361" s="15">
        <v>0</v>
      </c>
      <c r="I361" s="15">
        <v>0</v>
      </c>
      <c r="J361" s="15">
        <v>0</v>
      </c>
      <c r="K361" s="15">
        <v>0</v>
      </c>
      <c r="L361" t="str">
        <f t="shared" si="5"/>
        <v>171804U08049010000</v>
      </c>
      <c r="M361" t="str">
        <f>VLOOKUP(A361,'Cost Code'!A:G,7,0)</f>
        <v>Financial Services</v>
      </c>
      <c r="N361" t="str">
        <f>VLOOKUP(A361,'Cost Code'!A:G,2,0)</f>
        <v>Group 1</v>
      </c>
      <c r="O361" t="str">
        <f>VLOOKUP($A361,'Cost Code'!$A:$G,3,0)</f>
        <v>CORPORATE SERVICES</v>
      </c>
      <c r="P361" t="str">
        <f>VLOOKUP($A361,'Cost Code'!$A:$G,4,0)</f>
        <v>FINANCE &amp; INFORMATION SERVICES</v>
      </c>
      <c r="Q361" t="str">
        <f>VLOOKUP($A361,'Cost Code'!$A:$G,5,0)</f>
        <v>FINANCE &amp; INFORMATION SERVICES</v>
      </c>
      <c r="R361" t="str">
        <f>VLOOKUP($A361,'Cost Code'!$A:$G,6,0)</f>
        <v>FINANCE</v>
      </c>
      <c r="S361" t="str">
        <f>VLOOKUP($A361,'Cost Code'!$A:$K,8,0)</f>
        <v>Simon</v>
      </c>
      <c r="T361">
        <f>VLOOKUP($A361,'Cost Code'!$A:$K,9,0)</f>
        <v>1000</v>
      </c>
      <c r="U361" t="str">
        <f>VLOOKUP(B361,Ex_Code!A:J,2,0)</f>
        <v>Professional Services</v>
      </c>
      <c r="V361" t="str">
        <f>VLOOKUP(B361,Ex_Code!A:J,7,0)</f>
        <v>OTHER OPERATING EXPENSES</v>
      </c>
      <c r="W361" t="str">
        <f>VLOOKUP(B361,Ex_Code!A:J,10,0)</f>
        <v>Non Pay</v>
      </c>
    </row>
    <row r="362" spans="1:23" x14ac:dyDescent="0.25">
      <c r="A362" s="14" t="s">
        <v>143</v>
      </c>
      <c r="B362" s="14" t="s">
        <v>131</v>
      </c>
      <c r="C362" s="14" t="s">
        <v>105</v>
      </c>
      <c r="D362" s="14" t="s">
        <v>106</v>
      </c>
      <c r="E362" s="14" t="s">
        <v>98</v>
      </c>
      <c r="F362" s="15">
        <v>1050</v>
      </c>
      <c r="G362" s="15">
        <v>1056.69</v>
      </c>
      <c r="H362" s="15">
        <v>0</v>
      </c>
      <c r="I362" s="15">
        <v>0</v>
      </c>
      <c r="J362" s="15">
        <v>0</v>
      </c>
      <c r="K362" s="15">
        <v>0</v>
      </c>
      <c r="L362" t="str">
        <f t="shared" si="5"/>
        <v>171805U08049010000</v>
      </c>
      <c r="M362" t="str">
        <f>VLOOKUP(A362,'Cost Code'!A:G,7,0)</f>
        <v>Financial Services</v>
      </c>
      <c r="N362" t="str">
        <f>VLOOKUP(A362,'Cost Code'!A:G,2,0)</f>
        <v>Group 1</v>
      </c>
      <c r="O362" t="str">
        <f>VLOOKUP($A362,'Cost Code'!$A:$G,3,0)</f>
        <v>CORPORATE SERVICES</v>
      </c>
      <c r="P362" t="str">
        <f>VLOOKUP($A362,'Cost Code'!$A:$G,4,0)</f>
        <v>FINANCE &amp; INFORMATION SERVICES</v>
      </c>
      <c r="Q362" t="str">
        <f>VLOOKUP($A362,'Cost Code'!$A:$G,5,0)</f>
        <v>FINANCE &amp; INFORMATION SERVICES</v>
      </c>
      <c r="R362" t="str">
        <f>VLOOKUP($A362,'Cost Code'!$A:$G,6,0)</f>
        <v>FINANCE</v>
      </c>
      <c r="S362" t="str">
        <f>VLOOKUP($A362,'Cost Code'!$A:$K,8,0)</f>
        <v>Simon</v>
      </c>
      <c r="T362">
        <f>VLOOKUP($A362,'Cost Code'!$A:$K,9,0)</f>
        <v>1000</v>
      </c>
      <c r="U362" t="str">
        <f>VLOOKUP(B362,Ex_Code!A:J,2,0)</f>
        <v>Professional Services</v>
      </c>
      <c r="V362" t="str">
        <f>VLOOKUP(B362,Ex_Code!A:J,7,0)</f>
        <v>OTHER OPERATING EXPENSES</v>
      </c>
      <c r="W362" t="str">
        <f>VLOOKUP(B362,Ex_Code!A:J,10,0)</f>
        <v>Non Pay</v>
      </c>
    </row>
    <row r="363" spans="1:23" x14ac:dyDescent="0.25">
      <c r="A363" s="14" t="s">
        <v>143</v>
      </c>
      <c r="B363" s="14" t="s">
        <v>147</v>
      </c>
      <c r="C363" s="14" t="s">
        <v>96</v>
      </c>
      <c r="D363" s="14" t="s">
        <v>97</v>
      </c>
      <c r="E363" s="14" t="s">
        <v>98</v>
      </c>
      <c r="F363" s="15">
        <v>13</v>
      </c>
      <c r="G363" s="15">
        <v>64.95</v>
      </c>
      <c r="H363" s="15">
        <v>0</v>
      </c>
      <c r="I363" s="15">
        <v>0</v>
      </c>
      <c r="J363" s="15">
        <v>0</v>
      </c>
      <c r="K363" s="15">
        <v>0</v>
      </c>
      <c r="L363" t="str">
        <f t="shared" si="5"/>
        <v>171801U08049041000</v>
      </c>
      <c r="M363" t="str">
        <f>VLOOKUP(A363,'Cost Code'!A:G,7,0)</f>
        <v>Financial Services</v>
      </c>
      <c r="N363" t="str">
        <f>VLOOKUP(A363,'Cost Code'!A:G,2,0)</f>
        <v>Group 1</v>
      </c>
      <c r="O363" t="str">
        <f>VLOOKUP($A363,'Cost Code'!$A:$G,3,0)</f>
        <v>CORPORATE SERVICES</v>
      </c>
      <c r="P363" t="str">
        <f>VLOOKUP($A363,'Cost Code'!$A:$G,4,0)</f>
        <v>FINANCE &amp; INFORMATION SERVICES</v>
      </c>
      <c r="Q363" t="str">
        <f>VLOOKUP($A363,'Cost Code'!$A:$G,5,0)</f>
        <v>FINANCE &amp; INFORMATION SERVICES</v>
      </c>
      <c r="R363" t="str">
        <f>VLOOKUP($A363,'Cost Code'!$A:$G,6,0)</f>
        <v>FINANCE</v>
      </c>
      <c r="S363" t="str">
        <f>VLOOKUP($A363,'Cost Code'!$A:$K,8,0)</f>
        <v>Simon</v>
      </c>
      <c r="T363">
        <f>VLOOKUP($A363,'Cost Code'!$A:$K,9,0)</f>
        <v>1000</v>
      </c>
      <c r="U363" t="str">
        <f>VLOOKUP(B363,Ex_Code!A:J,2,0)</f>
        <v>Staff Eye Tests</v>
      </c>
      <c r="V363" t="str">
        <f>VLOOKUP(B363,Ex_Code!A:J,7,0)</f>
        <v>OTHER OPERATING EXPENSES</v>
      </c>
      <c r="W363" t="str">
        <f>VLOOKUP(B363,Ex_Code!A:J,10,0)</f>
        <v>Non Pay</v>
      </c>
    </row>
    <row r="364" spans="1:23" x14ac:dyDescent="0.25">
      <c r="A364" s="14" t="s">
        <v>143</v>
      </c>
      <c r="B364" s="14" t="s">
        <v>147</v>
      </c>
      <c r="C364" s="14" t="s">
        <v>99</v>
      </c>
      <c r="D364" s="14" t="s">
        <v>100</v>
      </c>
      <c r="E364" s="14" t="s">
        <v>98</v>
      </c>
      <c r="F364" s="15">
        <v>12</v>
      </c>
      <c r="G364" s="15">
        <v>0</v>
      </c>
      <c r="H364" s="15">
        <v>0</v>
      </c>
      <c r="I364" s="15">
        <v>0</v>
      </c>
      <c r="J364" s="15">
        <v>0</v>
      </c>
      <c r="K364" s="15">
        <v>0</v>
      </c>
      <c r="L364" t="str">
        <f t="shared" si="5"/>
        <v>171802U08049041000</v>
      </c>
      <c r="M364" t="str">
        <f>VLOOKUP(A364,'Cost Code'!A:G,7,0)</f>
        <v>Financial Services</v>
      </c>
      <c r="N364" t="str">
        <f>VLOOKUP(A364,'Cost Code'!A:G,2,0)</f>
        <v>Group 1</v>
      </c>
      <c r="O364" t="str">
        <f>VLOOKUP($A364,'Cost Code'!$A:$G,3,0)</f>
        <v>CORPORATE SERVICES</v>
      </c>
      <c r="P364" t="str">
        <f>VLOOKUP($A364,'Cost Code'!$A:$G,4,0)</f>
        <v>FINANCE &amp; INFORMATION SERVICES</v>
      </c>
      <c r="Q364" t="str">
        <f>VLOOKUP($A364,'Cost Code'!$A:$G,5,0)</f>
        <v>FINANCE &amp; INFORMATION SERVICES</v>
      </c>
      <c r="R364" t="str">
        <f>VLOOKUP($A364,'Cost Code'!$A:$G,6,0)</f>
        <v>FINANCE</v>
      </c>
      <c r="S364" t="str">
        <f>VLOOKUP($A364,'Cost Code'!$A:$K,8,0)</f>
        <v>Simon</v>
      </c>
      <c r="T364">
        <f>VLOOKUP($A364,'Cost Code'!$A:$K,9,0)</f>
        <v>1000</v>
      </c>
      <c r="U364" t="str">
        <f>VLOOKUP(B364,Ex_Code!A:J,2,0)</f>
        <v>Staff Eye Tests</v>
      </c>
      <c r="V364" t="str">
        <f>VLOOKUP(B364,Ex_Code!A:J,7,0)</f>
        <v>OTHER OPERATING EXPENSES</v>
      </c>
      <c r="W364" t="str">
        <f>VLOOKUP(B364,Ex_Code!A:J,10,0)</f>
        <v>Non Pay</v>
      </c>
    </row>
    <row r="365" spans="1:23" x14ac:dyDescent="0.25">
      <c r="A365" s="14" t="s">
        <v>143</v>
      </c>
      <c r="B365" s="14" t="s">
        <v>147</v>
      </c>
      <c r="C365" s="14" t="s">
        <v>101</v>
      </c>
      <c r="D365" s="14" t="s">
        <v>102</v>
      </c>
      <c r="E365" s="14" t="s">
        <v>98</v>
      </c>
      <c r="F365" s="15">
        <v>13</v>
      </c>
      <c r="G365" s="15">
        <v>0</v>
      </c>
      <c r="H365" s="15">
        <v>0</v>
      </c>
      <c r="I365" s="15">
        <v>0</v>
      </c>
      <c r="J365" s="15">
        <v>0</v>
      </c>
      <c r="K365" s="15">
        <v>0</v>
      </c>
      <c r="L365" t="str">
        <f t="shared" si="5"/>
        <v>171803U08049041000</v>
      </c>
      <c r="M365" t="str">
        <f>VLOOKUP(A365,'Cost Code'!A:G,7,0)</f>
        <v>Financial Services</v>
      </c>
      <c r="N365" t="str">
        <f>VLOOKUP(A365,'Cost Code'!A:G,2,0)</f>
        <v>Group 1</v>
      </c>
      <c r="O365" t="str">
        <f>VLOOKUP($A365,'Cost Code'!$A:$G,3,0)</f>
        <v>CORPORATE SERVICES</v>
      </c>
      <c r="P365" t="str">
        <f>VLOOKUP($A365,'Cost Code'!$A:$G,4,0)</f>
        <v>FINANCE &amp; INFORMATION SERVICES</v>
      </c>
      <c r="Q365" t="str">
        <f>VLOOKUP($A365,'Cost Code'!$A:$G,5,0)</f>
        <v>FINANCE &amp; INFORMATION SERVICES</v>
      </c>
      <c r="R365" t="str">
        <f>VLOOKUP($A365,'Cost Code'!$A:$G,6,0)</f>
        <v>FINANCE</v>
      </c>
      <c r="S365" t="str">
        <f>VLOOKUP($A365,'Cost Code'!$A:$K,8,0)</f>
        <v>Simon</v>
      </c>
      <c r="T365">
        <f>VLOOKUP($A365,'Cost Code'!$A:$K,9,0)</f>
        <v>1000</v>
      </c>
      <c r="U365" t="str">
        <f>VLOOKUP(B365,Ex_Code!A:J,2,0)</f>
        <v>Staff Eye Tests</v>
      </c>
      <c r="V365" t="str">
        <f>VLOOKUP(B365,Ex_Code!A:J,7,0)</f>
        <v>OTHER OPERATING EXPENSES</v>
      </c>
      <c r="W365" t="str">
        <f>VLOOKUP(B365,Ex_Code!A:J,10,0)</f>
        <v>Non Pay</v>
      </c>
    </row>
    <row r="366" spans="1:23" x14ac:dyDescent="0.25">
      <c r="A366" s="14" t="s">
        <v>143</v>
      </c>
      <c r="B366" s="14" t="s">
        <v>147</v>
      </c>
      <c r="C366" s="14" t="s">
        <v>103</v>
      </c>
      <c r="D366" s="14" t="s">
        <v>104</v>
      </c>
      <c r="E366" s="14" t="s">
        <v>98</v>
      </c>
      <c r="F366" s="15">
        <v>12</v>
      </c>
      <c r="G366" s="15">
        <v>0</v>
      </c>
      <c r="H366" s="15">
        <v>0</v>
      </c>
      <c r="I366" s="15">
        <v>0</v>
      </c>
      <c r="J366" s="15">
        <v>0</v>
      </c>
      <c r="K366" s="15">
        <v>0</v>
      </c>
      <c r="L366" t="str">
        <f t="shared" si="5"/>
        <v>171804U08049041000</v>
      </c>
      <c r="M366" t="str">
        <f>VLOOKUP(A366,'Cost Code'!A:G,7,0)</f>
        <v>Financial Services</v>
      </c>
      <c r="N366" t="str">
        <f>VLOOKUP(A366,'Cost Code'!A:G,2,0)</f>
        <v>Group 1</v>
      </c>
      <c r="O366" t="str">
        <f>VLOOKUP($A366,'Cost Code'!$A:$G,3,0)</f>
        <v>CORPORATE SERVICES</v>
      </c>
      <c r="P366" t="str">
        <f>VLOOKUP($A366,'Cost Code'!$A:$G,4,0)</f>
        <v>FINANCE &amp; INFORMATION SERVICES</v>
      </c>
      <c r="Q366" t="str">
        <f>VLOOKUP($A366,'Cost Code'!$A:$G,5,0)</f>
        <v>FINANCE &amp; INFORMATION SERVICES</v>
      </c>
      <c r="R366" t="str">
        <f>VLOOKUP($A366,'Cost Code'!$A:$G,6,0)</f>
        <v>FINANCE</v>
      </c>
      <c r="S366" t="str">
        <f>VLOOKUP($A366,'Cost Code'!$A:$K,8,0)</f>
        <v>Simon</v>
      </c>
      <c r="T366">
        <f>VLOOKUP($A366,'Cost Code'!$A:$K,9,0)</f>
        <v>1000</v>
      </c>
      <c r="U366" t="str">
        <f>VLOOKUP(B366,Ex_Code!A:J,2,0)</f>
        <v>Staff Eye Tests</v>
      </c>
      <c r="V366" t="str">
        <f>VLOOKUP(B366,Ex_Code!A:J,7,0)</f>
        <v>OTHER OPERATING EXPENSES</v>
      </c>
      <c r="W366" t="str">
        <f>VLOOKUP(B366,Ex_Code!A:J,10,0)</f>
        <v>Non Pay</v>
      </c>
    </row>
    <row r="367" spans="1:23" x14ac:dyDescent="0.25">
      <c r="A367" s="14" t="s">
        <v>143</v>
      </c>
      <c r="B367" s="14" t="s">
        <v>147</v>
      </c>
      <c r="C367" s="14" t="s">
        <v>105</v>
      </c>
      <c r="D367" s="14" t="s">
        <v>106</v>
      </c>
      <c r="E367" s="14" t="s">
        <v>98</v>
      </c>
      <c r="F367" s="15">
        <v>13</v>
      </c>
      <c r="G367" s="15">
        <v>0</v>
      </c>
      <c r="H367" s="15">
        <v>0</v>
      </c>
      <c r="I367" s="15">
        <v>0</v>
      </c>
      <c r="J367" s="15">
        <v>0</v>
      </c>
      <c r="K367" s="15">
        <v>0</v>
      </c>
      <c r="L367" t="str">
        <f t="shared" si="5"/>
        <v>171805U08049041000</v>
      </c>
      <c r="M367" t="str">
        <f>VLOOKUP(A367,'Cost Code'!A:G,7,0)</f>
        <v>Financial Services</v>
      </c>
      <c r="N367" t="str">
        <f>VLOOKUP(A367,'Cost Code'!A:G,2,0)</f>
        <v>Group 1</v>
      </c>
      <c r="O367" t="str">
        <f>VLOOKUP($A367,'Cost Code'!$A:$G,3,0)</f>
        <v>CORPORATE SERVICES</v>
      </c>
      <c r="P367" t="str">
        <f>VLOOKUP($A367,'Cost Code'!$A:$G,4,0)</f>
        <v>FINANCE &amp; INFORMATION SERVICES</v>
      </c>
      <c r="Q367" t="str">
        <f>VLOOKUP($A367,'Cost Code'!$A:$G,5,0)</f>
        <v>FINANCE &amp; INFORMATION SERVICES</v>
      </c>
      <c r="R367" t="str">
        <f>VLOOKUP($A367,'Cost Code'!$A:$G,6,0)</f>
        <v>FINANCE</v>
      </c>
      <c r="S367" t="str">
        <f>VLOOKUP($A367,'Cost Code'!$A:$K,8,0)</f>
        <v>Simon</v>
      </c>
      <c r="T367">
        <f>VLOOKUP($A367,'Cost Code'!$A:$K,9,0)</f>
        <v>1000</v>
      </c>
      <c r="U367" t="str">
        <f>VLOOKUP(B367,Ex_Code!A:J,2,0)</f>
        <v>Staff Eye Tests</v>
      </c>
      <c r="V367" t="str">
        <f>VLOOKUP(B367,Ex_Code!A:J,7,0)</f>
        <v>OTHER OPERATING EXPENSES</v>
      </c>
      <c r="W367" t="str">
        <f>VLOOKUP(B367,Ex_Code!A:J,10,0)</f>
        <v>Non Pay</v>
      </c>
    </row>
    <row r="368" spans="1:23" x14ac:dyDescent="0.25">
      <c r="A368" s="14" t="s">
        <v>143</v>
      </c>
      <c r="B368" s="14" t="s">
        <v>45</v>
      </c>
      <c r="C368" s="14" t="s">
        <v>101</v>
      </c>
      <c r="D368" s="14" t="s">
        <v>102</v>
      </c>
      <c r="E368" s="14" t="s">
        <v>98</v>
      </c>
      <c r="F368" s="15">
        <v>-3300</v>
      </c>
      <c r="G368" s="15">
        <v>-3300</v>
      </c>
      <c r="H368" s="15">
        <v>0</v>
      </c>
      <c r="I368" s="15">
        <v>0</v>
      </c>
      <c r="J368" s="15">
        <v>0</v>
      </c>
      <c r="K368" s="15">
        <v>0</v>
      </c>
      <c r="L368" t="str">
        <f t="shared" si="5"/>
        <v>171803U08049047000</v>
      </c>
      <c r="M368" t="str">
        <f>VLOOKUP(A368,'Cost Code'!A:G,7,0)</f>
        <v>Financial Services</v>
      </c>
      <c r="N368" t="str">
        <f>VLOOKUP(A368,'Cost Code'!A:G,2,0)</f>
        <v>Group 1</v>
      </c>
      <c r="O368" t="str">
        <f>VLOOKUP($A368,'Cost Code'!$A:$G,3,0)</f>
        <v>CORPORATE SERVICES</v>
      </c>
      <c r="P368" t="str">
        <f>VLOOKUP($A368,'Cost Code'!$A:$G,4,0)</f>
        <v>FINANCE &amp; INFORMATION SERVICES</v>
      </c>
      <c r="Q368" t="str">
        <f>VLOOKUP($A368,'Cost Code'!$A:$G,5,0)</f>
        <v>FINANCE &amp; INFORMATION SERVICES</v>
      </c>
      <c r="R368" t="str">
        <f>VLOOKUP($A368,'Cost Code'!$A:$G,6,0)</f>
        <v>FINANCE</v>
      </c>
      <c r="S368" t="str">
        <f>VLOOKUP($A368,'Cost Code'!$A:$K,8,0)</f>
        <v>Simon</v>
      </c>
      <c r="T368">
        <f>VLOOKUP($A368,'Cost Code'!$A:$K,9,0)</f>
        <v>1000</v>
      </c>
      <c r="U368" t="str">
        <f>VLOOKUP(B368,Ex_Code!A:J,2,0)</f>
        <v>Servs Recd Oth NHS FT</v>
      </c>
      <c r="V368" t="str">
        <f>VLOOKUP(B368,Ex_Code!A:J,7,0)</f>
        <v>OTHER OPERATING EXPENSES</v>
      </c>
      <c r="W368" t="str">
        <f>VLOOKUP(B368,Ex_Code!A:J,10,0)</f>
        <v>Non Pay</v>
      </c>
    </row>
    <row r="369" spans="1:23" x14ac:dyDescent="0.25">
      <c r="A369" s="14" t="s">
        <v>143</v>
      </c>
      <c r="B369" s="14" t="s">
        <v>45</v>
      </c>
      <c r="C369" s="14" t="s">
        <v>103</v>
      </c>
      <c r="D369" s="14" t="s">
        <v>104</v>
      </c>
      <c r="E369" s="14" t="s">
        <v>98</v>
      </c>
      <c r="F369" s="15">
        <v>-3300</v>
      </c>
      <c r="G369" s="15">
        <v>-3300</v>
      </c>
      <c r="H369" s="15">
        <v>0</v>
      </c>
      <c r="I369" s="15">
        <v>0</v>
      </c>
      <c r="J369" s="15">
        <v>0</v>
      </c>
      <c r="K369" s="15">
        <v>0</v>
      </c>
      <c r="L369" t="str">
        <f t="shared" si="5"/>
        <v>171804U08049047000</v>
      </c>
      <c r="M369" t="str">
        <f>VLOOKUP(A369,'Cost Code'!A:G,7,0)</f>
        <v>Financial Services</v>
      </c>
      <c r="N369" t="str">
        <f>VLOOKUP(A369,'Cost Code'!A:G,2,0)</f>
        <v>Group 1</v>
      </c>
      <c r="O369" t="str">
        <f>VLOOKUP($A369,'Cost Code'!$A:$G,3,0)</f>
        <v>CORPORATE SERVICES</v>
      </c>
      <c r="P369" t="str">
        <f>VLOOKUP($A369,'Cost Code'!$A:$G,4,0)</f>
        <v>FINANCE &amp; INFORMATION SERVICES</v>
      </c>
      <c r="Q369" t="str">
        <f>VLOOKUP($A369,'Cost Code'!$A:$G,5,0)</f>
        <v>FINANCE &amp; INFORMATION SERVICES</v>
      </c>
      <c r="R369" t="str">
        <f>VLOOKUP($A369,'Cost Code'!$A:$G,6,0)</f>
        <v>FINANCE</v>
      </c>
      <c r="S369" t="str">
        <f>VLOOKUP($A369,'Cost Code'!$A:$K,8,0)</f>
        <v>Simon</v>
      </c>
      <c r="T369">
        <f>VLOOKUP($A369,'Cost Code'!$A:$K,9,0)</f>
        <v>1000</v>
      </c>
      <c r="U369" t="str">
        <f>VLOOKUP(B369,Ex_Code!A:J,2,0)</f>
        <v>Servs Recd Oth NHS FT</v>
      </c>
      <c r="V369" t="str">
        <f>VLOOKUP(B369,Ex_Code!A:J,7,0)</f>
        <v>OTHER OPERATING EXPENSES</v>
      </c>
      <c r="W369" t="str">
        <f>VLOOKUP(B369,Ex_Code!A:J,10,0)</f>
        <v>Non Pay</v>
      </c>
    </row>
    <row r="370" spans="1:23" x14ac:dyDescent="0.25">
      <c r="A370" s="14" t="s">
        <v>143</v>
      </c>
      <c r="B370" s="14" t="s">
        <v>45</v>
      </c>
      <c r="C370" s="14" t="s">
        <v>105</v>
      </c>
      <c r="D370" s="14" t="s">
        <v>106</v>
      </c>
      <c r="E370" s="14" t="s">
        <v>98</v>
      </c>
      <c r="F370" s="15">
        <v>-3300</v>
      </c>
      <c r="G370" s="15">
        <v>-3109.82</v>
      </c>
      <c r="H370" s="15">
        <v>0</v>
      </c>
      <c r="I370" s="15">
        <v>0</v>
      </c>
      <c r="J370" s="15">
        <v>0</v>
      </c>
      <c r="K370" s="15">
        <v>0</v>
      </c>
      <c r="L370" t="str">
        <f t="shared" si="5"/>
        <v>171805U08049047000</v>
      </c>
      <c r="M370" t="str">
        <f>VLOOKUP(A370,'Cost Code'!A:G,7,0)</f>
        <v>Financial Services</v>
      </c>
      <c r="N370" t="str">
        <f>VLOOKUP(A370,'Cost Code'!A:G,2,0)</f>
        <v>Group 1</v>
      </c>
      <c r="O370" t="str">
        <f>VLOOKUP($A370,'Cost Code'!$A:$G,3,0)</f>
        <v>CORPORATE SERVICES</v>
      </c>
      <c r="P370" t="str">
        <f>VLOOKUP($A370,'Cost Code'!$A:$G,4,0)</f>
        <v>FINANCE &amp; INFORMATION SERVICES</v>
      </c>
      <c r="Q370" t="str">
        <f>VLOOKUP($A370,'Cost Code'!$A:$G,5,0)</f>
        <v>FINANCE &amp; INFORMATION SERVICES</v>
      </c>
      <c r="R370" t="str">
        <f>VLOOKUP($A370,'Cost Code'!$A:$G,6,0)</f>
        <v>FINANCE</v>
      </c>
      <c r="S370" t="str">
        <f>VLOOKUP($A370,'Cost Code'!$A:$K,8,0)</f>
        <v>Simon</v>
      </c>
      <c r="T370">
        <f>VLOOKUP($A370,'Cost Code'!$A:$K,9,0)</f>
        <v>1000</v>
      </c>
      <c r="U370" t="str">
        <f>VLOOKUP(B370,Ex_Code!A:J,2,0)</f>
        <v>Servs Recd Oth NHS FT</v>
      </c>
      <c r="V370" t="str">
        <f>VLOOKUP(B370,Ex_Code!A:J,7,0)</f>
        <v>OTHER OPERATING EXPENSES</v>
      </c>
      <c r="W370" t="str">
        <f>VLOOKUP(B370,Ex_Code!A:J,10,0)</f>
        <v>Non Pay</v>
      </c>
    </row>
    <row r="371" spans="1:23" x14ac:dyDescent="0.25">
      <c r="A371" s="14" t="s">
        <v>148</v>
      </c>
      <c r="B371" s="14" t="s">
        <v>113</v>
      </c>
      <c r="C371" s="14" t="s">
        <v>96</v>
      </c>
      <c r="D371" s="14" t="s">
        <v>97</v>
      </c>
      <c r="E371" s="14" t="s">
        <v>98</v>
      </c>
      <c r="F371" s="15">
        <v>-3817</v>
      </c>
      <c r="G371" s="15">
        <v>-7288.24</v>
      </c>
      <c r="H371" s="15">
        <v>0</v>
      </c>
      <c r="I371" s="15">
        <v>0</v>
      </c>
      <c r="J371" s="15">
        <v>0</v>
      </c>
      <c r="K371" s="15">
        <v>0</v>
      </c>
      <c r="L371" t="str">
        <f t="shared" si="5"/>
        <v>171801U09026004000</v>
      </c>
      <c r="M371" t="str">
        <f>VLOOKUP(A371,'Cost Code'!A:G,7,0)</f>
        <v>Supplies Department</v>
      </c>
      <c r="N371" t="str">
        <f>VLOOKUP(A371,'Cost Code'!A:G,2,0)</f>
        <v>Group 1</v>
      </c>
      <c r="O371" t="str">
        <f>VLOOKUP($A371,'Cost Code'!$A:$G,3,0)</f>
        <v>CORPORATE SERVICES</v>
      </c>
      <c r="P371" t="str">
        <f>VLOOKUP($A371,'Cost Code'!$A:$G,4,0)</f>
        <v>FINANCE &amp; INFORMATION SERVICES</v>
      </c>
      <c r="Q371" t="str">
        <f>VLOOKUP($A371,'Cost Code'!$A:$G,5,0)</f>
        <v>FINANCE &amp; INFORMATION SERVICES</v>
      </c>
      <c r="R371" t="str">
        <f>VLOOKUP($A371,'Cost Code'!$A:$G,6,0)</f>
        <v>FINANCE</v>
      </c>
      <c r="S371" t="str">
        <f>VLOOKUP($A371,'Cost Code'!$A:$K,8,0)</f>
        <v>Simon</v>
      </c>
      <c r="T371">
        <f>VLOOKUP($A371,'Cost Code'!$A:$K,9,0)</f>
        <v>1000</v>
      </c>
      <c r="U371" t="str">
        <f>VLOOKUP(B371,Ex_Code!A:J,2,0)</f>
        <v>Other Non Patient Income</v>
      </c>
      <c r="V371" t="str">
        <f>VLOOKUP(B371,Ex_Code!A:J,7,0)</f>
        <v>NON-PATIENT SERVS - OTH BODIES</v>
      </c>
      <c r="W371" t="str">
        <f>VLOOKUP(B371,Ex_Code!A:J,10,0)</f>
        <v>Income</v>
      </c>
    </row>
    <row r="372" spans="1:23" x14ac:dyDescent="0.25">
      <c r="A372" s="14" t="s">
        <v>148</v>
      </c>
      <c r="B372" s="14" t="s">
        <v>113</v>
      </c>
      <c r="C372" s="14" t="s">
        <v>99</v>
      </c>
      <c r="D372" s="14" t="s">
        <v>100</v>
      </c>
      <c r="E372" s="14" t="s">
        <v>98</v>
      </c>
      <c r="F372" s="15">
        <v>-3817</v>
      </c>
      <c r="G372" s="15">
        <v>-5741.83</v>
      </c>
      <c r="H372" s="15">
        <v>0</v>
      </c>
      <c r="I372" s="15">
        <v>0</v>
      </c>
      <c r="J372" s="15">
        <v>0</v>
      </c>
      <c r="K372" s="15">
        <v>0</v>
      </c>
      <c r="L372" t="str">
        <f t="shared" si="5"/>
        <v>171802U09026004000</v>
      </c>
      <c r="M372" t="str">
        <f>VLOOKUP(A372,'Cost Code'!A:G,7,0)</f>
        <v>Supplies Department</v>
      </c>
      <c r="N372" t="str">
        <f>VLOOKUP(A372,'Cost Code'!A:G,2,0)</f>
        <v>Group 1</v>
      </c>
      <c r="O372" t="str">
        <f>VLOOKUP($A372,'Cost Code'!$A:$G,3,0)</f>
        <v>CORPORATE SERVICES</v>
      </c>
      <c r="P372" t="str">
        <f>VLOOKUP($A372,'Cost Code'!$A:$G,4,0)</f>
        <v>FINANCE &amp; INFORMATION SERVICES</v>
      </c>
      <c r="Q372" t="str">
        <f>VLOOKUP($A372,'Cost Code'!$A:$G,5,0)</f>
        <v>FINANCE &amp; INFORMATION SERVICES</v>
      </c>
      <c r="R372" t="str">
        <f>VLOOKUP($A372,'Cost Code'!$A:$G,6,0)</f>
        <v>FINANCE</v>
      </c>
      <c r="S372" t="str">
        <f>VLOOKUP($A372,'Cost Code'!$A:$K,8,0)</f>
        <v>Simon</v>
      </c>
      <c r="T372">
        <f>VLOOKUP($A372,'Cost Code'!$A:$K,9,0)</f>
        <v>1000</v>
      </c>
      <c r="U372" t="str">
        <f>VLOOKUP(B372,Ex_Code!A:J,2,0)</f>
        <v>Other Non Patient Income</v>
      </c>
      <c r="V372" t="str">
        <f>VLOOKUP(B372,Ex_Code!A:J,7,0)</f>
        <v>NON-PATIENT SERVS - OTH BODIES</v>
      </c>
      <c r="W372" t="str">
        <f>VLOOKUP(B372,Ex_Code!A:J,10,0)</f>
        <v>Income</v>
      </c>
    </row>
    <row r="373" spans="1:23" x14ac:dyDescent="0.25">
      <c r="A373" s="14" t="s">
        <v>148</v>
      </c>
      <c r="B373" s="14" t="s">
        <v>113</v>
      </c>
      <c r="C373" s="14" t="s">
        <v>101</v>
      </c>
      <c r="D373" s="14" t="s">
        <v>102</v>
      </c>
      <c r="E373" s="14" t="s">
        <v>98</v>
      </c>
      <c r="F373" s="15">
        <v>-3817</v>
      </c>
      <c r="G373" s="15">
        <v>-3764.46</v>
      </c>
      <c r="H373" s="15">
        <v>0</v>
      </c>
      <c r="I373" s="15">
        <v>0</v>
      </c>
      <c r="J373" s="15">
        <v>0</v>
      </c>
      <c r="K373" s="15">
        <v>0</v>
      </c>
      <c r="L373" t="str">
        <f t="shared" si="5"/>
        <v>171803U09026004000</v>
      </c>
      <c r="M373" t="str">
        <f>VLOOKUP(A373,'Cost Code'!A:G,7,0)</f>
        <v>Supplies Department</v>
      </c>
      <c r="N373" t="str">
        <f>VLOOKUP(A373,'Cost Code'!A:G,2,0)</f>
        <v>Group 1</v>
      </c>
      <c r="O373" t="str">
        <f>VLOOKUP($A373,'Cost Code'!$A:$G,3,0)</f>
        <v>CORPORATE SERVICES</v>
      </c>
      <c r="P373" t="str">
        <f>VLOOKUP($A373,'Cost Code'!$A:$G,4,0)</f>
        <v>FINANCE &amp; INFORMATION SERVICES</v>
      </c>
      <c r="Q373" t="str">
        <f>VLOOKUP($A373,'Cost Code'!$A:$G,5,0)</f>
        <v>FINANCE &amp; INFORMATION SERVICES</v>
      </c>
      <c r="R373" t="str">
        <f>VLOOKUP($A373,'Cost Code'!$A:$G,6,0)</f>
        <v>FINANCE</v>
      </c>
      <c r="S373" t="str">
        <f>VLOOKUP($A373,'Cost Code'!$A:$K,8,0)</f>
        <v>Simon</v>
      </c>
      <c r="T373">
        <f>VLOOKUP($A373,'Cost Code'!$A:$K,9,0)</f>
        <v>1000</v>
      </c>
      <c r="U373" t="str">
        <f>VLOOKUP(B373,Ex_Code!A:J,2,0)</f>
        <v>Other Non Patient Income</v>
      </c>
      <c r="V373" t="str">
        <f>VLOOKUP(B373,Ex_Code!A:J,7,0)</f>
        <v>NON-PATIENT SERVS - OTH BODIES</v>
      </c>
      <c r="W373" t="str">
        <f>VLOOKUP(B373,Ex_Code!A:J,10,0)</f>
        <v>Income</v>
      </c>
    </row>
    <row r="374" spans="1:23" x14ac:dyDescent="0.25">
      <c r="A374" s="14" t="s">
        <v>148</v>
      </c>
      <c r="B374" s="14" t="s">
        <v>113</v>
      </c>
      <c r="C374" s="14" t="s">
        <v>103</v>
      </c>
      <c r="D374" s="14" t="s">
        <v>104</v>
      </c>
      <c r="E374" s="14" t="s">
        <v>98</v>
      </c>
      <c r="F374" s="15">
        <v>-3817</v>
      </c>
      <c r="G374" s="15">
        <v>-3757.5</v>
      </c>
      <c r="H374" s="15">
        <v>0</v>
      </c>
      <c r="I374" s="15">
        <v>0</v>
      </c>
      <c r="J374" s="15">
        <v>0</v>
      </c>
      <c r="K374" s="15">
        <v>0</v>
      </c>
      <c r="L374" t="str">
        <f t="shared" si="5"/>
        <v>171804U09026004000</v>
      </c>
      <c r="M374" t="str">
        <f>VLOOKUP(A374,'Cost Code'!A:G,7,0)</f>
        <v>Supplies Department</v>
      </c>
      <c r="N374" t="str">
        <f>VLOOKUP(A374,'Cost Code'!A:G,2,0)</f>
        <v>Group 1</v>
      </c>
      <c r="O374" t="str">
        <f>VLOOKUP($A374,'Cost Code'!$A:$G,3,0)</f>
        <v>CORPORATE SERVICES</v>
      </c>
      <c r="P374" t="str">
        <f>VLOOKUP($A374,'Cost Code'!$A:$G,4,0)</f>
        <v>FINANCE &amp; INFORMATION SERVICES</v>
      </c>
      <c r="Q374" t="str">
        <f>VLOOKUP($A374,'Cost Code'!$A:$G,5,0)</f>
        <v>FINANCE &amp; INFORMATION SERVICES</v>
      </c>
      <c r="R374" t="str">
        <f>VLOOKUP($A374,'Cost Code'!$A:$G,6,0)</f>
        <v>FINANCE</v>
      </c>
      <c r="S374" t="str">
        <f>VLOOKUP($A374,'Cost Code'!$A:$K,8,0)</f>
        <v>Simon</v>
      </c>
      <c r="T374">
        <f>VLOOKUP($A374,'Cost Code'!$A:$K,9,0)</f>
        <v>1000</v>
      </c>
      <c r="U374" t="str">
        <f>VLOOKUP(B374,Ex_Code!A:J,2,0)</f>
        <v>Other Non Patient Income</v>
      </c>
      <c r="V374" t="str">
        <f>VLOOKUP(B374,Ex_Code!A:J,7,0)</f>
        <v>NON-PATIENT SERVS - OTH BODIES</v>
      </c>
      <c r="W374" t="str">
        <f>VLOOKUP(B374,Ex_Code!A:J,10,0)</f>
        <v>Income</v>
      </c>
    </row>
    <row r="375" spans="1:23" x14ac:dyDescent="0.25">
      <c r="A375" s="14" t="s">
        <v>148</v>
      </c>
      <c r="B375" s="14" t="s">
        <v>113</v>
      </c>
      <c r="C375" s="14" t="s">
        <v>105</v>
      </c>
      <c r="D375" s="14" t="s">
        <v>106</v>
      </c>
      <c r="E375" s="14" t="s">
        <v>98</v>
      </c>
      <c r="F375" s="15">
        <v>-3817</v>
      </c>
      <c r="G375" s="15">
        <v>-3757.5</v>
      </c>
      <c r="H375" s="15">
        <v>0</v>
      </c>
      <c r="I375" s="15">
        <v>0</v>
      </c>
      <c r="J375" s="15">
        <v>0</v>
      </c>
      <c r="K375" s="15">
        <v>0</v>
      </c>
      <c r="L375" t="str">
        <f t="shared" si="5"/>
        <v>171805U09026004000</v>
      </c>
      <c r="M375" t="str">
        <f>VLOOKUP(A375,'Cost Code'!A:G,7,0)</f>
        <v>Supplies Department</v>
      </c>
      <c r="N375" t="str">
        <f>VLOOKUP(A375,'Cost Code'!A:G,2,0)</f>
        <v>Group 1</v>
      </c>
      <c r="O375" t="str">
        <f>VLOOKUP($A375,'Cost Code'!$A:$G,3,0)</f>
        <v>CORPORATE SERVICES</v>
      </c>
      <c r="P375" t="str">
        <f>VLOOKUP($A375,'Cost Code'!$A:$G,4,0)</f>
        <v>FINANCE &amp; INFORMATION SERVICES</v>
      </c>
      <c r="Q375" t="str">
        <f>VLOOKUP($A375,'Cost Code'!$A:$G,5,0)</f>
        <v>FINANCE &amp; INFORMATION SERVICES</v>
      </c>
      <c r="R375" t="str">
        <f>VLOOKUP($A375,'Cost Code'!$A:$G,6,0)</f>
        <v>FINANCE</v>
      </c>
      <c r="S375" t="str">
        <f>VLOOKUP($A375,'Cost Code'!$A:$K,8,0)</f>
        <v>Simon</v>
      </c>
      <c r="T375">
        <f>VLOOKUP($A375,'Cost Code'!$A:$K,9,0)</f>
        <v>1000</v>
      </c>
      <c r="U375" t="str">
        <f>VLOOKUP(B375,Ex_Code!A:J,2,0)</f>
        <v>Other Non Patient Income</v>
      </c>
      <c r="V375" t="str">
        <f>VLOOKUP(B375,Ex_Code!A:J,7,0)</f>
        <v>NON-PATIENT SERVS - OTH BODIES</v>
      </c>
      <c r="W375" t="str">
        <f>VLOOKUP(B375,Ex_Code!A:J,10,0)</f>
        <v>Income</v>
      </c>
    </row>
    <row r="376" spans="1:23" ht="25.5" x14ac:dyDescent="0.25">
      <c r="A376" s="14" t="s">
        <v>148</v>
      </c>
      <c r="B376" s="14" t="s">
        <v>20</v>
      </c>
      <c r="C376" s="14" t="s">
        <v>96</v>
      </c>
      <c r="D376" s="14" t="s">
        <v>97</v>
      </c>
      <c r="E376" s="14" t="s">
        <v>98</v>
      </c>
      <c r="F376" s="15">
        <v>4729</v>
      </c>
      <c r="G376" s="15">
        <v>7837.28</v>
      </c>
      <c r="H376" s="15">
        <v>1</v>
      </c>
      <c r="I376" s="15">
        <v>1.6</v>
      </c>
      <c r="J376" s="15">
        <v>1.6</v>
      </c>
      <c r="K376" s="15">
        <v>1.6</v>
      </c>
      <c r="L376" t="str">
        <f t="shared" si="5"/>
        <v>171801U0903918A000</v>
      </c>
      <c r="M376" t="str">
        <f>VLOOKUP(A376,'Cost Code'!A:G,7,0)</f>
        <v>Supplies Department</v>
      </c>
      <c r="N376" t="str">
        <f>VLOOKUP(A376,'Cost Code'!A:G,2,0)</f>
        <v>Group 1</v>
      </c>
      <c r="O376" t="str">
        <f>VLOOKUP($A376,'Cost Code'!$A:$G,3,0)</f>
        <v>CORPORATE SERVICES</v>
      </c>
      <c r="P376" t="str">
        <f>VLOOKUP($A376,'Cost Code'!$A:$G,4,0)</f>
        <v>FINANCE &amp; INFORMATION SERVICES</v>
      </c>
      <c r="Q376" t="str">
        <f>VLOOKUP($A376,'Cost Code'!$A:$G,5,0)</f>
        <v>FINANCE &amp; INFORMATION SERVICES</v>
      </c>
      <c r="R376" t="str">
        <f>VLOOKUP($A376,'Cost Code'!$A:$G,6,0)</f>
        <v>FINANCE</v>
      </c>
      <c r="S376" t="str">
        <f>VLOOKUP($A376,'Cost Code'!$A:$K,8,0)</f>
        <v>Simon</v>
      </c>
      <c r="T376">
        <f>VLOOKUP($A376,'Cost Code'!$A:$K,9,0)</f>
        <v>1000</v>
      </c>
      <c r="U376" t="str">
        <f>VLOOKUP(B376,Ex_Code!A:J,2,0)</f>
        <v>Senior Managers Band 8A</v>
      </c>
      <c r="V376" t="str">
        <f>VLOOKUP(B376,Ex_Code!A:J,7,0)</f>
        <v>NON CLINICAL STAFF</v>
      </c>
      <c r="W376" t="str">
        <f>VLOOKUP(B376,Ex_Code!A:J,10,0)</f>
        <v>Pay</v>
      </c>
    </row>
    <row r="377" spans="1:23" ht="25.5" x14ac:dyDescent="0.25">
      <c r="A377" s="14" t="s">
        <v>148</v>
      </c>
      <c r="B377" s="14" t="s">
        <v>20</v>
      </c>
      <c r="C377" s="14" t="s">
        <v>99</v>
      </c>
      <c r="D377" s="14" t="s">
        <v>100</v>
      </c>
      <c r="E377" s="14" t="s">
        <v>98</v>
      </c>
      <c r="F377" s="15">
        <v>4656</v>
      </c>
      <c r="G377" s="15">
        <v>5387.73</v>
      </c>
      <c r="H377" s="15">
        <v>1</v>
      </c>
      <c r="I377" s="15">
        <v>1.6</v>
      </c>
      <c r="J377" s="15">
        <v>1.17</v>
      </c>
      <c r="K377" s="15">
        <v>1.17</v>
      </c>
      <c r="L377" t="str">
        <f t="shared" si="5"/>
        <v>171802U0903918A000</v>
      </c>
      <c r="M377" t="str">
        <f>VLOOKUP(A377,'Cost Code'!A:G,7,0)</f>
        <v>Supplies Department</v>
      </c>
      <c r="N377" t="str">
        <f>VLOOKUP(A377,'Cost Code'!A:G,2,0)</f>
        <v>Group 1</v>
      </c>
      <c r="O377" t="str">
        <f>VLOOKUP($A377,'Cost Code'!$A:$G,3,0)</f>
        <v>CORPORATE SERVICES</v>
      </c>
      <c r="P377" t="str">
        <f>VLOOKUP($A377,'Cost Code'!$A:$G,4,0)</f>
        <v>FINANCE &amp; INFORMATION SERVICES</v>
      </c>
      <c r="Q377" t="str">
        <f>VLOOKUP($A377,'Cost Code'!$A:$G,5,0)</f>
        <v>FINANCE &amp; INFORMATION SERVICES</v>
      </c>
      <c r="R377" t="str">
        <f>VLOOKUP($A377,'Cost Code'!$A:$G,6,0)</f>
        <v>FINANCE</v>
      </c>
      <c r="S377" t="str">
        <f>VLOOKUP($A377,'Cost Code'!$A:$K,8,0)</f>
        <v>Simon</v>
      </c>
      <c r="T377">
        <f>VLOOKUP($A377,'Cost Code'!$A:$K,9,0)</f>
        <v>1000</v>
      </c>
      <c r="U377" t="str">
        <f>VLOOKUP(B377,Ex_Code!A:J,2,0)</f>
        <v>Senior Managers Band 8A</v>
      </c>
      <c r="V377" t="str">
        <f>VLOOKUP(B377,Ex_Code!A:J,7,0)</f>
        <v>NON CLINICAL STAFF</v>
      </c>
      <c r="W377" t="str">
        <f>VLOOKUP(B377,Ex_Code!A:J,10,0)</f>
        <v>Pay</v>
      </c>
    </row>
    <row r="378" spans="1:23" ht="25.5" x14ac:dyDescent="0.25">
      <c r="A378" s="14" t="s">
        <v>148</v>
      </c>
      <c r="B378" s="14" t="s">
        <v>20</v>
      </c>
      <c r="C378" s="14" t="s">
        <v>101</v>
      </c>
      <c r="D378" s="14" t="s">
        <v>102</v>
      </c>
      <c r="E378" s="14" t="s">
        <v>98</v>
      </c>
      <c r="F378" s="15">
        <v>4656</v>
      </c>
      <c r="G378" s="15">
        <v>3519.55</v>
      </c>
      <c r="H378" s="15">
        <v>1</v>
      </c>
      <c r="I378" s="15">
        <v>0.8</v>
      </c>
      <c r="J378" s="15">
        <v>0.8</v>
      </c>
      <c r="K378" s="15">
        <v>0.8</v>
      </c>
      <c r="L378" t="str">
        <f t="shared" si="5"/>
        <v>171803U0903918A000</v>
      </c>
      <c r="M378" t="str">
        <f>VLOOKUP(A378,'Cost Code'!A:G,7,0)</f>
        <v>Supplies Department</v>
      </c>
      <c r="N378" t="str">
        <f>VLOOKUP(A378,'Cost Code'!A:G,2,0)</f>
        <v>Group 1</v>
      </c>
      <c r="O378" t="str">
        <f>VLOOKUP($A378,'Cost Code'!$A:$G,3,0)</f>
        <v>CORPORATE SERVICES</v>
      </c>
      <c r="P378" t="str">
        <f>VLOOKUP($A378,'Cost Code'!$A:$G,4,0)</f>
        <v>FINANCE &amp; INFORMATION SERVICES</v>
      </c>
      <c r="Q378" t="str">
        <f>VLOOKUP($A378,'Cost Code'!$A:$G,5,0)</f>
        <v>FINANCE &amp; INFORMATION SERVICES</v>
      </c>
      <c r="R378" t="str">
        <f>VLOOKUP($A378,'Cost Code'!$A:$G,6,0)</f>
        <v>FINANCE</v>
      </c>
      <c r="S378" t="str">
        <f>VLOOKUP($A378,'Cost Code'!$A:$K,8,0)</f>
        <v>Simon</v>
      </c>
      <c r="T378">
        <f>VLOOKUP($A378,'Cost Code'!$A:$K,9,0)</f>
        <v>1000</v>
      </c>
      <c r="U378" t="str">
        <f>VLOOKUP(B378,Ex_Code!A:J,2,0)</f>
        <v>Senior Managers Band 8A</v>
      </c>
      <c r="V378" t="str">
        <f>VLOOKUP(B378,Ex_Code!A:J,7,0)</f>
        <v>NON CLINICAL STAFF</v>
      </c>
      <c r="W378" t="str">
        <f>VLOOKUP(B378,Ex_Code!A:J,10,0)</f>
        <v>Pay</v>
      </c>
    </row>
    <row r="379" spans="1:23" ht="25.5" x14ac:dyDescent="0.25">
      <c r="A379" s="14" t="s">
        <v>148</v>
      </c>
      <c r="B379" s="14" t="s">
        <v>20</v>
      </c>
      <c r="C379" s="14" t="s">
        <v>103</v>
      </c>
      <c r="D379" s="14" t="s">
        <v>104</v>
      </c>
      <c r="E379" s="14" t="s">
        <v>98</v>
      </c>
      <c r="F379" s="15">
        <v>4462</v>
      </c>
      <c r="G379" s="15">
        <v>3519.55</v>
      </c>
      <c r="H379" s="15">
        <v>1</v>
      </c>
      <c r="I379" s="15">
        <v>0.8</v>
      </c>
      <c r="J379" s="15">
        <v>0.8</v>
      </c>
      <c r="K379" s="15">
        <v>0.8</v>
      </c>
      <c r="L379" t="str">
        <f t="shared" si="5"/>
        <v>171804U0903918A000</v>
      </c>
      <c r="M379" t="str">
        <f>VLOOKUP(A379,'Cost Code'!A:G,7,0)</f>
        <v>Supplies Department</v>
      </c>
      <c r="N379" t="str">
        <f>VLOOKUP(A379,'Cost Code'!A:G,2,0)</f>
        <v>Group 1</v>
      </c>
      <c r="O379" t="str">
        <f>VLOOKUP($A379,'Cost Code'!$A:$G,3,0)</f>
        <v>CORPORATE SERVICES</v>
      </c>
      <c r="P379" t="str">
        <f>VLOOKUP($A379,'Cost Code'!$A:$G,4,0)</f>
        <v>FINANCE &amp; INFORMATION SERVICES</v>
      </c>
      <c r="Q379" t="str">
        <f>VLOOKUP($A379,'Cost Code'!$A:$G,5,0)</f>
        <v>FINANCE &amp; INFORMATION SERVICES</v>
      </c>
      <c r="R379" t="str">
        <f>VLOOKUP($A379,'Cost Code'!$A:$G,6,0)</f>
        <v>FINANCE</v>
      </c>
      <c r="S379" t="str">
        <f>VLOOKUP($A379,'Cost Code'!$A:$K,8,0)</f>
        <v>Simon</v>
      </c>
      <c r="T379">
        <f>VLOOKUP($A379,'Cost Code'!$A:$K,9,0)</f>
        <v>1000</v>
      </c>
      <c r="U379" t="str">
        <f>VLOOKUP(B379,Ex_Code!A:J,2,0)</f>
        <v>Senior Managers Band 8A</v>
      </c>
      <c r="V379" t="str">
        <f>VLOOKUP(B379,Ex_Code!A:J,7,0)</f>
        <v>NON CLINICAL STAFF</v>
      </c>
      <c r="W379" t="str">
        <f>VLOOKUP(B379,Ex_Code!A:J,10,0)</f>
        <v>Pay</v>
      </c>
    </row>
    <row r="380" spans="1:23" ht="25.5" x14ac:dyDescent="0.25">
      <c r="A380" s="14" t="s">
        <v>148</v>
      </c>
      <c r="B380" s="14" t="s">
        <v>20</v>
      </c>
      <c r="C380" s="14" t="s">
        <v>105</v>
      </c>
      <c r="D380" s="14" t="s">
        <v>106</v>
      </c>
      <c r="E380" s="14" t="s">
        <v>98</v>
      </c>
      <c r="F380" s="15">
        <v>4462</v>
      </c>
      <c r="G380" s="15">
        <v>3519.55</v>
      </c>
      <c r="H380" s="15">
        <v>1</v>
      </c>
      <c r="I380" s="15">
        <v>0.8</v>
      </c>
      <c r="J380" s="15">
        <v>0.8</v>
      </c>
      <c r="K380" s="15">
        <v>0.8</v>
      </c>
      <c r="L380" t="str">
        <f t="shared" si="5"/>
        <v>171805U0903918A000</v>
      </c>
      <c r="M380" t="str">
        <f>VLOOKUP(A380,'Cost Code'!A:G,7,0)</f>
        <v>Supplies Department</v>
      </c>
      <c r="N380" t="str">
        <f>VLOOKUP(A380,'Cost Code'!A:G,2,0)</f>
        <v>Group 1</v>
      </c>
      <c r="O380" t="str">
        <f>VLOOKUP($A380,'Cost Code'!$A:$G,3,0)</f>
        <v>CORPORATE SERVICES</v>
      </c>
      <c r="P380" t="str">
        <f>VLOOKUP($A380,'Cost Code'!$A:$G,4,0)</f>
        <v>FINANCE &amp; INFORMATION SERVICES</v>
      </c>
      <c r="Q380" t="str">
        <f>VLOOKUP($A380,'Cost Code'!$A:$G,5,0)</f>
        <v>FINANCE &amp; INFORMATION SERVICES</v>
      </c>
      <c r="R380" t="str">
        <f>VLOOKUP($A380,'Cost Code'!$A:$G,6,0)</f>
        <v>FINANCE</v>
      </c>
      <c r="S380" t="str">
        <f>VLOOKUP($A380,'Cost Code'!$A:$K,8,0)</f>
        <v>Simon</v>
      </c>
      <c r="T380">
        <f>VLOOKUP($A380,'Cost Code'!$A:$K,9,0)</f>
        <v>1000</v>
      </c>
      <c r="U380" t="str">
        <f>VLOOKUP(B380,Ex_Code!A:J,2,0)</f>
        <v>Senior Managers Band 8A</v>
      </c>
      <c r="V380" t="str">
        <f>VLOOKUP(B380,Ex_Code!A:J,7,0)</f>
        <v>NON CLINICAL STAFF</v>
      </c>
      <c r="W380" t="str">
        <f>VLOOKUP(B380,Ex_Code!A:J,10,0)</f>
        <v>Pay</v>
      </c>
    </row>
    <row r="381" spans="1:23" ht="25.5" x14ac:dyDescent="0.25">
      <c r="A381" s="14" t="s">
        <v>148</v>
      </c>
      <c r="B381" s="14" t="s">
        <v>22</v>
      </c>
      <c r="C381" s="14" t="s">
        <v>96</v>
      </c>
      <c r="D381" s="14" t="s">
        <v>97</v>
      </c>
      <c r="E381" s="14" t="s">
        <v>98</v>
      </c>
      <c r="F381" s="15">
        <v>12250</v>
      </c>
      <c r="G381" s="15">
        <v>9236.17</v>
      </c>
      <c r="H381" s="15">
        <v>2</v>
      </c>
      <c r="I381" s="15">
        <v>1.5</v>
      </c>
      <c r="J381" s="15">
        <v>1.5</v>
      </c>
      <c r="K381" s="15">
        <v>1.5</v>
      </c>
      <c r="L381" t="str">
        <f t="shared" si="5"/>
        <v>171801U0903918B000</v>
      </c>
      <c r="M381" t="str">
        <f>VLOOKUP(A381,'Cost Code'!A:G,7,0)</f>
        <v>Supplies Department</v>
      </c>
      <c r="N381" t="str">
        <f>VLOOKUP(A381,'Cost Code'!A:G,2,0)</f>
        <v>Group 1</v>
      </c>
      <c r="O381" t="str">
        <f>VLOOKUP($A381,'Cost Code'!$A:$G,3,0)</f>
        <v>CORPORATE SERVICES</v>
      </c>
      <c r="P381" t="str">
        <f>VLOOKUP($A381,'Cost Code'!$A:$G,4,0)</f>
        <v>FINANCE &amp; INFORMATION SERVICES</v>
      </c>
      <c r="Q381" t="str">
        <f>VLOOKUP($A381,'Cost Code'!$A:$G,5,0)</f>
        <v>FINANCE &amp; INFORMATION SERVICES</v>
      </c>
      <c r="R381" t="str">
        <f>VLOOKUP($A381,'Cost Code'!$A:$G,6,0)</f>
        <v>FINANCE</v>
      </c>
      <c r="S381" t="str">
        <f>VLOOKUP($A381,'Cost Code'!$A:$K,8,0)</f>
        <v>Simon</v>
      </c>
      <c r="T381">
        <f>VLOOKUP($A381,'Cost Code'!$A:$K,9,0)</f>
        <v>1000</v>
      </c>
      <c r="U381" t="str">
        <f>VLOOKUP(B381,Ex_Code!A:J,2,0)</f>
        <v>Senior Managers Band 8B</v>
      </c>
      <c r="V381" t="str">
        <f>VLOOKUP(B381,Ex_Code!A:J,7,0)</f>
        <v>NON CLINICAL STAFF</v>
      </c>
      <c r="W381" t="str">
        <f>VLOOKUP(B381,Ex_Code!A:J,10,0)</f>
        <v>Pay</v>
      </c>
    </row>
    <row r="382" spans="1:23" ht="25.5" x14ac:dyDescent="0.25">
      <c r="A382" s="14" t="s">
        <v>148</v>
      </c>
      <c r="B382" s="14" t="s">
        <v>22</v>
      </c>
      <c r="C382" s="14" t="s">
        <v>99</v>
      </c>
      <c r="D382" s="14" t="s">
        <v>100</v>
      </c>
      <c r="E382" s="14" t="s">
        <v>98</v>
      </c>
      <c r="F382" s="15">
        <v>12250</v>
      </c>
      <c r="G382" s="15">
        <v>10418.780000000001</v>
      </c>
      <c r="H382" s="15">
        <v>2</v>
      </c>
      <c r="I382" s="15">
        <v>1.69</v>
      </c>
      <c r="J382" s="15">
        <v>1.68</v>
      </c>
      <c r="K382" s="15">
        <v>1.68</v>
      </c>
      <c r="L382" t="str">
        <f t="shared" si="5"/>
        <v>171802U0903918B000</v>
      </c>
      <c r="M382" t="str">
        <f>VLOOKUP(A382,'Cost Code'!A:G,7,0)</f>
        <v>Supplies Department</v>
      </c>
      <c r="N382" t="str">
        <f>VLOOKUP(A382,'Cost Code'!A:G,2,0)</f>
        <v>Group 1</v>
      </c>
      <c r="O382" t="str">
        <f>VLOOKUP($A382,'Cost Code'!$A:$G,3,0)</f>
        <v>CORPORATE SERVICES</v>
      </c>
      <c r="P382" t="str">
        <f>VLOOKUP($A382,'Cost Code'!$A:$G,4,0)</f>
        <v>FINANCE &amp; INFORMATION SERVICES</v>
      </c>
      <c r="Q382" t="str">
        <f>VLOOKUP($A382,'Cost Code'!$A:$G,5,0)</f>
        <v>FINANCE &amp; INFORMATION SERVICES</v>
      </c>
      <c r="R382" t="str">
        <f>VLOOKUP($A382,'Cost Code'!$A:$G,6,0)</f>
        <v>FINANCE</v>
      </c>
      <c r="S382" t="str">
        <f>VLOOKUP($A382,'Cost Code'!$A:$K,8,0)</f>
        <v>Simon</v>
      </c>
      <c r="T382">
        <f>VLOOKUP($A382,'Cost Code'!$A:$K,9,0)</f>
        <v>1000</v>
      </c>
      <c r="U382" t="str">
        <f>VLOOKUP(B382,Ex_Code!A:J,2,0)</f>
        <v>Senior Managers Band 8B</v>
      </c>
      <c r="V382" t="str">
        <f>VLOOKUP(B382,Ex_Code!A:J,7,0)</f>
        <v>NON CLINICAL STAFF</v>
      </c>
      <c r="W382" t="str">
        <f>VLOOKUP(B382,Ex_Code!A:J,10,0)</f>
        <v>Pay</v>
      </c>
    </row>
    <row r="383" spans="1:23" ht="25.5" x14ac:dyDescent="0.25">
      <c r="A383" s="14" t="s">
        <v>148</v>
      </c>
      <c r="B383" s="14" t="s">
        <v>22</v>
      </c>
      <c r="C383" s="14" t="s">
        <v>101</v>
      </c>
      <c r="D383" s="14" t="s">
        <v>102</v>
      </c>
      <c r="E383" s="14" t="s">
        <v>98</v>
      </c>
      <c r="F383" s="15">
        <v>12250</v>
      </c>
      <c r="G383" s="15">
        <v>12269.97</v>
      </c>
      <c r="H383" s="15">
        <v>2</v>
      </c>
      <c r="I383" s="15">
        <v>2</v>
      </c>
      <c r="J383" s="15">
        <v>2</v>
      </c>
      <c r="K383" s="15">
        <v>2</v>
      </c>
      <c r="L383" t="str">
        <f t="shared" si="5"/>
        <v>171803U0903918B000</v>
      </c>
      <c r="M383" t="str">
        <f>VLOOKUP(A383,'Cost Code'!A:G,7,0)</f>
        <v>Supplies Department</v>
      </c>
      <c r="N383" t="str">
        <f>VLOOKUP(A383,'Cost Code'!A:G,2,0)</f>
        <v>Group 1</v>
      </c>
      <c r="O383" t="str">
        <f>VLOOKUP($A383,'Cost Code'!$A:$G,3,0)</f>
        <v>CORPORATE SERVICES</v>
      </c>
      <c r="P383" t="str">
        <f>VLOOKUP($A383,'Cost Code'!$A:$G,4,0)</f>
        <v>FINANCE &amp; INFORMATION SERVICES</v>
      </c>
      <c r="Q383" t="str">
        <f>VLOOKUP($A383,'Cost Code'!$A:$G,5,0)</f>
        <v>FINANCE &amp; INFORMATION SERVICES</v>
      </c>
      <c r="R383" t="str">
        <f>VLOOKUP($A383,'Cost Code'!$A:$G,6,0)</f>
        <v>FINANCE</v>
      </c>
      <c r="S383" t="str">
        <f>VLOOKUP($A383,'Cost Code'!$A:$K,8,0)</f>
        <v>Simon</v>
      </c>
      <c r="T383">
        <f>VLOOKUP($A383,'Cost Code'!$A:$K,9,0)</f>
        <v>1000</v>
      </c>
      <c r="U383" t="str">
        <f>VLOOKUP(B383,Ex_Code!A:J,2,0)</f>
        <v>Senior Managers Band 8B</v>
      </c>
      <c r="V383" t="str">
        <f>VLOOKUP(B383,Ex_Code!A:J,7,0)</f>
        <v>NON CLINICAL STAFF</v>
      </c>
      <c r="W383" t="str">
        <f>VLOOKUP(B383,Ex_Code!A:J,10,0)</f>
        <v>Pay</v>
      </c>
    </row>
    <row r="384" spans="1:23" ht="25.5" x14ac:dyDescent="0.25">
      <c r="A384" s="14" t="s">
        <v>148</v>
      </c>
      <c r="B384" s="14" t="s">
        <v>22</v>
      </c>
      <c r="C384" s="14" t="s">
        <v>103</v>
      </c>
      <c r="D384" s="14" t="s">
        <v>104</v>
      </c>
      <c r="E384" s="14" t="s">
        <v>98</v>
      </c>
      <c r="F384" s="15">
        <v>12250</v>
      </c>
      <c r="G384" s="15">
        <v>12251.82</v>
      </c>
      <c r="H384" s="15">
        <v>2</v>
      </c>
      <c r="I384" s="15">
        <v>2</v>
      </c>
      <c r="J384" s="15">
        <v>2</v>
      </c>
      <c r="K384" s="15">
        <v>2</v>
      </c>
      <c r="L384" t="str">
        <f t="shared" si="5"/>
        <v>171804U0903918B000</v>
      </c>
      <c r="M384" t="str">
        <f>VLOOKUP(A384,'Cost Code'!A:G,7,0)</f>
        <v>Supplies Department</v>
      </c>
      <c r="N384" t="str">
        <f>VLOOKUP(A384,'Cost Code'!A:G,2,0)</f>
        <v>Group 1</v>
      </c>
      <c r="O384" t="str">
        <f>VLOOKUP($A384,'Cost Code'!$A:$G,3,0)</f>
        <v>CORPORATE SERVICES</v>
      </c>
      <c r="P384" t="str">
        <f>VLOOKUP($A384,'Cost Code'!$A:$G,4,0)</f>
        <v>FINANCE &amp; INFORMATION SERVICES</v>
      </c>
      <c r="Q384" t="str">
        <f>VLOOKUP($A384,'Cost Code'!$A:$G,5,0)</f>
        <v>FINANCE &amp; INFORMATION SERVICES</v>
      </c>
      <c r="R384" t="str">
        <f>VLOOKUP($A384,'Cost Code'!$A:$G,6,0)</f>
        <v>FINANCE</v>
      </c>
      <c r="S384" t="str">
        <f>VLOOKUP($A384,'Cost Code'!$A:$K,8,0)</f>
        <v>Simon</v>
      </c>
      <c r="T384">
        <f>VLOOKUP($A384,'Cost Code'!$A:$K,9,0)</f>
        <v>1000</v>
      </c>
      <c r="U384" t="str">
        <f>VLOOKUP(B384,Ex_Code!A:J,2,0)</f>
        <v>Senior Managers Band 8B</v>
      </c>
      <c r="V384" t="str">
        <f>VLOOKUP(B384,Ex_Code!A:J,7,0)</f>
        <v>NON CLINICAL STAFF</v>
      </c>
      <c r="W384" t="str">
        <f>VLOOKUP(B384,Ex_Code!A:J,10,0)</f>
        <v>Pay</v>
      </c>
    </row>
    <row r="385" spans="1:23" ht="25.5" x14ac:dyDescent="0.25">
      <c r="A385" s="14" t="s">
        <v>148</v>
      </c>
      <c r="B385" s="14" t="s">
        <v>22</v>
      </c>
      <c r="C385" s="14" t="s">
        <v>105</v>
      </c>
      <c r="D385" s="14" t="s">
        <v>106</v>
      </c>
      <c r="E385" s="14" t="s">
        <v>98</v>
      </c>
      <c r="F385" s="15">
        <v>12250</v>
      </c>
      <c r="G385" s="15">
        <v>12249.98</v>
      </c>
      <c r="H385" s="15">
        <v>2</v>
      </c>
      <c r="I385" s="15">
        <v>2</v>
      </c>
      <c r="J385" s="15">
        <v>2</v>
      </c>
      <c r="K385" s="15">
        <v>2</v>
      </c>
      <c r="L385" t="str">
        <f t="shared" si="5"/>
        <v>171805U0903918B000</v>
      </c>
      <c r="M385" t="str">
        <f>VLOOKUP(A385,'Cost Code'!A:G,7,0)</f>
        <v>Supplies Department</v>
      </c>
      <c r="N385" t="str">
        <f>VLOOKUP(A385,'Cost Code'!A:G,2,0)</f>
        <v>Group 1</v>
      </c>
      <c r="O385" t="str">
        <f>VLOOKUP($A385,'Cost Code'!$A:$G,3,0)</f>
        <v>CORPORATE SERVICES</v>
      </c>
      <c r="P385" t="str">
        <f>VLOOKUP($A385,'Cost Code'!$A:$G,4,0)</f>
        <v>FINANCE &amp; INFORMATION SERVICES</v>
      </c>
      <c r="Q385" t="str">
        <f>VLOOKUP($A385,'Cost Code'!$A:$G,5,0)</f>
        <v>FINANCE &amp; INFORMATION SERVICES</v>
      </c>
      <c r="R385" t="str">
        <f>VLOOKUP($A385,'Cost Code'!$A:$G,6,0)</f>
        <v>FINANCE</v>
      </c>
      <c r="S385" t="str">
        <f>VLOOKUP($A385,'Cost Code'!$A:$K,8,0)</f>
        <v>Simon</v>
      </c>
      <c r="T385">
        <f>VLOOKUP($A385,'Cost Code'!$A:$K,9,0)</f>
        <v>1000</v>
      </c>
      <c r="U385" t="str">
        <f>VLOOKUP(B385,Ex_Code!A:J,2,0)</f>
        <v>Senior Managers Band 8B</v>
      </c>
      <c r="V385" t="str">
        <f>VLOOKUP(B385,Ex_Code!A:J,7,0)</f>
        <v>NON CLINICAL STAFF</v>
      </c>
      <c r="W385" t="str">
        <f>VLOOKUP(B385,Ex_Code!A:J,10,0)</f>
        <v>Pay</v>
      </c>
    </row>
    <row r="386" spans="1:23" ht="25.5" x14ac:dyDescent="0.25">
      <c r="A386" s="14" t="s">
        <v>148</v>
      </c>
      <c r="B386" s="14" t="s">
        <v>24</v>
      </c>
      <c r="C386" s="14" t="s">
        <v>96</v>
      </c>
      <c r="D386" s="14" t="s">
        <v>97</v>
      </c>
      <c r="E386" s="14" t="s">
        <v>98</v>
      </c>
      <c r="F386" s="15">
        <v>0</v>
      </c>
      <c r="G386" s="15">
        <v>3271.06</v>
      </c>
      <c r="H386" s="15">
        <v>0</v>
      </c>
      <c r="I386" s="15">
        <v>0.5</v>
      </c>
      <c r="J386" s="15">
        <v>0.5</v>
      </c>
      <c r="K386" s="15">
        <v>0.5</v>
      </c>
      <c r="L386" t="str">
        <f t="shared" si="5"/>
        <v>171801U0903918C000</v>
      </c>
      <c r="M386" t="str">
        <f>VLOOKUP(A386,'Cost Code'!A:G,7,0)</f>
        <v>Supplies Department</v>
      </c>
      <c r="N386" t="str">
        <f>VLOOKUP(A386,'Cost Code'!A:G,2,0)</f>
        <v>Group 1</v>
      </c>
      <c r="O386" t="str">
        <f>VLOOKUP($A386,'Cost Code'!$A:$G,3,0)</f>
        <v>CORPORATE SERVICES</v>
      </c>
      <c r="P386" t="str">
        <f>VLOOKUP($A386,'Cost Code'!$A:$G,4,0)</f>
        <v>FINANCE &amp; INFORMATION SERVICES</v>
      </c>
      <c r="Q386" t="str">
        <f>VLOOKUP($A386,'Cost Code'!$A:$G,5,0)</f>
        <v>FINANCE &amp; INFORMATION SERVICES</v>
      </c>
      <c r="R386" t="str">
        <f>VLOOKUP($A386,'Cost Code'!$A:$G,6,0)</f>
        <v>FINANCE</v>
      </c>
      <c r="S386" t="str">
        <f>VLOOKUP($A386,'Cost Code'!$A:$K,8,0)</f>
        <v>Simon</v>
      </c>
      <c r="T386">
        <f>VLOOKUP($A386,'Cost Code'!$A:$K,9,0)</f>
        <v>1000</v>
      </c>
      <c r="U386" t="str">
        <f>VLOOKUP(B386,Ex_Code!A:J,2,0)</f>
        <v>Senior Managers Band 8C</v>
      </c>
      <c r="V386" t="str">
        <f>VLOOKUP(B386,Ex_Code!A:J,7,0)</f>
        <v>NON CLINICAL STAFF</v>
      </c>
      <c r="W386" t="str">
        <f>VLOOKUP(B386,Ex_Code!A:J,10,0)</f>
        <v>Pay</v>
      </c>
    </row>
    <row r="387" spans="1:23" ht="25.5" x14ac:dyDescent="0.25">
      <c r="A387" s="14" t="s">
        <v>148</v>
      </c>
      <c r="B387" s="14" t="s">
        <v>24</v>
      </c>
      <c r="C387" s="14" t="s">
        <v>99</v>
      </c>
      <c r="D387" s="14" t="s">
        <v>100</v>
      </c>
      <c r="E387" s="14" t="s">
        <v>98</v>
      </c>
      <c r="F387" s="15">
        <v>0</v>
      </c>
      <c r="G387" s="15">
        <v>1928.49</v>
      </c>
      <c r="H387" s="15">
        <v>0</v>
      </c>
      <c r="I387" s="15">
        <v>0.31</v>
      </c>
      <c r="J387" s="15">
        <v>0.31</v>
      </c>
      <c r="K387" s="15">
        <v>0.31</v>
      </c>
      <c r="L387" t="str">
        <f t="shared" si="5"/>
        <v>171802U0903918C000</v>
      </c>
      <c r="M387" t="str">
        <f>VLOOKUP(A387,'Cost Code'!A:G,7,0)</f>
        <v>Supplies Department</v>
      </c>
      <c r="N387" t="str">
        <f>VLOOKUP(A387,'Cost Code'!A:G,2,0)</f>
        <v>Group 1</v>
      </c>
      <c r="O387" t="str">
        <f>VLOOKUP($A387,'Cost Code'!$A:$G,3,0)</f>
        <v>CORPORATE SERVICES</v>
      </c>
      <c r="P387" t="str">
        <f>VLOOKUP($A387,'Cost Code'!$A:$G,4,0)</f>
        <v>FINANCE &amp; INFORMATION SERVICES</v>
      </c>
      <c r="Q387" t="str">
        <f>VLOOKUP($A387,'Cost Code'!$A:$G,5,0)</f>
        <v>FINANCE &amp; INFORMATION SERVICES</v>
      </c>
      <c r="R387" t="str">
        <f>VLOOKUP($A387,'Cost Code'!$A:$G,6,0)</f>
        <v>FINANCE</v>
      </c>
      <c r="S387" t="str">
        <f>VLOOKUP($A387,'Cost Code'!$A:$K,8,0)</f>
        <v>Simon</v>
      </c>
      <c r="T387">
        <f>VLOOKUP($A387,'Cost Code'!$A:$K,9,0)</f>
        <v>1000</v>
      </c>
      <c r="U387" t="str">
        <f>VLOOKUP(B387,Ex_Code!A:J,2,0)</f>
        <v>Senior Managers Band 8C</v>
      </c>
      <c r="V387" t="str">
        <f>VLOOKUP(B387,Ex_Code!A:J,7,0)</f>
        <v>NON CLINICAL STAFF</v>
      </c>
      <c r="W387" t="str">
        <f>VLOOKUP(B387,Ex_Code!A:J,10,0)</f>
        <v>Pay</v>
      </c>
    </row>
    <row r="388" spans="1:23" x14ac:dyDescent="0.25">
      <c r="A388" s="14" t="s">
        <v>148</v>
      </c>
      <c r="B388" s="14" t="s">
        <v>145</v>
      </c>
      <c r="C388" s="14" t="s">
        <v>96</v>
      </c>
      <c r="D388" s="14" t="s">
        <v>97</v>
      </c>
      <c r="E388" s="14" t="s">
        <v>98</v>
      </c>
      <c r="F388" s="15">
        <v>8847</v>
      </c>
      <c r="G388" s="15">
        <v>8756.9699999999993</v>
      </c>
      <c r="H388" s="15">
        <v>5.28</v>
      </c>
      <c r="I388" s="15">
        <v>5.28</v>
      </c>
      <c r="J388" s="15">
        <v>5.28</v>
      </c>
      <c r="K388" s="15">
        <v>5.28</v>
      </c>
      <c r="L388" t="str">
        <f t="shared" si="5"/>
        <v>171801U09039202000</v>
      </c>
      <c r="M388" t="str">
        <f>VLOOKUP(A388,'Cost Code'!A:G,7,0)</f>
        <v>Supplies Department</v>
      </c>
      <c r="N388" t="str">
        <f>VLOOKUP(A388,'Cost Code'!A:G,2,0)</f>
        <v>Group 1</v>
      </c>
      <c r="O388" t="str">
        <f>VLOOKUP($A388,'Cost Code'!$A:$G,3,0)</f>
        <v>CORPORATE SERVICES</v>
      </c>
      <c r="P388" t="str">
        <f>VLOOKUP($A388,'Cost Code'!$A:$G,4,0)</f>
        <v>FINANCE &amp; INFORMATION SERVICES</v>
      </c>
      <c r="Q388" t="str">
        <f>VLOOKUP($A388,'Cost Code'!$A:$G,5,0)</f>
        <v>FINANCE &amp; INFORMATION SERVICES</v>
      </c>
      <c r="R388" t="str">
        <f>VLOOKUP($A388,'Cost Code'!$A:$G,6,0)</f>
        <v>FINANCE</v>
      </c>
      <c r="S388" t="str">
        <f>VLOOKUP($A388,'Cost Code'!$A:$K,8,0)</f>
        <v>Simon</v>
      </c>
      <c r="T388">
        <f>VLOOKUP($A388,'Cost Code'!$A:$K,9,0)</f>
        <v>1000</v>
      </c>
      <c r="U388" t="str">
        <f>VLOOKUP(B388,Ex_Code!A:J,2,0)</f>
        <v>Admin &amp; Clerical Band 2</v>
      </c>
      <c r="V388" t="str">
        <f>VLOOKUP(B388,Ex_Code!A:J,7,0)</f>
        <v>NON CLINICAL STAFF</v>
      </c>
      <c r="W388" t="str">
        <f>VLOOKUP(B388,Ex_Code!A:J,10,0)</f>
        <v>Pay</v>
      </c>
    </row>
    <row r="389" spans="1:23" x14ac:dyDescent="0.25">
      <c r="A389" s="14" t="s">
        <v>148</v>
      </c>
      <c r="B389" s="14" t="s">
        <v>145</v>
      </c>
      <c r="C389" s="14" t="s">
        <v>99</v>
      </c>
      <c r="D389" s="14" t="s">
        <v>100</v>
      </c>
      <c r="E389" s="14" t="s">
        <v>98</v>
      </c>
      <c r="F389" s="15">
        <v>8847</v>
      </c>
      <c r="G389" s="15">
        <v>8765.7800000000007</v>
      </c>
      <c r="H389" s="15">
        <v>5.28</v>
      </c>
      <c r="I389" s="15">
        <v>5.28</v>
      </c>
      <c r="J389" s="15">
        <v>5.28</v>
      </c>
      <c r="K389" s="15">
        <v>5.28</v>
      </c>
      <c r="L389" t="str">
        <f t="shared" ref="L389:L452" si="6">CONCATENATE(C389,A389,B389)</f>
        <v>171802U09039202000</v>
      </c>
      <c r="M389" t="str">
        <f>VLOOKUP(A389,'Cost Code'!A:G,7,0)</f>
        <v>Supplies Department</v>
      </c>
      <c r="N389" t="str">
        <f>VLOOKUP(A389,'Cost Code'!A:G,2,0)</f>
        <v>Group 1</v>
      </c>
      <c r="O389" t="str">
        <f>VLOOKUP($A389,'Cost Code'!$A:$G,3,0)</f>
        <v>CORPORATE SERVICES</v>
      </c>
      <c r="P389" t="str">
        <f>VLOOKUP($A389,'Cost Code'!$A:$G,4,0)</f>
        <v>FINANCE &amp; INFORMATION SERVICES</v>
      </c>
      <c r="Q389" t="str">
        <f>VLOOKUP($A389,'Cost Code'!$A:$G,5,0)</f>
        <v>FINANCE &amp; INFORMATION SERVICES</v>
      </c>
      <c r="R389" t="str">
        <f>VLOOKUP($A389,'Cost Code'!$A:$G,6,0)</f>
        <v>FINANCE</v>
      </c>
      <c r="S389" t="str">
        <f>VLOOKUP($A389,'Cost Code'!$A:$K,8,0)</f>
        <v>Simon</v>
      </c>
      <c r="T389">
        <f>VLOOKUP($A389,'Cost Code'!$A:$K,9,0)</f>
        <v>1000</v>
      </c>
      <c r="U389" t="str">
        <f>VLOOKUP(B389,Ex_Code!A:J,2,0)</f>
        <v>Admin &amp; Clerical Band 2</v>
      </c>
      <c r="V389" t="str">
        <f>VLOOKUP(B389,Ex_Code!A:J,7,0)</f>
        <v>NON CLINICAL STAFF</v>
      </c>
      <c r="W389" t="str">
        <f>VLOOKUP(B389,Ex_Code!A:J,10,0)</f>
        <v>Pay</v>
      </c>
    </row>
    <row r="390" spans="1:23" x14ac:dyDescent="0.25">
      <c r="A390" s="14" t="s">
        <v>148</v>
      </c>
      <c r="B390" s="14" t="s">
        <v>145</v>
      </c>
      <c r="C390" s="14" t="s">
        <v>101</v>
      </c>
      <c r="D390" s="14" t="s">
        <v>102</v>
      </c>
      <c r="E390" s="14" t="s">
        <v>98</v>
      </c>
      <c r="F390" s="15">
        <v>8847</v>
      </c>
      <c r="G390" s="15">
        <v>8761.36</v>
      </c>
      <c r="H390" s="15">
        <v>5.28</v>
      </c>
      <c r="I390" s="15">
        <v>5.28</v>
      </c>
      <c r="J390" s="15">
        <v>5.28</v>
      </c>
      <c r="K390" s="15">
        <v>5.28</v>
      </c>
      <c r="L390" t="str">
        <f t="shared" si="6"/>
        <v>171803U09039202000</v>
      </c>
      <c r="M390" t="str">
        <f>VLOOKUP(A390,'Cost Code'!A:G,7,0)</f>
        <v>Supplies Department</v>
      </c>
      <c r="N390" t="str">
        <f>VLOOKUP(A390,'Cost Code'!A:G,2,0)</f>
        <v>Group 1</v>
      </c>
      <c r="O390" t="str">
        <f>VLOOKUP($A390,'Cost Code'!$A:$G,3,0)</f>
        <v>CORPORATE SERVICES</v>
      </c>
      <c r="P390" t="str">
        <f>VLOOKUP($A390,'Cost Code'!$A:$G,4,0)</f>
        <v>FINANCE &amp; INFORMATION SERVICES</v>
      </c>
      <c r="Q390" t="str">
        <f>VLOOKUP($A390,'Cost Code'!$A:$G,5,0)</f>
        <v>FINANCE &amp; INFORMATION SERVICES</v>
      </c>
      <c r="R390" t="str">
        <f>VLOOKUP($A390,'Cost Code'!$A:$G,6,0)</f>
        <v>FINANCE</v>
      </c>
      <c r="S390" t="str">
        <f>VLOOKUP($A390,'Cost Code'!$A:$K,8,0)</f>
        <v>Simon</v>
      </c>
      <c r="T390">
        <f>VLOOKUP($A390,'Cost Code'!$A:$K,9,0)</f>
        <v>1000</v>
      </c>
      <c r="U390" t="str">
        <f>VLOOKUP(B390,Ex_Code!A:J,2,0)</f>
        <v>Admin &amp; Clerical Band 2</v>
      </c>
      <c r="V390" t="str">
        <f>VLOOKUP(B390,Ex_Code!A:J,7,0)</f>
        <v>NON CLINICAL STAFF</v>
      </c>
      <c r="W390" t="str">
        <f>VLOOKUP(B390,Ex_Code!A:J,10,0)</f>
        <v>Pay</v>
      </c>
    </row>
    <row r="391" spans="1:23" x14ac:dyDescent="0.25">
      <c r="A391" s="14" t="s">
        <v>148</v>
      </c>
      <c r="B391" s="14" t="s">
        <v>145</v>
      </c>
      <c r="C391" s="14" t="s">
        <v>103</v>
      </c>
      <c r="D391" s="14" t="s">
        <v>104</v>
      </c>
      <c r="E391" s="14" t="s">
        <v>98</v>
      </c>
      <c r="F391" s="15">
        <v>8847</v>
      </c>
      <c r="G391" s="15">
        <v>8761.36</v>
      </c>
      <c r="H391" s="15">
        <v>5.28</v>
      </c>
      <c r="I391" s="15">
        <v>5.28</v>
      </c>
      <c r="J391" s="15">
        <v>5.28</v>
      </c>
      <c r="K391" s="15">
        <v>5.28</v>
      </c>
      <c r="L391" t="str">
        <f t="shared" si="6"/>
        <v>171804U09039202000</v>
      </c>
      <c r="M391" t="str">
        <f>VLOOKUP(A391,'Cost Code'!A:G,7,0)</f>
        <v>Supplies Department</v>
      </c>
      <c r="N391" t="str">
        <f>VLOOKUP(A391,'Cost Code'!A:G,2,0)</f>
        <v>Group 1</v>
      </c>
      <c r="O391" t="str">
        <f>VLOOKUP($A391,'Cost Code'!$A:$G,3,0)</f>
        <v>CORPORATE SERVICES</v>
      </c>
      <c r="P391" t="str">
        <f>VLOOKUP($A391,'Cost Code'!$A:$G,4,0)</f>
        <v>FINANCE &amp; INFORMATION SERVICES</v>
      </c>
      <c r="Q391" t="str">
        <f>VLOOKUP($A391,'Cost Code'!$A:$G,5,0)</f>
        <v>FINANCE &amp; INFORMATION SERVICES</v>
      </c>
      <c r="R391" t="str">
        <f>VLOOKUP($A391,'Cost Code'!$A:$G,6,0)</f>
        <v>FINANCE</v>
      </c>
      <c r="S391" t="str">
        <f>VLOOKUP($A391,'Cost Code'!$A:$K,8,0)</f>
        <v>Simon</v>
      </c>
      <c r="T391">
        <f>VLOOKUP($A391,'Cost Code'!$A:$K,9,0)</f>
        <v>1000</v>
      </c>
      <c r="U391" t="str">
        <f>VLOOKUP(B391,Ex_Code!A:J,2,0)</f>
        <v>Admin &amp; Clerical Band 2</v>
      </c>
      <c r="V391" t="str">
        <f>VLOOKUP(B391,Ex_Code!A:J,7,0)</f>
        <v>NON CLINICAL STAFF</v>
      </c>
      <c r="W391" t="str">
        <f>VLOOKUP(B391,Ex_Code!A:J,10,0)</f>
        <v>Pay</v>
      </c>
    </row>
    <row r="392" spans="1:23" x14ac:dyDescent="0.25">
      <c r="A392" s="14" t="s">
        <v>148</v>
      </c>
      <c r="B392" s="14" t="s">
        <v>145</v>
      </c>
      <c r="C392" s="14" t="s">
        <v>105</v>
      </c>
      <c r="D392" s="14" t="s">
        <v>106</v>
      </c>
      <c r="E392" s="14" t="s">
        <v>98</v>
      </c>
      <c r="F392" s="15">
        <v>8979</v>
      </c>
      <c r="G392" s="15">
        <v>8863.82</v>
      </c>
      <c r="H392" s="15">
        <v>5.28</v>
      </c>
      <c r="I392" s="15">
        <v>5.28</v>
      </c>
      <c r="J392" s="15">
        <v>5.28</v>
      </c>
      <c r="K392" s="15">
        <v>5.28</v>
      </c>
      <c r="L392" t="str">
        <f t="shared" si="6"/>
        <v>171805U09039202000</v>
      </c>
      <c r="M392" t="str">
        <f>VLOOKUP(A392,'Cost Code'!A:G,7,0)</f>
        <v>Supplies Department</v>
      </c>
      <c r="N392" t="str">
        <f>VLOOKUP(A392,'Cost Code'!A:G,2,0)</f>
        <v>Group 1</v>
      </c>
      <c r="O392" t="str">
        <f>VLOOKUP($A392,'Cost Code'!$A:$G,3,0)</f>
        <v>CORPORATE SERVICES</v>
      </c>
      <c r="P392" t="str">
        <f>VLOOKUP($A392,'Cost Code'!$A:$G,4,0)</f>
        <v>FINANCE &amp; INFORMATION SERVICES</v>
      </c>
      <c r="Q392" t="str">
        <f>VLOOKUP($A392,'Cost Code'!$A:$G,5,0)</f>
        <v>FINANCE &amp; INFORMATION SERVICES</v>
      </c>
      <c r="R392" t="str">
        <f>VLOOKUP($A392,'Cost Code'!$A:$G,6,0)</f>
        <v>FINANCE</v>
      </c>
      <c r="S392" t="str">
        <f>VLOOKUP($A392,'Cost Code'!$A:$K,8,0)</f>
        <v>Simon</v>
      </c>
      <c r="T392">
        <f>VLOOKUP($A392,'Cost Code'!$A:$K,9,0)</f>
        <v>1000</v>
      </c>
      <c r="U392" t="str">
        <f>VLOOKUP(B392,Ex_Code!A:J,2,0)</f>
        <v>Admin &amp; Clerical Band 2</v>
      </c>
      <c r="V392" t="str">
        <f>VLOOKUP(B392,Ex_Code!A:J,7,0)</f>
        <v>NON CLINICAL STAFF</v>
      </c>
      <c r="W392" t="str">
        <f>VLOOKUP(B392,Ex_Code!A:J,10,0)</f>
        <v>Pay</v>
      </c>
    </row>
    <row r="393" spans="1:23" x14ac:dyDescent="0.25">
      <c r="A393" s="14" t="s">
        <v>148</v>
      </c>
      <c r="B393" s="14" t="s">
        <v>141</v>
      </c>
      <c r="C393" s="14" t="s">
        <v>96</v>
      </c>
      <c r="D393" s="14" t="s">
        <v>97</v>
      </c>
      <c r="E393" s="14" t="s">
        <v>98</v>
      </c>
      <c r="F393" s="15">
        <v>2027</v>
      </c>
      <c r="G393" s="15">
        <v>2025.7</v>
      </c>
      <c r="H393" s="15">
        <v>1</v>
      </c>
      <c r="I393" s="15">
        <v>1</v>
      </c>
      <c r="J393" s="15">
        <v>1</v>
      </c>
      <c r="K393" s="15">
        <v>1</v>
      </c>
      <c r="L393" t="str">
        <f t="shared" si="6"/>
        <v>171801U09039203000</v>
      </c>
      <c r="M393" t="str">
        <f>VLOOKUP(A393,'Cost Code'!A:G,7,0)</f>
        <v>Supplies Department</v>
      </c>
      <c r="N393" t="str">
        <f>VLOOKUP(A393,'Cost Code'!A:G,2,0)</f>
        <v>Group 1</v>
      </c>
      <c r="O393" t="str">
        <f>VLOOKUP($A393,'Cost Code'!$A:$G,3,0)</f>
        <v>CORPORATE SERVICES</v>
      </c>
      <c r="P393" t="str">
        <f>VLOOKUP($A393,'Cost Code'!$A:$G,4,0)</f>
        <v>FINANCE &amp; INFORMATION SERVICES</v>
      </c>
      <c r="Q393" t="str">
        <f>VLOOKUP($A393,'Cost Code'!$A:$G,5,0)</f>
        <v>FINANCE &amp; INFORMATION SERVICES</v>
      </c>
      <c r="R393" t="str">
        <f>VLOOKUP($A393,'Cost Code'!$A:$G,6,0)</f>
        <v>FINANCE</v>
      </c>
      <c r="S393" t="str">
        <f>VLOOKUP($A393,'Cost Code'!$A:$K,8,0)</f>
        <v>Simon</v>
      </c>
      <c r="T393">
        <f>VLOOKUP($A393,'Cost Code'!$A:$K,9,0)</f>
        <v>1000</v>
      </c>
      <c r="U393" t="str">
        <f>VLOOKUP(B393,Ex_Code!A:J,2,0)</f>
        <v>Admin &amp; Clerical Band 3</v>
      </c>
      <c r="V393" t="str">
        <f>VLOOKUP(B393,Ex_Code!A:J,7,0)</f>
        <v>NON CLINICAL STAFF</v>
      </c>
      <c r="W393" t="str">
        <f>VLOOKUP(B393,Ex_Code!A:J,10,0)</f>
        <v>Pay</v>
      </c>
    </row>
    <row r="394" spans="1:23" x14ac:dyDescent="0.25">
      <c r="A394" s="14" t="s">
        <v>148</v>
      </c>
      <c r="B394" s="14" t="s">
        <v>141</v>
      </c>
      <c r="C394" s="14" t="s">
        <v>99</v>
      </c>
      <c r="D394" s="14" t="s">
        <v>100</v>
      </c>
      <c r="E394" s="14" t="s">
        <v>98</v>
      </c>
      <c r="F394" s="15">
        <v>2027</v>
      </c>
      <c r="G394" s="15">
        <v>2027.65</v>
      </c>
      <c r="H394" s="15">
        <v>1</v>
      </c>
      <c r="I394" s="15">
        <v>1</v>
      </c>
      <c r="J394" s="15">
        <v>1</v>
      </c>
      <c r="K394" s="15">
        <v>1</v>
      </c>
      <c r="L394" t="str">
        <f t="shared" si="6"/>
        <v>171802U09039203000</v>
      </c>
      <c r="M394" t="str">
        <f>VLOOKUP(A394,'Cost Code'!A:G,7,0)</f>
        <v>Supplies Department</v>
      </c>
      <c r="N394" t="str">
        <f>VLOOKUP(A394,'Cost Code'!A:G,2,0)</f>
        <v>Group 1</v>
      </c>
      <c r="O394" t="str">
        <f>VLOOKUP($A394,'Cost Code'!$A:$G,3,0)</f>
        <v>CORPORATE SERVICES</v>
      </c>
      <c r="P394" t="str">
        <f>VLOOKUP($A394,'Cost Code'!$A:$G,4,0)</f>
        <v>FINANCE &amp; INFORMATION SERVICES</v>
      </c>
      <c r="Q394" t="str">
        <f>VLOOKUP($A394,'Cost Code'!$A:$G,5,0)</f>
        <v>FINANCE &amp; INFORMATION SERVICES</v>
      </c>
      <c r="R394" t="str">
        <f>VLOOKUP($A394,'Cost Code'!$A:$G,6,0)</f>
        <v>FINANCE</v>
      </c>
      <c r="S394" t="str">
        <f>VLOOKUP($A394,'Cost Code'!$A:$K,8,0)</f>
        <v>Simon</v>
      </c>
      <c r="T394">
        <f>VLOOKUP($A394,'Cost Code'!$A:$K,9,0)</f>
        <v>1000</v>
      </c>
      <c r="U394" t="str">
        <f>VLOOKUP(B394,Ex_Code!A:J,2,0)</f>
        <v>Admin &amp; Clerical Band 3</v>
      </c>
      <c r="V394" t="str">
        <f>VLOOKUP(B394,Ex_Code!A:J,7,0)</f>
        <v>NON CLINICAL STAFF</v>
      </c>
      <c r="W394" t="str">
        <f>VLOOKUP(B394,Ex_Code!A:J,10,0)</f>
        <v>Pay</v>
      </c>
    </row>
    <row r="395" spans="1:23" x14ac:dyDescent="0.25">
      <c r="A395" s="14" t="s">
        <v>148</v>
      </c>
      <c r="B395" s="14" t="s">
        <v>141</v>
      </c>
      <c r="C395" s="14" t="s">
        <v>101</v>
      </c>
      <c r="D395" s="14" t="s">
        <v>102</v>
      </c>
      <c r="E395" s="14" t="s">
        <v>98</v>
      </c>
      <c r="F395" s="15">
        <v>2027</v>
      </c>
      <c r="G395" s="15">
        <v>2026.68</v>
      </c>
      <c r="H395" s="15">
        <v>1</v>
      </c>
      <c r="I395" s="15">
        <v>1</v>
      </c>
      <c r="J395" s="15">
        <v>1</v>
      </c>
      <c r="K395" s="15">
        <v>1</v>
      </c>
      <c r="L395" t="str">
        <f t="shared" si="6"/>
        <v>171803U09039203000</v>
      </c>
      <c r="M395" t="str">
        <f>VLOOKUP(A395,'Cost Code'!A:G,7,0)</f>
        <v>Supplies Department</v>
      </c>
      <c r="N395" t="str">
        <f>VLOOKUP(A395,'Cost Code'!A:G,2,0)</f>
        <v>Group 1</v>
      </c>
      <c r="O395" t="str">
        <f>VLOOKUP($A395,'Cost Code'!$A:$G,3,0)</f>
        <v>CORPORATE SERVICES</v>
      </c>
      <c r="P395" t="str">
        <f>VLOOKUP($A395,'Cost Code'!$A:$G,4,0)</f>
        <v>FINANCE &amp; INFORMATION SERVICES</v>
      </c>
      <c r="Q395" t="str">
        <f>VLOOKUP($A395,'Cost Code'!$A:$G,5,0)</f>
        <v>FINANCE &amp; INFORMATION SERVICES</v>
      </c>
      <c r="R395" t="str">
        <f>VLOOKUP($A395,'Cost Code'!$A:$G,6,0)</f>
        <v>FINANCE</v>
      </c>
      <c r="S395" t="str">
        <f>VLOOKUP($A395,'Cost Code'!$A:$K,8,0)</f>
        <v>Simon</v>
      </c>
      <c r="T395">
        <f>VLOOKUP($A395,'Cost Code'!$A:$K,9,0)</f>
        <v>1000</v>
      </c>
      <c r="U395" t="str">
        <f>VLOOKUP(B395,Ex_Code!A:J,2,0)</f>
        <v>Admin &amp; Clerical Band 3</v>
      </c>
      <c r="V395" t="str">
        <f>VLOOKUP(B395,Ex_Code!A:J,7,0)</f>
        <v>NON CLINICAL STAFF</v>
      </c>
      <c r="W395" t="str">
        <f>VLOOKUP(B395,Ex_Code!A:J,10,0)</f>
        <v>Pay</v>
      </c>
    </row>
    <row r="396" spans="1:23" x14ac:dyDescent="0.25">
      <c r="A396" s="14" t="s">
        <v>148</v>
      </c>
      <c r="B396" s="14" t="s">
        <v>141</v>
      </c>
      <c r="C396" s="14" t="s">
        <v>103</v>
      </c>
      <c r="D396" s="14" t="s">
        <v>104</v>
      </c>
      <c r="E396" s="14" t="s">
        <v>98</v>
      </c>
      <c r="F396" s="15">
        <v>2027</v>
      </c>
      <c r="G396" s="15">
        <v>2026.68</v>
      </c>
      <c r="H396" s="15">
        <v>1</v>
      </c>
      <c r="I396" s="15">
        <v>1</v>
      </c>
      <c r="J396" s="15">
        <v>1</v>
      </c>
      <c r="K396" s="15">
        <v>1</v>
      </c>
      <c r="L396" t="str">
        <f t="shared" si="6"/>
        <v>171804U09039203000</v>
      </c>
      <c r="M396" t="str">
        <f>VLOOKUP(A396,'Cost Code'!A:G,7,0)</f>
        <v>Supplies Department</v>
      </c>
      <c r="N396" t="str">
        <f>VLOOKUP(A396,'Cost Code'!A:G,2,0)</f>
        <v>Group 1</v>
      </c>
      <c r="O396" t="str">
        <f>VLOOKUP($A396,'Cost Code'!$A:$G,3,0)</f>
        <v>CORPORATE SERVICES</v>
      </c>
      <c r="P396" t="str">
        <f>VLOOKUP($A396,'Cost Code'!$A:$G,4,0)</f>
        <v>FINANCE &amp; INFORMATION SERVICES</v>
      </c>
      <c r="Q396" t="str">
        <f>VLOOKUP($A396,'Cost Code'!$A:$G,5,0)</f>
        <v>FINANCE &amp; INFORMATION SERVICES</v>
      </c>
      <c r="R396" t="str">
        <f>VLOOKUP($A396,'Cost Code'!$A:$G,6,0)</f>
        <v>FINANCE</v>
      </c>
      <c r="S396" t="str">
        <f>VLOOKUP($A396,'Cost Code'!$A:$K,8,0)</f>
        <v>Simon</v>
      </c>
      <c r="T396">
        <f>VLOOKUP($A396,'Cost Code'!$A:$K,9,0)</f>
        <v>1000</v>
      </c>
      <c r="U396" t="str">
        <f>VLOOKUP(B396,Ex_Code!A:J,2,0)</f>
        <v>Admin &amp; Clerical Band 3</v>
      </c>
      <c r="V396" t="str">
        <f>VLOOKUP(B396,Ex_Code!A:J,7,0)</f>
        <v>NON CLINICAL STAFF</v>
      </c>
      <c r="W396" t="str">
        <f>VLOOKUP(B396,Ex_Code!A:J,10,0)</f>
        <v>Pay</v>
      </c>
    </row>
    <row r="397" spans="1:23" x14ac:dyDescent="0.25">
      <c r="A397" s="14" t="s">
        <v>148</v>
      </c>
      <c r="B397" s="14" t="s">
        <v>141</v>
      </c>
      <c r="C397" s="14" t="s">
        <v>105</v>
      </c>
      <c r="D397" s="14" t="s">
        <v>106</v>
      </c>
      <c r="E397" s="14" t="s">
        <v>98</v>
      </c>
      <c r="F397" s="15">
        <v>2027</v>
      </c>
      <c r="G397" s="15">
        <v>2026.68</v>
      </c>
      <c r="H397" s="15">
        <v>1</v>
      </c>
      <c r="I397" s="15">
        <v>1</v>
      </c>
      <c r="J397" s="15">
        <v>1</v>
      </c>
      <c r="K397" s="15">
        <v>1</v>
      </c>
      <c r="L397" t="str">
        <f t="shared" si="6"/>
        <v>171805U09039203000</v>
      </c>
      <c r="M397" t="str">
        <f>VLOOKUP(A397,'Cost Code'!A:G,7,0)</f>
        <v>Supplies Department</v>
      </c>
      <c r="N397" t="str">
        <f>VLOOKUP(A397,'Cost Code'!A:G,2,0)</f>
        <v>Group 1</v>
      </c>
      <c r="O397" t="str">
        <f>VLOOKUP($A397,'Cost Code'!$A:$G,3,0)</f>
        <v>CORPORATE SERVICES</v>
      </c>
      <c r="P397" t="str">
        <f>VLOOKUP($A397,'Cost Code'!$A:$G,4,0)</f>
        <v>FINANCE &amp; INFORMATION SERVICES</v>
      </c>
      <c r="Q397" t="str">
        <f>VLOOKUP($A397,'Cost Code'!$A:$G,5,0)</f>
        <v>FINANCE &amp; INFORMATION SERVICES</v>
      </c>
      <c r="R397" t="str">
        <f>VLOOKUP($A397,'Cost Code'!$A:$G,6,0)</f>
        <v>FINANCE</v>
      </c>
      <c r="S397" t="str">
        <f>VLOOKUP($A397,'Cost Code'!$A:$K,8,0)</f>
        <v>Simon</v>
      </c>
      <c r="T397">
        <f>VLOOKUP($A397,'Cost Code'!$A:$K,9,0)</f>
        <v>1000</v>
      </c>
      <c r="U397" t="str">
        <f>VLOOKUP(B397,Ex_Code!A:J,2,0)</f>
        <v>Admin &amp; Clerical Band 3</v>
      </c>
      <c r="V397" t="str">
        <f>VLOOKUP(B397,Ex_Code!A:J,7,0)</f>
        <v>NON CLINICAL STAFF</v>
      </c>
      <c r="W397" t="str">
        <f>VLOOKUP(B397,Ex_Code!A:J,10,0)</f>
        <v>Pay</v>
      </c>
    </row>
    <row r="398" spans="1:23" x14ac:dyDescent="0.25">
      <c r="A398" s="14" t="s">
        <v>148</v>
      </c>
      <c r="B398" s="14" t="s">
        <v>121</v>
      </c>
      <c r="C398" s="14" t="s">
        <v>96</v>
      </c>
      <c r="D398" s="14" t="s">
        <v>97</v>
      </c>
      <c r="E398" s="14" t="s">
        <v>98</v>
      </c>
      <c r="F398" s="15">
        <v>9090</v>
      </c>
      <c r="G398" s="15">
        <v>7730.27</v>
      </c>
      <c r="H398" s="15">
        <v>4.2699999999999996</v>
      </c>
      <c r="I398" s="15">
        <v>3.6</v>
      </c>
      <c r="J398" s="15">
        <v>3.6</v>
      </c>
      <c r="K398" s="15">
        <v>3.6</v>
      </c>
      <c r="L398" t="str">
        <f t="shared" si="6"/>
        <v>171801U09039204000</v>
      </c>
      <c r="M398" t="str">
        <f>VLOOKUP(A398,'Cost Code'!A:G,7,0)</f>
        <v>Supplies Department</v>
      </c>
      <c r="N398" t="str">
        <f>VLOOKUP(A398,'Cost Code'!A:G,2,0)</f>
        <v>Group 1</v>
      </c>
      <c r="O398" t="str">
        <f>VLOOKUP($A398,'Cost Code'!$A:$G,3,0)</f>
        <v>CORPORATE SERVICES</v>
      </c>
      <c r="P398" t="str">
        <f>VLOOKUP($A398,'Cost Code'!$A:$G,4,0)</f>
        <v>FINANCE &amp; INFORMATION SERVICES</v>
      </c>
      <c r="Q398" t="str">
        <f>VLOOKUP($A398,'Cost Code'!$A:$G,5,0)</f>
        <v>FINANCE &amp; INFORMATION SERVICES</v>
      </c>
      <c r="R398" t="str">
        <f>VLOOKUP($A398,'Cost Code'!$A:$G,6,0)</f>
        <v>FINANCE</v>
      </c>
      <c r="S398" t="str">
        <f>VLOOKUP($A398,'Cost Code'!$A:$K,8,0)</f>
        <v>Simon</v>
      </c>
      <c r="T398">
        <f>VLOOKUP($A398,'Cost Code'!$A:$K,9,0)</f>
        <v>1000</v>
      </c>
      <c r="U398" t="str">
        <f>VLOOKUP(B398,Ex_Code!A:J,2,0)</f>
        <v>Admin &amp; Clerical Band 4</v>
      </c>
      <c r="V398" t="str">
        <f>VLOOKUP(B398,Ex_Code!A:J,7,0)</f>
        <v>NON CLINICAL STAFF</v>
      </c>
      <c r="W398" t="str">
        <f>VLOOKUP(B398,Ex_Code!A:J,10,0)</f>
        <v>Pay</v>
      </c>
    </row>
    <row r="399" spans="1:23" x14ac:dyDescent="0.25">
      <c r="A399" s="14" t="s">
        <v>148</v>
      </c>
      <c r="B399" s="14" t="s">
        <v>121</v>
      </c>
      <c r="C399" s="14" t="s">
        <v>99</v>
      </c>
      <c r="D399" s="14" t="s">
        <v>100</v>
      </c>
      <c r="E399" s="14" t="s">
        <v>98</v>
      </c>
      <c r="F399" s="15">
        <v>9090</v>
      </c>
      <c r="G399" s="15">
        <v>7740.36</v>
      </c>
      <c r="H399" s="15">
        <v>4.2699999999999996</v>
      </c>
      <c r="I399" s="15">
        <v>3.6</v>
      </c>
      <c r="J399" s="15">
        <v>3.6</v>
      </c>
      <c r="K399" s="15">
        <v>3.6</v>
      </c>
      <c r="L399" t="str">
        <f t="shared" si="6"/>
        <v>171802U09039204000</v>
      </c>
      <c r="M399" t="str">
        <f>VLOOKUP(A399,'Cost Code'!A:G,7,0)</f>
        <v>Supplies Department</v>
      </c>
      <c r="N399" t="str">
        <f>VLOOKUP(A399,'Cost Code'!A:G,2,0)</f>
        <v>Group 1</v>
      </c>
      <c r="O399" t="str">
        <f>VLOOKUP($A399,'Cost Code'!$A:$G,3,0)</f>
        <v>CORPORATE SERVICES</v>
      </c>
      <c r="P399" t="str">
        <f>VLOOKUP($A399,'Cost Code'!$A:$G,4,0)</f>
        <v>FINANCE &amp; INFORMATION SERVICES</v>
      </c>
      <c r="Q399" t="str">
        <f>VLOOKUP($A399,'Cost Code'!$A:$G,5,0)</f>
        <v>FINANCE &amp; INFORMATION SERVICES</v>
      </c>
      <c r="R399" t="str">
        <f>VLOOKUP($A399,'Cost Code'!$A:$G,6,0)</f>
        <v>FINANCE</v>
      </c>
      <c r="S399" t="str">
        <f>VLOOKUP($A399,'Cost Code'!$A:$K,8,0)</f>
        <v>Simon</v>
      </c>
      <c r="T399">
        <f>VLOOKUP($A399,'Cost Code'!$A:$K,9,0)</f>
        <v>1000</v>
      </c>
      <c r="U399" t="str">
        <f>VLOOKUP(B399,Ex_Code!A:J,2,0)</f>
        <v>Admin &amp; Clerical Band 4</v>
      </c>
      <c r="V399" t="str">
        <f>VLOOKUP(B399,Ex_Code!A:J,7,0)</f>
        <v>NON CLINICAL STAFF</v>
      </c>
      <c r="W399" t="str">
        <f>VLOOKUP(B399,Ex_Code!A:J,10,0)</f>
        <v>Pay</v>
      </c>
    </row>
    <row r="400" spans="1:23" x14ac:dyDescent="0.25">
      <c r="A400" s="14" t="s">
        <v>148</v>
      </c>
      <c r="B400" s="14" t="s">
        <v>121</v>
      </c>
      <c r="C400" s="14" t="s">
        <v>101</v>
      </c>
      <c r="D400" s="14" t="s">
        <v>102</v>
      </c>
      <c r="E400" s="14" t="s">
        <v>98</v>
      </c>
      <c r="F400" s="15">
        <v>9159</v>
      </c>
      <c r="G400" s="15">
        <v>7878.08</v>
      </c>
      <c r="H400" s="15">
        <v>4.2699999999999996</v>
      </c>
      <c r="I400" s="15">
        <v>3.6</v>
      </c>
      <c r="J400" s="15">
        <v>3.6</v>
      </c>
      <c r="K400" s="15">
        <v>3.6</v>
      </c>
      <c r="L400" t="str">
        <f t="shared" si="6"/>
        <v>171803U09039204000</v>
      </c>
      <c r="M400" t="str">
        <f>VLOOKUP(A400,'Cost Code'!A:G,7,0)</f>
        <v>Supplies Department</v>
      </c>
      <c r="N400" t="str">
        <f>VLOOKUP(A400,'Cost Code'!A:G,2,0)</f>
        <v>Group 1</v>
      </c>
      <c r="O400" t="str">
        <f>VLOOKUP($A400,'Cost Code'!$A:$G,3,0)</f>
        <v>CORPORATE SERVICES</v>
      </c>
      <c r="P400" t="str">
        <f>VLOOKUP($A400,'Cost Code'!$A:$G,4,0)</f>
        <v>FINANCE &amp; INFORMATION SERVICES</v>
      </c>
      <c r="Q400" t="str">
        <f>VLOOKUP($A400,'Cost Code'!$A:$G,5,0)</f>
        <v>FINANCE &amp; INFORMATION SERVICES</v>
      </c>
      <c r="R400" t="str">
        <f>VLOOKUP($A400,'Cost Code'!$A:$G,6,0)</f>
        <v>FINANCE</v>
      </c>
      <c r="S400" t="str">
        <f>VLOOKUP($A400,'Cost Code'!$A:$K,8,0)</f>
        <v>Simon</v>
      </c>
      <c r="T400">
        <f>VLOOKUP($A400,'Cost Code'!$A:$K,9,0)</f>
        <v>1000</v>
      </c>
      <c r="U400" t="str">
        <f>VLOOKUP(B400,Ex_Code!A:J,2,0)</f>
        <v>Admin &amp; Clerical Band 4</v>
      </c>
      <c r="V400" t="str">
        <f>VLOOKUP(B400,Ex_Code!A:J,7,0)</f>
        <v>NON CLINICAL STAFF</v>
      </c>
      <c r="W400" t="str">
        <f>VLOOKUP(B400,Ex_Code!A:J,10,0)</f>
        <v>Pay</v>
      </c>
    </row>
    <row r="401" spans="1:23" x14ac:dyDescent="0.25">
      <c r="A401" s="14" t="s">
        <v>148</v>
      </c>
      <c r="B401" s="14" t="s">
        <v>121</v>
      </c>
      <c r="C401" s="14" t="s">
        <v>103</v>
      </c>
      <c r="D401" s="14" t="s">
        <v>104</v>
      </c>
      <c r="E401" s="14" t="s">
        <v>98</v>
      </c>
      <c r="F401" s="15">
        <v>9159</v>
      </c>
      <c r="G401" s="15">
        <v>7804.3</v>
      </c>
      <c r="H401" s="15">
        <v>4.2699999999999996</v>
      </c>
      <c r="I401" s="15">
        <v>3.6</v>
      </c>
      <c r="J401" s="15">
        <v>3.6</v>
      </c>
      <c r="K401" s="15">
        <v>3.6</v>
      </c>
      <c r="L401" t="str">
        <f t="shared" si="6"/>
        <v>171804U09039204000</v>
      </c>
      <c r="M401" t="str">
        <f>VLOOKUP(A401,'Cost Code'!A:G,7,0)</f>
        <v>Supplies Department</v>
      </c>
      <c r="N401" t="str">
        <f>VLOOKUP(A401,'Cost Code'!A:G,2,0)</f>
        <v>Group 1</v>
      </c>
      <c r="O401" t="str">
        <f>VLOOKUP($A401,'Cost Code'!$A:$G,3,0)</f>
        <v>CORPORATE SERVICES</v>
      </c>
      <c r="P401" t="str">
        <f>VLOOKUP($A401,'Cost Code'!$A:$G,4,0)</f>
        <v>FINANCE &amp; INFORMATION SERVICES</v>
      </c>
      <c r="Q401" t="str">
        <f>VLOOKUP($A401,'Cost Code'!$A:$G,5,0)</f>
        <v>FINANCE &amp; INFORMATION SERVICES</v>
      </c>
      <c r="R401" t="str">
        <f>VLOOKUP($A401,'Cost Code'!$A:$G,6,0)</f>
        <v>FINANCE</v>
      </c>
      <c r="S401" t="str">
        <f>VLOOKUP($A401,'Cost Code'!$A:$K,8,0)</f>
        <v>Simon</v>
      </c>
      <c r="T401">
        <f>VLOOKUP($A401,'Cost Code'!$A:$K,9,0)</f>
        <v>1000</v>
      </c>
      <c r="U401" t="str">
        <f>VLOOKUP(B401,Ex_Code!A:J,2,0)</f>
        <v>Admin &amp; Clerical Band 4</v>
      </c>
      <c r="V401" t="str">
        <f>VLOOKUP(B401,Ex_Code!A:J,7,0)</f>
        <v>NON CLINICAL STAFF</v>
      </c>
      <c r="W401" t="str">
        <f>VLOOKUP(B401,Ex_Code!A:J,10,0)</f>
        <v>Pay</v>
      </c>
    </row>
    <row r="402" spans="1:23" x14ac:dyDescent="0.25">
      <c r="A402" s="14" t="s">
        <v>148</v>
      </c>
      <c r="B402" s="14" t="s">
        <v>121</v>
      </c>
      <c r="C402" s="14" t="s">
        <v>105</v>
      </c>
      <c r="D402" s="14" t="s">
        <v>106</v>
      </c>
      <c r="E402" s="14" t="s">
        <v>98</v>
      </c>
      <c r="F402" s="15">
        <v>9159</v>
      </c>
      <c r="G402" s="15">
        <v>7804.3</v>
      </c>
      <c r="H402" s="15">
        <v>4.2699999999999996</v>
      </c>
      <c r="I402" s="15">
        <v>3.6</v>
      </c>
      <c r="J402" s="15">
        <v>3.6</v>
      </c>
      <c r="K402" s="15">
        <v>3.6</v>
      </c>
      <c r="L402" t="str">
        <f t="shared" si="6"/>
        <v>171805U09039204000</v>
      </c>
      <c r="M402" t="str">
        <f>VLOOKUP(A402,'Cost Code'!A:G,7,0)</f>
        <v>Supplies Department</v>
      </c>
      <c r="N402" t="str">
        <f>VLOOKUP(A402,'Cost Code'!A:G,2,0)</f>
        <v>Group 1</v>
      </c>
      <c r="O402" t="str">
        <f>VLOOKUP($A402,'Cost Code'!$A:$G,3,0)</f>
        <v>CORPORATE SERVICES</v>
      </c>
      <c r="P402" t="str">
        <f>VLOOKUP($A402,'Cost Code'!$A:$G,4,0)</f>
        <v>FINANCE &amp; INFORMATION SERVICES</v>
      </c>
      <c r="Q402" t="str">
        <f>VLOOKUP($A402,'Cost Code'!$A:$G,5,0)</f>
        <v>FINANCE &amp; INFORMATION SERVICES</v>
      </c>
      <c r="R402" t="str">
        <f>VLOOKUP($A402,'Cost Code'!$A:$G,6,0)</f>
        <v>FINANCE</v>
      </c>
      <c r="S402" t="str">
        <f>VLOOKUP($A402,'Cost Code'!$A:$K,8,0)</f>
        <v>Simon</v>
      </c>
      <c r="T402">
        <f>VLOOKUP($A402,'Cost Code'!$A:$K,9,0)</f>
        <v>1000</v>
      </c>
      <c r="U402" t="str">
        <f>VLOOKUP(B402,Ex_Code!A:J,2,0)</f>
        <v>Admin &amp; Clerical Band 4</v>
      </c>
      <c r="V402" t="str">
        <f>VLOOKUP(B402,Ex_Code!A:J,7,0)</f>
        <v>NON CLINICAL STAFF</v>
      </c>
      <c r="W402" t="str">
        <f>VLOOKUP(B402,Ex_Code!A:J,10,0)</f>
        <v>Pay</v>
      </c>
    </row>
    <row r="403" spans="1:23" x14ac:dyDescent="0.25">
      <c r="A403" s="14" t="s">
        <v>148</v>
      </c>
      <c r="B403" s="14" t="s">
        <v>108</v>
      </c>
      <c r="C403" s="14" t="s">
        <v>96</v>
      </c>
      <c r="D403" s="14" t="s">
        <v>97</v>
      </c>
      <c r="E403" s="14" t="s">
        <v>98</v>
      </c>
      <c r="F403" s="15">
        <v>2819</v>
      </c>
      <c r="G403" s="15">
        <v>2750.76</v>
      </c>
      <c r="H403" s="15">
        <v>1</v>
      </c>
      <c r="I403" s="15">
        <v>1</v>
      </c>
      <c r="J403" s="15">
        <v>1</v>
      </c>
      <c r="K403" s="15">
        <v>1</v>
      </c>
      <c r="L403" t="str">
        <f t="shared" si="6"/>
        <v>171801U09039205000</v>
      </c>
      <c r="M403" t="str">
        <f>VLOOKUP(A403,'Cost Code'!A:G,7,0)</f>
        <v>Supplies Department</v>
      </c>
      <c r="N403" t="str">
        <f>VLOOKUP(A403,'Cost Code'!A:G,2,0)</f>
        <v>Group 1</v>
      </c>
      <c r="O403" t="str">
        <f>VLOOKUP($A403,'Cost Code'!$A:$G,3,0)</f>
        <v>CORPORATE SERVICES</v>
      </c>
      <c r="P403" t="str">
        <f>VLOOKUP($A403,'Cost Code'!$A:$G,4,0)</f>
        <v>FINANCE &amp; INFORMATION SERVICES</v>
      </c>
      <c r="Q403" t="str">
        <f>VLOOKUP($A403,'Cost Code'!$A:$G,5,0)</f>
        <v>FINANCE &amp; INFORMATION SERVICES</v>
      </c>
      <c r="R403" t="str">
        <f>VLOOKUP($A403,'Cost Code'!$A:$G,6,0)</f>
        <v>FINANCE</v>
      </c>
      <c r="S403" t="str">
        <f>VLOOKUP($A403,'Cost Code'!$A:$K,8,0)</f>
        <v>Simon</v>
      </c>
      <c r="T403">
        <f>VLOOKUP($A403,'Cost Code'!$A:$K,9,0)</f>
        <v>1000</v>
      </c>
      <c r="U403" t="str">
        <f>VLOOKUP(B403,Ex_Code!A:J,2,0)</f>
        <v>Admin &amp; Clerical Band 5</v>
      </c>
      <c r="V403" t="str">
        <f>VLOOKUP(B403,Ex_Code!A:J,7,0)</f>
        <v>NON CLINICAL STAFF</v>
      </c>
      <c r="W403" t="str">
        <f>VLOOKUP(B403,Ex_Code!A:J,10,0)</f>
        <v>Pay</v>
      </c>
    </row>
    <row r="404" spans="1:23" x14ac:dyDescent="0.25">
      <c r="A404" s="14" t="s">
        <v>148</v>
      </c>
      <c r="B404" s="14" t="s">
        <v>108</v>
      </c>
      <c r="C404" s="14" t="s">
        <v>99</v>
      </c>
      <c r="D404" s="14" t="s">
        <v>100</v>
      </c>
      <c r="E404" s="14" t="s">
        <v>98</v>
      </c>
      <c r="F404" s="15">
        <v>2977</v>
      </c>
      <c r="G404" s="15">
        <v>2873.5</v>
      </c>
      <c r="H404" s="15">
        <v>1</v>
      </c>
      <c r="I404" s="15">
        <v>1</v>
      </c>
      <c r="J404" s="15">
        <v>1</v>
      </c>
      <c r="K404" s="15">
        <v>1</v>
      </c>
      <c r="L404" t="str">
        <f t="shared" si="6"/>
        <v>171802U09039205000</v>
      </c>
      <c r="M404" t="str">
        <f>VLOOKUP(A404,'Cost Code'!A:G,7,0)</f>
        <v>Supplies Department</v>
      </c>
      <c r="N404" t="str">
        <f>VLOOKUP(A404,'Cost Code'!A:G,2,0)</f>
        <v>Group 1</v>
      </c>
      <c r="O404" t="str">
        <f>VLOOKUP($A404,'Cost Code'!$A:$G,3,0)</f>
        <v>CORPORATE SERVICES</v>
      </c>
      <c r="P404" t="str">
        <f>VLOOKUP($A404,'Cost Code'!$A:$G,4,0)</f>
        <v>FINANCE &amp; INFORMATION SERVICES</v>
      </c>
      <c r="Q404" t="str">
        <f>VLOOKUP($A404,'Cost Code'!$A:$G,5,0)</f>
        <v>FINANCE &amp; INFORMATION SERVICES</v>
      </c>
      <c r="R404" t="str">
        <f>VLOOKUP($A404,'Cost Code'!$A:$G,6,0)</f>
        <v>FINANCE</v>
      </c>
      <c r="S404" t="str">
        <f>VLOOKUP($A404,'Cost Code'!$A:$K,8,0)</f>
        <v>Simon</v>
      </c>
      <c r="T404">
        <f>VLOOKUP($A404,'Cost Code'!$A:$K,9,0)</f>
        <v>1000</v>
      </c>
      <c r="U404" t="str">
        <f>VLOOKUP(B404,Ex_Code!A:J,2,0)</f>
        <v>Admin &amp; Clerical Band 5</v>
      </c>
      <c r="V404" t="str">
        <f>VLOOKUP(B404,Ex_Code!A:J,7,0)</f>
        <v>NON CLINICAL STAFF</v>
      </c>
      <c r="W404" t="str">
        <f>VLOOKUP(B404,Ex_Code!A:J,10,0)</f>
        <v>Pay</v>
      </c>
    </row>
    <row r="405" spans="1:23" x14ac:dyDescent="0.25">
      <c r="A405" s="14" t="s">
        <v>148</v>
      </c>
      <c r="B405" s="14" t="s">
        <v>108</v>
      </c>
      <c r="C405" s="14" t="s">
        <v>101</v>
      </c>
      <c r="D405" s="14" t="s">
        <v>102</v>
      </c>
      <c r="E405" s="14" t="s">
        <v>98</v>
      </c>
      <c r="F405" s="15">
        <v>2949</v>
      </c>
      <c r="G405" s="15">
        <v>3082.83</v>
      </c>
      <c r="H405" s="15">
        <v>1</v>
      </c>
      <c r="I405" s="15">
        <v>1</v>
      </c>
      <c r="J405" s="15">
        <v>1</v>
      </c>
      <c r="K405" s="15">
        <v>1</v>
      </c>
      <c r="L405" t="str">
        <f t="shared" si="6"/>
        <v>171803U09039205000</v>
      </c>
      <c r="M405" t="str">
        <f>VLOOKUP(A405,'Cost Code'!A:G,7,0)</f>
        <v>Supplies Department</v>
      </c>
      <c r="N405" t="str">
        <f>VLOOKUP(A405,'Cost Code'!A:G,2,0)</f>
        <v>Group 1</v>
      </c>
      <c r="O405" t="str">
        <f>VLOOKUP($A405,'Cost Code'!$A:$G,3,0)</f>
        <v>CORPORATE SERVICES</v>
      </c>
      <c r="P405" t="str">
        <f>VLOOKUP($A405,'Cost Code'!$A:$G,4,0)</f>
        <v>FINANCE &amp; INFORMATION SERVICES</v>
      </c>
      <c r="Q405" t="str">
        <f>VLOOKUP($A405,'Cost Code'!$A:$G,5,0)</f>
        <v>FINANCE &amp; INFORMATION SERVICES</v>
      </c>
      <c r="R405" t="str">
        <f>VLOOKUP($A405,'Cost Code'!$A:$G,6,0)</f>
        <v>FINANCE</v>
      </c>
      <c r="S405" t="str">
        <f>VLOOKUP($A405,'Cost Code'!$A:$K,8,0)</f>
        <v>Simon</v>
      </c>
      <c r="T405">
        <f>VLOOKUP($A405,'Cost Code'!$A:$K,9,0)</f>
        <v>1000</v>
      </c>
      <c r="U405" t="str">
        <f>VLOOKUP(B405,Ex_Code!A:J,2,0)</f>
        <v>Admin &amp; Clerical Band 5</v>
      </c>
      <c r="V405" t="str">
        <f>VLOOKUP(B405,Ex_Code!A:J,7,0)</f>
        <v>NON CLINICAL STAFF</v>
      </c>
      <c r="W405" t="str">
        <f>VLOOKUP(B405,Ex_Code!A:J,10,0)</f>
        <v>Pay</v>
      </c>
    </row>
    <row r="406" spans="1:23" x14ac:dyDescent="0.25">
      <c r="A406" s="14" t="s">
        <v>148</v>
      </c>
      <c r="B406" s="14" t="s">
        <v>108</v>
      </c>
      <c r="C406" s="14" t="s">
        <v>103</v>
      </c>
      <c r="D406" s="14" t="s">
        <v>104</v>
      </c>
      <c r="E406" s="14" t="s">
        <v>98</v>
      </c>
      <c r="F406" s="15">
        <v>2977</v>
      </c>
      <c r="G406" s="15">
        <v>2976.71</v>
      </c>
      <c r="H406" s="15">
        <v>1</v>
      </c>
      <c r="I406" s="15">
        <v>1</v>
      </c>
      <c r="J406" s="15">
        <v>1</v>
      </c>
      <c r="K406" s="15">
        <v>1</v>
      </c>
      <c r="L406" t="str">
        <f t="shared" si="6"/>
        <v>171804U09039205000</v>
      </c>
      <c r="M406" t="str">
        <f>VLOOKUP(A406,'Cost Code'!A:G,7,0)</f>
        <v>Supplies Department</v>
      </c>
      <c r="N406" t="str">
        <f>VLOOKUP(A406,'Cost Code'!A:G,2,0)</f>
        <v>Group 1</v>
      </c>
      <c r="O406" t="str">
        <f>VLOOKUP($A406,'Cost Code'!$A:$G,3,0)</f>
        <v>CORPORATE SERVICES</v>
      </c>
      <c r="P406" t="str">
        <f>VLOOKUP($A406,'Cost Code'!$A:$G,4,0)</f>
        <v>FINANCE &amp; INFORMATION SERVICES</v>
      </c>
      <c r="Q406" t="str">
        <f>VLOOKUP($A406,'Cost Code'!$A:$G,5,0)</f>
        <v>FINANCE &amp; INFORMATION SERVICES</v>
      </c>
      <c r="R406" t="str">
        <f>VLOOKUP($A406,'Cost Code'!$A:$G,6,0)</f>
        <v>FINANCE</v>
      </c>
      <c r="S406" t="str">
        <f>VLOOKUP($A406,'Cost Code'!$A:$K,8,0)</f>
        <v>Simon</v>
      </c>
      <c r="T406">
        <f>VLOOKUP($A406,'Cost Code'!$A:$K,9,0)</f>
        <v>1000</v>
      </c>
      <c r="U406" t="str">
        <f>VLOOKUP(B406,Ex_Code!A:J,2,0)</f>
        <v>Admin &amp; Clerical Band 5</v>
      </c>
      <c r="V406" t="str">
        <f>VLOOKUP(B406,Ex_Code!A:J,7,0)</f>
        <v>NON CLINICAL STAFF</v>
      </c>
      <c r="W406" t="str">
        <f>VLOOKUP(B406,Ex_Code!A:J,10,0)</f>
        <v>Pay</v>
      </c>
    </row>
    <row r="407" spans="1:23" x14ac:dyDescent="0.25">
      <c r="A407" s="14" t="s">
        <v>148</v>
      </c>
      <c r="B407" s="14" t="s">
        <v>108</v>
      </c>
      <c r="C407" s="14" t="s">
        <v>105</v>
      </c>
      <c r="D407" s="14" t="s">
        <v>106</v>
      </c>
      <c r="E407" s="14" t="s">
        <v>98</v>
      </c>
      <c r="F407" s="15">
        <v>2977</v>
      </c>
      <c r="G407" s="15">
        <v>2976.71</v>
      </c>
      <c r="H407" s="15">
        <v>1</v>
      </c>
      <c r="I407" s="15">
        <v>1</v>
      </c>
      <c r="J407" s="15">
        <v>1</v>
      </c>
      <c r="K407" s="15">
        <v>1</v>
      </c>
      <c r="L407" t="str">
        <f t="shared" si="6"/>
        <v>171805U09039205000</v>
      </c>
      <c r="M407" t="str">
        <f>VLOOKUP(A407,'Cost Code'!A:G,7,0)</f>
        <v>Supplies Department</v>
      </c>
      <c r="N407" t="str">
        <f>VLOOKUP(A407,'Cost Code'!A:G,2,0)</f>
        <v>Group 1</v>
      </c>
      <c r="O407" t="str">
        <f>VLOOKUP($A407,'Cost Code'!$A:$G,3,0)</f>
        <v>CORPORATE SERVICES</v>
      </c>
      <c r="P407" t="str">
        <f>VLOOKUP($A407,'Cost Code'!$A:$G,4,0)</f>
        <v>FINANCE &amp; INFORMATION SERVICES</v>
      </c>
      <c r="Q407" t="str">
        <f>VLOOKUP($A407,'Cost Code'!$A:$G,5,0)</f>
        <v>FINANCE &amp; INFORMATION SERVICES</v>
      </c>
      <c r="R407" t="str">
        <f>VLOOKUP($A407,'Cost Code'!$A:$G,6,0)</f>
        <v>FINANCE</v>
      </c>
      <c r="S407" t="str">
        <f>VLOOKUP($A407,'Cost Code'!$A:$K,8,0)</f>
        <v>Simon</v>
      </c>
      <c r="T407">
        <f>VLOOKUP($A407,'Cost Code'!$A:$K,9,0)</f>
        <v>1000</v>
      </c>
      <c r="U407" t="str">
        <f>VLOOKUP(B407,Ex_Code!A:J,2,0)</f>
        <v>Admin &amp; Clerical Band 5</v>
      </c>
      <c r="V407" t="str">
        <f>VLOOKUP(B407,Ex_Code!A:J,7,0)</f>
        <v>NON CLINICAL STAFF</v>
      </c>
      <c r="W407" t="str">
        <f>VLOOKUP(B407,Ex_Code!A:J,10,0)</f>
        <v>Pay</v>
      </c>
    </row>
    <row r="408" spans="1:23" x14ac:dyDescent="0.25">
      <c r="A408" s="14" t="s">
        <v>148</v>
      </c>
      <c r="B408" s="14" t="s">
        <v>30</v>
      </c>
      <c r="C408" s="14" t="s">
        <v>96</v>
      </c>
      <c r="D408" s="14" t="s">
        <v>97</v>
      </c>
      <c r="E408" s="14" t="s">
        <v>98</v>
      </c>
      <c r="F408" s="15">
        <v>4013</v>
      </c>
      <c r="G408" s="15">
        <v>4011.66</v>
      </c>
      <c r="H408" s="15">
        <v>0.92</v>
      </c>
      <c r="I408" s="15">
        <v>0.92</v>
      </c>
      <c r="J408" s="15">
        <v>0.92</v>
      </c>
      <c r="K408" s="15">
        <v>0.92</v>
      </c>
      <c r="L408" t="str">
        <f t="shared" si="6"/>
        <v>171801U09039207000</v>
      </c>
      <c r="M408" t="str">
        <f>VLOOKUP(A408,'Cost Code'!A:G,7,0)</f>
        <v>Supplies Department</v>
      </c>
      <c r="N408" t="str">
        <f>VLOOKUP(A408,'Cost Code'!A:G,2,0)</f>
        <v>Group 1</v>
      </c>
      <c r="O408" t="str">
        <f>VLOOKUP($A408,'Cost Code'!$A:$G,3,0)</f>
        <v>CORPORATE SERVICES</v>
      </c>
      <c r="P408" t="str">
        <f>VLOOKUP($A408,'Cost Code'!$A:$G,4,0)</f>
        <v>FINANCE &amp; INFORMATION SERVICES</v>
      </c>
      <c r="Q408" t="str">
        <f>VLOOKUP($A408,'Cost Code'!$A:$G,5,0)</f>
        <v>FINANCE &amp; INFORMATION SERVICES</v>
      </c>
      <c r="R408" t="str">
        <f>VLOOKUP($A408,'Cost Code'!$A:$G,6,0)</f>
        <v>FINANCE</v>
      </c>
      <c r="S408" t="str">
        <f>VLOOKUP($A408,'Cost Code'!$A:$K,8,0)</f>
        <v>Simon</v>
      </c>
      <c r="T408">
        <f>VLOOKUP($A408,'Cost Code'!$A:$K,9,0)</f>
        <v>1000</v>
      </c>
      <c r="U408" t="str">
        <f>VLOOKUP(B408,Ex_Code!A:J,2,0)</f>
        <v>Admin &amp; Clerical Band 7</v>
      </c>
      <c r="V408" t="str">
        <f>VLOOKUP(B408,Ex_Code!A:J,7,0)</f>
        <v>NON CLINICAL STAFF</v>
      </c>
      <c r="W408" t="str">
        <f>VLOOKUP(B408,Ex_Code!A:J,10,0)</f>
        <v>Pay</v>
      </c>
    </row>
    <row r="409" spans="1:23" x14ac:dyDescent="0.25">
      <c r="A409" s="14" t="s">
        <v>148</v>
      </c>
      <c r="B409" s="14" t="s">
        <v>30</v>
      </c>
      <c r="C409" s="14" t="s">
        <v>99</v>
      </c>
      <c r="D409" s="14" t="s">
        <v>100</v>
      </c>
      <c r="E409" s="14" t="s">
        <v>98</v>
      </c>
      <c r="F409" s="15">
        <v>4013</v>
      </c>
      <c r="G409" s="15">
        <v>4013.6</v>
      </c>
      <c r="H409" s="15">
        <v>0.92</v>
      </c>
      <c r="I409" s="15">
        <v>0.92</v>
      </c>
      <c r="J409" s="15">
        <v>0.92</v>
      </c>
      <c r="K409" s="15">
        <v>0.92</v>
      </c>
      <c r="L409" t="str">
        <f t="shared" si="6"/>
        <v>171802U09039207000</v>
      </c>
      <c r="M409" t="str">
        <f>VLOOKUP(A409,'Cost Code'!A:G,7,0)</f>
        <v>Supplies Department</v>
      </c>
      <c r="N409" t="str">
        <f>VLOOKUP(A409,'Cost Code'!A:G,2,0)</f>
        <v>Group 1</v>
      </c>
      <c r="O409" t="str">
        <f>VLOOKUP($A409,'Cost Code'!$A:$G,3,0)</f>
        <v>CORPORATE SERVICES</v>
      </c>
      <c r="P409" t="str">
        <f>VLOOKUP($A409,'Cost Code'!$A:$G,4,0)</f>
        <v>FINANCE &amp; INFORMATION SERVICES</v>
      </c>
      <c r="Q409" t="str">
        <f>VLOOKUP($A409,'Cost Code'!$A:$G,5,0)</f>
        <v>FINANCE &amp; INFORMATION SERVICES</v>
      </c>
      <c r="R409" t="str">
        <f>VLOOKUP($A409,'Cost Code'!$A:$G,6,0)</f>
        <v>FINANCE</v>
      </c>
      <c r="S409" t="str">
        <f>VLOOKUP($A409,'Cost Code'!$A:$K,8,0)</f>
        <v>Simon</v>
      </c>
      <c r="T409">
        <f>VLOOKUP($A409,'Cost Code'!$A:$K,9,0)</f>
        <v>1000</v>
      </c>
      <c r="U409" t="str">
        <f>VLOOKUP(B409,Ex_Code!A:J,2,0)</f>
        <v>Admin &amp; Clerical Band 7</v>
      </c>
      <c r="V409" t="str">
        <f>VLOOKUP(B409,Ex_Code!A:J,7,0)</f>
        <v>NON CLINICAL STAFF</v>
      </c>
      <c r="W409" t="str">
        <f>VLOOKUP(B409,Ex_Code!A:J,10,0)</f>
        <v>Pay</v>
      </c>
    </row>
    <row r="410" spans="1:23" x14ac:dyDescent="0.25">
      <c r="A410" s="14" t="s">
        <v>148</v>
      </c>
      <c r="B410" s="14" t="s">
        <v>30</v>
      </c>
      <c r="C410" s="14" t="s">
        <v>101</v>
      </c>
      <c r="D410" s="14" t="s">
        <v>102</v>
      </c>
      <c r="E410" s="14" t="s">
        <v>98</v>
      </c>
      <c r="F410" s="15">
        <v>4013</v>
      </c>
      <c r="G410" s="15">
        <v>4012.63</v>
      </c>
      <c r="H410" s="15">
        <v>0.92</v>
      </c>
      <c r="I410" s="15">
        <v>0.92</v>
      </c>
      <c r="J410" s="15">
        <v>0.92</v>
      </c>
      <c r="K410" s="15">
        <v>0.92</v>
      </c>
      <c r="L410" t="str">
        <f t="shared" si="6"/>
        <v>171803U09039207000</v>
      </c>
      <c r="M410" t="str">
        <f>VLOOKUP(A410,'Cost Code'!A:G,7,0)</f>
        <v>Supplies Department</v>
      </c>
      <c r="N410" t="str">
        <f>VLOOKUP(A410,'Cost Code'!A:G,2,0)</f>
        <v>Group 1</v>
      </c>
      <c r="O410" t="str">
        <f>VLOOKUP($A410,'Cost Code'!$A:$G,3,0)</f>
        <v>CORPORATE SERVICES</v>
      </c>
      <c r="P410" t="str">
        <f>VLOOKUP($A410,'Cost Code'!$A:$G,4,0)</f>
        <v>FINANCE &amp; INFORMATION SERVICES</v>
      </c>
      <c r="Q410" t="str">
        <f>VLOOKUP($A410,'Cost Code'!$A:$G,5,0)</f>
        <v>FINANCE &amp; INFORMATION SERVICES</v>
      </c>
      <c r="R410" t="str">
        <f>VLOOKUP($A410,'Cost Code'!$A:$G,6,0)</f>
        <v>FINANCE</v>
      </c>
      <c r="S410" t="str">
        <f>VLOOKUP($A410,'Cost Code'!$A:$K,8,0)</f>
        <v>Simon</v>
      </c>
      <c r="T410">
        <f>VLOOKUP($A410,'Cost Code'!$A:$K,9,0)</f>
        <v>1000</v>
      </c>
      <c r="U410" t="str">
        <f>VLOOKUP(B410,Ex_Code!A:J,2,0)</f>
        <v>Admin &amp; Clerical Band 7</v>
      </c>
      <c r="V410" t="str">
        <f>VLOOKUP(B410,Ex_Code!A:J,7,0)</f>
        <v>NON CLINICAL STAFF</v>
      </c>
      <c r="W410" t="str">
        <f>VLOOKUP(B410,Ex_Code!A:J,10,0)</f>
        <v>Pay</v>
      </c>
    </row>
    <row r="411" spans="1:23" x14ac:dyDescent="0.25">
      <c r="A411" s="14" t="s">
        <v>148</v>
      </c>
      <c r="B411" s="14" t="s">
        <v>30</v>
      </c>
      <c r="C411" s="14" t="s">
        <v>103</v>
      </c>
      <c r="D411" s="14" t="s">
        <v>104</v>
      </c>
      <c r="E411" s="14" t="s">
        <v>98</v>
      </c>
      <c r="F411" s="15">
        <v>4013</v>
      </c>
      <c r="G411" s="15">
        <v>4012.63</v>
      </c>
      <c r="H411" s="15">
        <v>0.92</v>
      </c>
      <c r="I411" s="15">
        <v>0.92</v>
      </c>
      <c r="J411" s="15">
        <v>0.92</v>
      </c>
      <c r="K411" s="15">
        <v>0.92</v>
      </c>
      <c r="L411" t="str">
        <f t="shared" si="6"/>
        <v>171804U09039207000</v>
      </c>
      <c r="M411" t="str">
        <f>VLOOKUP(A411,'Cost Code'!A:G,7,0)</f>
        <v>Supplies Department</v>
      </c>
      <c r="N411" t="str">
        <f>VLOOKUP(A411,'Cost Code'!A:G,2,0)</f>
        <v>Group 1</v>
      </c>
      <c r="O411" t="str">
        <f>VLOOKUP($A411,'Cost Code'!$A:$G,3,0)</f>
        <v>CORPORATE SERVICES</v>
      </c>
      <c r="P411" t="str">
        <f>VLOOKUP($A411,'Cost Code'!$A:$G,4,0)</f>
        <v>FINANCE &amp; INFORMATION SERVICES</v>
      </c>
      <c r="Q411" t="str">
        <f>VLOOKUP($A411,'Cost Code'!$A:$G,5,0)</f>
        <v>FINANCE &amp; INFORMATION SERVICES</v>
      </c>
      <c r="R411" t="str">
        <f>VLOOKUP($A411,'Cost Code'!$A:$G,6,0)</f>
        <v>FINANCE</v>
      </c>
      <c r="S411" t="str">
        <f>VLOOKUP($A411,'Cost Code'!$A:$K,8,0)</f>
        <v>Simon</v>
      </c>
      <c r="T411">
        <f>VLOOKUP($A411,'Cost Code'!$A:$K,9,0)</f>
        <v>1000</v>
      </c>
      <c r="U411" t="str">
        <f>VLOOKUP(B411,Ex_Code!A:J,2,0)</f>
        <v>Admin &amp; Clerical Band 7</v>
      </c>
      <c r="V411" t="str">
        <f>VLOOKUP(B411,Ex_Code!A:J,7,0)</f>
        <v>NON CLINICAL STAFF</v>
      </c>
      <c r="W411" t="str">
        <f>VLOOKUP(B411,Ex_Code!A:J,10,0)</f>
        <v>Pay</v>
      </c>
    </row>
    <row r="412" spans="1:23" x14ac:dyDescent="0.25">
      <c r="A412" s="14" t="s">
        <v>148</v>
      </c>
      <c r="B412" s="14" t="s">
        <v>30</v>
      </c>
      <c r="C412" s="14" t="s">
        <v>105</v>
      </c>
      <c r="D412" s="14" t="s">
        <v>106</v>
      </c>
      <c r="E412" s="14" t="s">
        <v>98</v>
      </c>
      <c r="F412" s="15">
        <v>4013</v>
      </c>
      <c r="G412" s="15">
        <v>4012.63</v>
      </c>
      <c r="H412" s="15">
        <v>0.92</v>
      </c>
      <c r="I412" s="15">
        <v>0.92</v>
      </c>
      <c r="J412" s="15">
        <v>0.92</v>
      </c>
      <c r="K412" s="15">
        <v>0.92</v>
      </c>
      <c r="L412" t="str">
        <f t="shared" si="6"/>
        <v>171805U09039207000</v>
      </c>
      <c r="M412" t="str">
        <f>VLOOKUP(A412,'Cost Code'!A:G,7,0)</f>
        <v>Supplies Department</v>
      </c>
      <c r="N412" t="str">
        <f>VLOOKUP(A412,'Cost Code'!A:G,2,0)</f>
        <v>Group 1</v>
      </c>
      <c r="O412" t="str">
        <f>VLOOKUP($A412,'Cost Code'!$A:$G,3,0)</f>
        <v>CORPORATE SERVICES</v>
      </c>
      <c r="P412" t="str">
        <f>VLOOKUP($A412,'Cost Code'!$A:$G,4,0)</f>
        <v>FINANCE &amp; INFORMATION SERVICES</v>
      </c>
      <c r="Q412" t="str">
        <f>VLOOKUP($A412,'Cost Code'!$A:$G,5,0)</f>
        <v>FINANCE &amp; INFORMATION SERVICES</v>
      </c>
      <c r="R412" t="str">
        <f>VLOOKUP($A412,'Cost Code'!$A:$G,6,0)</f>
        <v>FINANCE</v>
      </c>
      <c r="S412" t="str">
        <f>VLOOKUP($A412,'Cost Code'!$A:$K,8,0)</f>
        <v>Simon</v>
      </c>
      <c r="T412">
        <f>VLOOKUP($A412,'Cost Code'!$A:$K,9,0)</f>
        <v>1000</v>
      </c>
      <c r="U412" t="str">
        <f>VLOOKUP(B412,Ex_Code!A:J,2,0)</f>
        <v>Admin &amp; Clerical Band 7</v>
      </c>
      <c r="V412" t="str">
        <f>VLOOKUP(B412,Ex_Code!A:J,7,0)</f>
        <v>NON CLINICAL STAFF</v>
      </c>
      <c r="W412" t="str">
        <f>VLOOKUP(B412,Ex_Code!A:J,10,0)</f>
        <v>Pay</v>
      </c>
    </row>
    <row r="413" spans="1:23" x14ac:dyDescent="0.25">
      <c r="A413" s="14" t="s">
        <v>148</v>
      </c>
      <c r="B413" s="14" t="s">
        <v>122</v>
      </c>
      <c r="C413" s="14" t="s">
        <v>96</v>
      </c>
      <c r="D413" s="14" t="s">
        <v>97</v>
      </c>
      <c r="E413" s="14" t="s">
        <v>98</v>
      </c>
      <c r="F413" s="15">
        <v>235</v>
      </c>
      <c r="G413" s="15">
        <v>0</v>
      </c>
      <c r="H413" s="15">
        <v>0.16</v>
      </c>
      <c r="I413" s="15">
        <v>0</v>
      </c>
      <c r="J413" s="15">
        <v>0</v>
      </c>
      <c r="K413" s="15">
        <v>0</v>
      </c>
      <c r="L413" t="str">
        <f t="shared" si="6"/>
        <v>171801U09039299000</v>
      </c>
      <c r="M413" t="str">
        <f>VLOOKUP(A413,'Cost Code'!A:G,7,0)</f>
        <v>Supplies Department</v>
      </c>
      <c r="N413" t="str">
        <f>VLOOKUP(A413,'Cost Code'!A:G,2,0)</f>
        <v>Group 1</v>
      </c>
      <c r="O413" t="str">
        <f>VLOOKUP($A413,'Cost Code'!$A:$G,3,0)</f>
        <v>CORPORATE SERVICES</v>
      </c>
      <c r="P413" t="str">
        <f>VLOOKUP($A413,'Cost Code'!$A:$G,4,0)</f>
        <v>FINANCE &amp; INFORMATION SERVICES</v>
      </c>
      <c r="Q413" t="str">
        <f>VLOOKUP($A413,'Cost Code'!$A:$G,5,0)</f>
        <v>FINANCE &amp; INFORMATION SERVICES</v>
      </c>
      <c r="R413" t="str">
        <f>VLOOKUP($A413,'Cost Code'!$A:$G,6,0)</f>
        <v>FINANCE</v>
      </c>
      <c r="S413" t="str">
        <f>VLOOKUP($A413,'Cost Code'!$A:$K,8,0)</f>
        <v>Simon</v>
      </c>
      <c r="T413">
        <f>VLOOKUP($A413,'Cost Code'!$A:$K,9,0)</f>
        <v>1000</v>
      </c>
      <c r="U413" t="str">
        <f>VLOOKUP(B413,Ex_Code!A:J,2,0)</f>
        <v>Admin &amp; Clerical - Non NHS</v>
      </c>
      <c r="V413" t="str">
        <f>VLOOKUP(B413,Ex_Code!A:J,7,0)</f>
        <v>NON CLINICAL STAFF</v>
      </c>
      <c r="W413" t="str">
        <f>VLOOKUP(B413,Ex_Code!A:J,10,0)</f>
        <v>Pay</v>
      </c>
    </row>
    <row r="414" spans="1:23" x14ac:dyDescent="0.25">
      <c r="A414" s="14" t="s">
        <v>148</v>
      </c>
      <c r="B414" s="14" t="s">
        <v>122</v>
      </c>
      <c r="C414" s="14" t="s">
        <v>99</v>
      </c>
      <c r="D414" s="14" t="s">
        <v>100</v>
      </c>
      <c r="E414" s="14" t="s">
        <v>98</v>
      </c>
      <c r="F414" s="15">
        <v>235</v>
      </c>
      <c r="G414" s="15">
        <v>0</v>
      </c>
      <c r="H414" s="15">
        <v>0.16</v>
      </c>
      <c r="I414" s="15">
        <v>0</v>
      </c>
      <c r="J414" s="15">
        <v>0</v>
      </c>
      <c r="K414" s="15">
        <v>0</v>
      </c>
      <c r="L414" t="str">
        <f t="shared" si="6"/>
        <v>171802U09039299000</v>
      </c>
      <c r="M414" t="str">
        <f>VLOOKUP(A414,'Cost Code'!A:G,7,0)</f>
        <v>Supplies Department</v>
      </c>
      <c r="N414" t="str">
        <f>VLOOKUP(A414,'Cost Code'!A:G,2,0)</f>
        <v>Group 1</v>
      </c>
      <c r="O414" t="str">
        <f>VLOOKUP($A414,'Cost Code'!$A:$G,3,0)</f>
        <v>CORPORATE SERVICES</v>
      </c>
      <c r="P414" t="str">
        <f>VLOOKUP($A414,'Cost Code'!$A:$G,4,0)</f>
        <v>FINANCE &amp; INFORMATION SERVICES</v>
      </c>
      <c r="Q414" t="str">
        <f>VLOOKUP($A414,'Cost Code'!$A:$G,5,0)</f>
        <v>FINANCE &amp; INFORMATION SERVICES</v>
      </c>
      <c r="R414" t="str">
        <f>VLOOKUP($A414,'Cost Code'!$A:$G,6,0)</f>
        <v>FINANCE</v>
      </c>
      <c r="S414" t="str">
        <f>VLOOKUP($A414,'Cost Code'!$A:$K,8,0)</f>
        <v>Simon</v>
      </c>
      <c r="T414">
        <f>VLOOKUP($A414,'Cost Code'!$A:$K,9,0)</f>
        <v>1000</v>
      </c>
      <c r="U414" t="str">
        <f>VLOOKUP(B414,Ex_Code!A:J,2,0)</f>
        <v>Admin &amp; Clerical - Non NHS</v>
      </c>
      <c r="V414" t="str">
        <f>VLOOKUP(B414,Ex_Code!A:J,7,0)</f>
        <v>NON CLINICAL STAFF</v>
      </c>
      <c r="W414" t="str">
        <f>VLOOKUP(B414,Ex_Code!A:J,10,0)</f>
        <v>Pay</v>
      </c>
    </row>
    <row r="415" spans="1:23" x14ac:dyDescent="0.25">
      <c r="A415" s="14" t="s">
        <v>148</v>
      </c>
      <c r="B415" s="14" t="s">
        <v>122</v>
      </c>
      <c r="C415" s="14" t="s">
        <v>101</v>
      </c>
      <c r="D415" s="14" t="s">
        <v>102</v>
      </c>
      <c r="E415" s="14" t="s">
        <v>98</v>
      </c>
      <c r="F415" s="15">
        <v>235</v>
      </c>
      <c r="G415" s="15">
        <v>0</v>
      </c>
      <c r="H415" s="15">
        <v>0.16</v>
      </c>
      <c r="I415" s="15">
        <v>0</v>
      </c>
      <c r="J415" s="15">
        <v>0</v>
      </c>
      <c r="K415" s="15">
        <v>0</v>
      </c>
      <c r="L415" t="str">
        <f t="shared" si="6"/>
        <v>171803U09039299000</v>
      </c>
      <c r="M415" t="str">
        <f>VLOOKUP(A415,'Cost Code'!A:G,7,0)</f>
        <v>Supplies Department</v>
      </c>
      <c r="N415" t="str">
        <f>VLOOKUP(A415,'Cost Code'!A:G,2,0)</f>
        <v>Group 1</v>
      </c>
      <c r="O415" t="str">
        <f>VLOOKUP($A415,'Cost Code'!$A:$G,3,0)</f>
        <v>CORPORATE SERVICES</v>
      </c>
      <c r="P415" t="str">
        <f>VLOOKUP($A415,'Cost Code'!$A:$G,4,0)</f>
        <v>FINANCE &amp; INFORMATION SERVICES</v>
      </c>
      <c r="Q415" t="str">
        <f>VLOOKUP($A415,'Cost Code'!$A:$G,5,0)</f>
        <v>FINANCE &amp; INFORMATION SERVICES</v>
      </c>
      <c r="R415" t="str">
        <f>VLOOKUP($A415,'Cost Code'!$A:$G,6,0)</f>
        <v>FINANCE</v>
      </c>
      <c r="S415" t="str">
        <f>VLOOKUP($A415,'Cost Code'!$A:$K,8,0)</f>
        <v>Simon</v>
      </c>
      <c r="T415">
        <f>VLOOKUP($A415,'Cost Code'!$A:$K,9,0)</f>
        <v>1000</v>
      </c>
      <c r="U415" t="str">
        <f>VLOOKUP(B415,Ex_Code!A:J,2,0)</f>
        <v>Admin &amp; Clerical - Non NHS</v>
      </c>
      <c r="V415" t="str">
        <f>VLOOKUP(B415,Ex_Code!A:J,7,0)</f>
        <v>NON CLINICAL STAFF</v>
      </c>
      <c r="W415" t="str">
        <f>VLOOKUP(B415,Ex_Code!A:J,10,0)</f>
        <v>Pay</v>
      </c>
    </row>
    <row r="416" spans="1:23" x14ac:dyDescent="0.25">
      <c r="A416" s="14" t="s">
        <v>148</v>
      </c>
      <c r="B416" s="14" t="s">
        <v>122</v>
      </c>
      <c r="C416" s="14" t="s">
        <v>103</v>
      </c>
      <c r="D416" s="14" t="s">
        <v>104</v>
      </c>
      <c r="E416" s="14" t="s">
        <v>98</v>
      </c>
      <c r="F416" s="15">
        <v>235</v>
      </c>
      <c r="G416" s="15">
        <v>0</v>
      </c>
      <c r="H416" s="15">
        <v>0.16</v>
      </c>
      <c r="I416" s="15">
        <v>0</v>
      </c>
      <c r="J416" s="15">
        <v>0</v>
      </c>
      <c r="K416" s="15">
        <v>0</v>
      </c>
      <c r="L416" t="str">
        <f t="shared" si="6"/>
        <v>171804U09039299000</v>
      </c>
      <c r="M416" t="str">
        <f>VLOOKUP(A416,'Cost Code'!A:G,7,0)</f>
        <v>Supplies Department</v>
      </c>
      <c r="N416" t="str">
        <f>VLOOKUP(A416,'Cost Code'!A:G,2,0)</f>
        <v>Group 1</v>
      </c>
      <c r="O416" t="str">
        <f>VLOOKUP($A416,'Cost Code'!$A:$G,3,0)</f>
        <v>CORPORATE SERVICES</v>
      </c>
      <c r="P416" t="str">
        <f>VLOOKUP($A416,'Cost Code'!$A:$G,4,0)</f>
        <v>FINANCE &amp; INFORMATION SERVICES</v>
      </c>
      <c r="Q416" t="str">
        <f>VLOOKUP($A416,'Cost Code'!$A:$G,5,0)</f>
        <v>FINANCE &amp; INFORMATION SERVICES</v>
      </c>
      <c r="R416" t="str">
        <f>VLOOKUP($A416,'Cost Code'!$A:$G,6,0)</f>
        <v>FINANCE</v>
      </c>
      <c r="S416" t="str">
        <f>VLOOKUP($A416,'Cost Code'!$A:$K,8,0)</f>
        <v>Simon</v>
      </c>
      <c r="T416">
        <f>VLOOKUP($A416,'Cost Code'!$A:$K,9,0)</f>
        <v>1000</v>
      </c>
      <c r="U416" t="str">
        <f>VLOOKUP(B416,Ex_Code!A:J,2,0)</f>
        <v>Admin &amp; Clerical - Non NHS</v>
      </c>
      <c r="V416" t="str">
        <f>VLOOKUP(B416,Ex_Code!A:J,7,0)</f>
        <v>NON CLINICAL STAFF</v>
      </c>
      <c r="W416" t="str">
        <f>VLOOKUP(B416,Ex_Code!A:J,10,0)</f>
        <v>Pay</v>
      </c>
    </row>
    <row r="417" spans="1:23" x14ac:dyDescent="0.25">
      <c r="A417" s="14" t="s">
        <v>148</v>
      </c>
      <c r="B417" s="14" t="s">
        <v>122</v>
      </c>
      <c r="C417" s="14" t="s">
        <v>105</v>
      </c>
      <c r="D417" s="14" t="s">
        <v>106</v>
      </c>
      <c r="E417" s="14" t="s">
        <v>98</v>
      </c>
      <c r="F417" s="15">
        <v>235</v>
      </c>
      <c r="G417" s="15">
        <v>0</v>
      </c>
      <c r="H417" s="15">
        <v>0.16</v>
      </c>
      <c r="I417" s="15">
        <v>-0.45</v>
      </c>
      <c r="J417" s="15">
        <v>0</v>
      </c>
      <c r="K417" s="15">
        <v>0</v>
      </c>
      <c r="L417" t="str">
        <f t="shared" si="6"/>
        <v>171805U09039299000</v>
      </c>
      <c r="M417" t="str">
        <f>VLOOKUP(A417,'Cost Code'!A:G,7,0)</f>
        <v>Supplies Department</v>
      </c>
      <c r="N417" t="str">
        <f>VLOOKUP(A417,'Cost Code'!A:G,2,0)</f>
        <v>Group 1</v>
      </c>
      <c r="O417" t="str">
        <f>VLOOKUP($A417,'Cost Code'!$A:$G,3,0)</f>
        <v>CORPORATE SERVICES</v>
      </c>
      <c r="P417" t="str">
        <f>VLOOKUP($A417,'Cost Code'!$A:$G,4,0)</f>
        <v>FINANCE &amp; INFORMATION SERVICES</v>
      </c>
      <c r="Q417" t="str">
        <f>VLOOKUP($A417,'Cost Code'!$A:$G,5,0)</f>
        <v>FINANCE &amp; INFORMATION SERVICES</v>
      </c>
      <c r="R417" t="str">
        <f>VLOOKUP($A417,'Cost Code'!$A:$G,6,0)</f>
        <v>FINANCE</v>
      </c>
      <c r="S417" t="str">
        <f>VLOOKUP($A417,'Cost Code'!$A:$K,8,0)</f>
        <v>Simon</v>
      </c>
      <c r="T417">
        <f>VLOOKUP($A417,'Cost Code'!$A:$K,9,0)</f>
        <v>1000</v>
      </c>
      <c r="U417" t="str">
        <f>VLOOKUP(B417,Ex_Code!A:J,2,0)</f>
        <v>Admin &amp; Clerical - Non NHS</v>
      </c>
      <c r="V417" t="str">
        <f>VLOOKUP(B417,Ex_Code!A:J,7,0)</f>
        <v>NON CLINICAL STAFF</v>
      </c>
      <c r="W417" t="str">
        <f>VLOOKUP(B417,Ex_Code!A:J,10,0)</f>
        <v>Pay</v>
      </c>
    </row>
    <row r="418" spans="1:23" x14ac:dyDescent="0.25">
      <c r="A418" s="14" t="s">
        <v>148</v>
      </c>
      <c r="B418" s="14" t="s">
        <v>149</v>
      </c>
      <c r="C418" s="14" t="s">
        <v>96</v>
      </c>
      <c r="D418" s="14" t="s">
        <v>97</v>
      </c>
      <c r="E418" s="14" t="s">
        <v>98</v>
      </c>
      <c r="F418" s="15">
        <v>0</v>
      </c>
      <c r="G418" s="15">
        <v>2074.1799999999998</v>
      </c>
      <c r="H418" s="15">
        <v>0</v>
      </c>
      <c r="I418" s="15">
        <v>0</v>
      </c>
      <c r="J418" s="15">
        <v>0</v>
      </c>
      <c r="K418" s="15">
        <v>0</v>
      </c>
      <c r="L418" t="str">
        <f t="shared" si="6"/>
        <v>171801U09042001000</v>
      </c>
      <c r="M418" t="str">
        <f>VLOOKUP(A418,'Cost Code'!A:G,7,0)</f>
        <v>Supplies Department</v>
      </c>
      <c r="N418" t="str">
        <f>VLOOKUP(A418,'Cost Code'!A:G,2,0)</f>
        <v>Group 1</v>
      </c>
      <c r="O418" t="str">
        <f>VLOOKUP($A418,'Cost Code'!$A:$G,3,0)</f>
        <v>CORPORATE SERVICES</v>
      </c>
      <c r="P418" t="str">
        <f>VLOOKUP($A418,'Cost Code'!$A:$G,4,0)</f>
        <v>FINANCE &amp; INFORMATION SERVICES</v>
      </c>
      <c r="Q418" t="str">
        <f>VLOOKUP($A418,'Cost Code'!$A:$G,5,0)</f>
        <v>FINANCE &amp; INFORMATION SERVICES</v>
      </c>
      <c r="R418" t="str">
        <f>VLOOKUP($A418,'Cost Code'!$A:$G,6,0)</f>
        <v>FINANCE</v>
      </c>
      <c r="S418" t="str">
        <f>VLOOKUP($A418,'Cost Code'!$A:$K,8,0)</f>
        <v>Simon</v>
      </c>
      <c r="T418">
        <f>VLOOKUP($A418,'Cost Code'!$A:$K,9,0)</f>
        <v>1000</v>
      </c>
      <c r="U418" t="str">
        <f>VLOOKUP(B418,Ex_Code!A:J,2,0)</f>
        <v>Dressings</v>
      </c>
      <c r="V418" t="str">
        <f>VLOOKUP(B418,Ex_Code!A:J,7,0)</f>
        <v>CLINICAL SUPPLIES</v>
      </c>
      <c r="W418" t="str">
        <f>VLOOKUP(B418,Ex_Code!A:J,10,0)</f>
        <v>Non Pay</v>
      </c>
    </row>
    <row r="419" spans="1:23" x14ac:dyDescent="0.25">
      <c r="A419" s="14" t="s">
        <v>148</v>
      </c>
      <c r="B419" s="14" t="s">
        <v>149</v>
      </c>
      <c r="C419" s="14" t="s">
        <v>99</v>
      </c>
      <c r="D419" s="14" t="s">
        <v>100</v>
      </c>
      <c r="E419" s="14" t="s">
        <v>98</v>
      </c>
      <c r="F419" s="15">
        <v>0</v>
      </c>
      <c r="G419" s="15">
        <v>71.03</v>
      </c>
      <c r="H419" s="15">
        <v>0</v>
      </c>
      <c r="I419" s="15">
        <v>0</v>
      </c>
      <c r="J419" s="15">
        <v>0</v>
      </c>
      <c r="K419" s="15">
        <v>0</v>
      </c>
      <c r="L419" t="str">
        <f t="shared" si="6"/>
        <v>171802U09042001000</v>
      </c>
      <c r="M419" t="str">
        <f>VLOOKUP(A419,'Cost Code'!A:G,7,0)</f>
        <v>Supplies Department</v>
      </c>
      <c r="N419" t="str">
        <f>VLOOKUP(A419,'Cost Code'!A:G,2,0)</f>
        <v>Group 1</v>
      </c>
      <c r="O419" t="str">
        <f>VLOOKUP($A419,'Cost Code'!$A:$G,3,0)</f>
        <v>CORPORATE SERVICES</v>
      </c>
      <c r="P419" t="str">
        <f>VLOOKUP($A419,'Cost Code'!$A:$G,4,0)</f>
        <v>FINANCE &amp; INFORMATION SERVICES</v>
      </c>
      <c r="Q419" t="str">
        <f>VLOOKUP($A419,'Cost Code'!$A:$G,5,0)</f>
        <v>FINANCE &amp; INFORMATION SERVICES</v>
      </c>
      <c r="R419" t="str">
        <f>VLOOKUP($A419,'Cost Code'!$A:$G,6,0)</f>
        <v>FINANCE</v>
      </c>
      <c r="S419" t="str">
        <f>VLOOKUP($A419,'Cost Code'!$A:$K,8,0)</f>
        <v>Simon</v>
      </c>
      <c r="T419">
        <f>VLOOKUP($A419,'Cost Code'!$A:$K,9,0)</f>
        <v>1000</v>
      </c>
      <c r="U419" t="str">
        <f>VLOOKUP(B419,Ex_Code!A:J,2,0)</f>
        <v>Dressings</v>
      </c>
      <c r="V419" t="str">
        <f>VLOOKUP(B419,Ex_Code!A:J,7,0)</f>
        <v>CLINICAL SUPPLIES</v>
      </c>
      <c r="W419" t="str">
        <f>VLOOKUP(B419,Ex_Code!A:J,10,0)</f>
        <v>Non Pay</v>
      </c>
    </row>
    <row r="420" spans="1:23" x14ac:dyDescent="0.25">
      <c r="A420" s="14" t="s">
        <v>148</v>
      </c>
      <c r="B420" s="14" t="s">
        <v>149</v>
      </c>
      <c r="C420" s="14" t="s">
        <v>101</v>
      </c>
      <c r="D420" s="14" t="s">
        <v>102</v>
      </c>
      <c r="E420" s="14" t="s">
        <v>98</v>
      </c>
      <c r="F420" s="15">
        <v>0</v>
      </c>
      <c r="G420" s="15">
        <v>148.84</v>
      </c>
      <c r="H420" s="15">
        <v>0</v>
      </c>
      <c r="I420" s="15">
        <v>0</v>
      </c>
      <c r="J420" s="15">
        <v>0</v>
      </c>
      <c r="K420" s="15">
        <v>0</v>
      </c>
      <c r="L420" t="str">
        <f t="shared" si="6"/>
        <v>171803U09042001000</v>
      </c>
      <c r="M420" t="str">
        <f>VLOOKUP(A420,'Cost Code'!A:G,7,0)</f>
        <v>Supplies Department</v>
      </c>
      <c r="N420" t="str">
        <f>VLOOKUP(A420,'Cost Code'!A:G,2,0)</f>
        <v>Group 1</v>
      </c>
      <c r="O420" t="str">
        <f>VLOOKUP($A420,'Cost Code'!$A:$G,3,0)</f>
        <v>CORPORATE SERVICES</v>
      </c>
      <c r="P420" t="str">
        <f>VLOOKUP($A420,'Cost Code'!$A:$G,4,0)</f>
        <v>FINANCE &amp; INFORMATION SERVICES</v>
      </c>
      <c r="Q420" t="str">
        <f>VLOOKUP($A420,'Cost Code'!$A:$G,5,0)</f>
        <v>FINANCE &amp; INFORMATION SERVICES</v>
      </c>
      <c r="R420" t="str">
        <f>VLOOKUP($A420,'Cost Code'!$A:$G,6,0)</f>
        <v>FINANCE</v>
      </c>
      <c r="S420" t="str">
        <f>VLOOKUP($A420,'Cost Code'!$A:$K,8,0)</f>
        <v>Simon</v>
      </c>
      <c r="T420">
        <f>VLOOKUP($A420,'Cost Code'!$A:$K,9,0)</f>
        <v>1000</v>
      </c>
      <c r="U420" t="str">
        <f>VLOOKUP(B420,Ex_Code!A:J,2,0)</f>
        <v>Dressings</v>
      </c>
      <c r="V420" t="str">
        <f>VLOOKUP(B420,Ex_Code!A:J,7,0)</f>
        <v>CLINICAL SUPPLIES</v>
      </c>
      <c r="W420" t="str">
        <f>VLOOKUP(B420,Ex_Code!A:J,10,0)</f>
        <v>Non Pay</v>
      </c>
    </row>
    <row r="421" spans="1:23" x14ac:dyDescent="0.25">
      <c r="A421" s="14" t="s">
        <v>148</v>
      </c>
      <c r="B421" s="14" t="s">
        <v>149</v>
      </c>
      <c r="C421" s="14" t="s">
        <v>103</v>
      </c>
      <c r="D421" s="14" t="s">
        <v>104</v>
      </c>
      <c r="E421" s="14" t="s">
        <v>98</v>
      </c>
      <c r="F421" s="15">
        <v>0</v>
      </c>
      <c r="G421" s="15">
        <v>163.06</v>
      </c>
      <c r="H421" s="15">
        <v>0</v>
      </c>
      <c r="I421" s="15">
        <v>0</v>
      </c>
      <c r="J421" s="15">
        <v>0</v>
      </c>
      <c r="K421" s="15">
        <v>0</v>
      </c>
      <c r="L421" t="str">
        <f t="shared" si="6"/>
        <v>171804U09042001000</v>
      </c>
      <c r="M421" t="str">
        <f>VLOOKUP(A421,'Cost Code'!A:G,7,0)</f>
        <v>Supplies Department</v>
      </c>
      <c r="N421" t="str">
        <f>VLOOKUP(A421,'Cost Code'!A:G,2,0)</f>
        <v>Group 1</v>
      </c>
      <c r="O421" t="str">
        <f>VLOOKUP($A421,'Cost Code'!$A:$G,3,0)</f>
        <v>CORPORATE SERVICES</v>
      </c>
      <c r="P421" t="str">
        <f>VLOOKUP($A421,'Cost Code'!$A:$G,4,0)</f>
        <v>FINANCE &amp; INFORMATION SERVICES</v>
      </c>
      <c r="Q421" t="str">
        <f>VLOOKUP($A421,'Cost Code'!$A:$G,5,0)</f>
        <v>FINANCE &amp; INFORMATION SERVICES</v>
      </c>
      <c r="R421" t="str">
        <f>VLOOKUP($A421,'Cost Code'!$A:$G,6,0)</f>
        <v>FINANCE</v>
      </c>
      <c r="S421" t="str">
        <f>VLOOKUP($A421,'Cost Code'!$A:$K,8,0)</f>
        <v>Simon</v>
      </c>
      <c r="T421">
        <f>VLOOKUP($A421,'Cost Code'!$A:$K,9,0)</f>
        <v>1000</v>
      </c>
      <c r="U421" t="str">
        <f>VLOOKUP(B421,Ex_Code!A:J,2,0)</f>
        <v>Dressings</v>
      </c>
      <c r="V421" t="str">
        <f>VLOOKUP(B421,Ex_Code!A:J,7,0)</f>
        <v>CLINICAL SUPPLIES</v>
      </c>
      <c r="W421" t="str">
        <f>VLOOKUP(B421,Ex_Code!A:J,10,0)</f>
        <v>Non Pay</v>
      </c>
    </row>
    <row r="422" spans="1:23" x14ac:dyDescent="0.25">
      <c r="A422" s="14" t="s">
        <v>148</v>
      </c>
      <c r="B422" s="14" t="s">
        <v>149</v>
      </c>
      <c r="C422" s="14" t="s">
        <v>105</v>
      </c>
      <c r="D422" s="14" t="s">
        <v>106</v>
      </c>
      <c r="E422" s="14" t="s">
        <v>98</v>
      </c>
      <c r="F422" s="15">
        <v>0</v>
      </c>
      <c r="G422" s="15">
        <v>795.76</v>
      </c>
      <c r="H422" s="15">
        <v>0</v>
      </c>
      <c r="I422" s="15">
        <v>0</v>
      </c>
      <c r="J422" s="15">
        <v>0</v>
      </c>
      <c r="K422" s="15">
        <v>0</v>
      </c>
      <c r="L422" t="str">
        <f t="shared" si="6"/>
        <v>171805U09042001000</v>
      </c>
      <c r="M422" t="str">
        <f>VLOOKUP(A422,'Cost Code'!A:G,7,0)</f>
        <v>Supplies Department</v>
      </c>
      <c r="N422" t="str">
        <f>VLOOKUP(A422,'Cost Code'!A:G,2,0)</f>
        <v>Group 1</v>
      </c>
      <c r="O422" t="str">
        <f>VLOOKUP($A422,'Cost Code'!$A:$G,3,0)</f>
        <v>CORPORATE SERVICES</v>
      </c>
      <c r="P422" t="str">
        <f>VLOOKUP($A422,'Cost Code'!$A:$G,4,0)</f>
        <v>FINANCE &amp; INFORMATION SERVICES</v>
      </c>
      <c r="Q422" t="str">
        <f>VLOOKUP($A422,'Cost Code'!$A:$G,5,0)</f>
        <v>FINANCE &amp; INFORMATION SERVICES</v>
      </c>
      <c r="R422" t="str">
        <f>VLOOKUP($A422,'Cost Code'!$A:$G,6,0)</f>
        <v>FINANCE</v>
      </c>
      <c r="S422" t="str">
        <f>VLOOKUP($A422,'Cost Code'!$A:$K,8,0)</f>
        <v>Simon</v>
      </c>
      <c r="T422">
        <f>VLOOKUP($A422,'Cost Code'!$A:$K,9,0)</f>
        <v>1000</v>
      </c>
      <c r="U422" t="str">
        <f>VLOOKUP(B422,Ex_Code!A:J,2,0)</f>
        <v>Dressings</v>
      </c>
      <c r="V422" t="str">
        <f>VLOOKUP(B422,Ex_Code!A:J,7,0)</f>
        <v>CLINICAL SUPPLIES</v>
      </c>
      <c r="W422" t="str">
        <f>VLOOKUP(B422,Ex_Code!A:J,10,0)</f>
        <v>Non Pay</v>
      </c>
    </row>
    <row r="423" spans="1:23" x14ac:dyDescent="0.25">
      <c r="A423" s="14" t="s">
        <v>148</v>
      </c>
      <c r="B423" s="14" t="s">
        <v>150</v>
      </c>
      <c r="C423" s="14" t="s">
        <v>96</v>
      </c>
      <c r="D423" s="14" t="s">
        <v>97</v>
      </c>
      <c r="E423" s="14" t="s">
        <v>98</v>
      </c>
      <c r="F423" s="15">
        <v>0</v>
      </c>
      <c r="G423" s="15">
        <v>407.22</v>
      </c>
      <c r="H423" s="15">
        <v>0</v>
      </c>
      <c r="I423" s="15">
        <v>0</v>
      </c>
      <c r="J423" s="15">
        <v>0</v>
      </c>
      <c r="K423" s="15">
        <v>0</v>
      </c>
      <c r="L423" t="str">
        <f t="shared" si="6"/>
        <v>171801U09042003000</v>
      </c>
      <c r="M423" t="str">
        <f>VLOOKUP(A423,'Cost Code'!A:G,7,0)</f>
        <v>Supplies Department</v>
      </c>
      <c r="N423" t="str">
        <f>VLOOKUP(A423,'Cost Code'!A:G,2,0)</f>
        <v>Group 1</v>
      </c>
      <c r="O423" t="str">
        <f>VLOOKUP($A423,'Cost Code'!$A:$G,3,0)</f>
        <v>CORPORATE SERVICES</v>
      </c>
      <c r="P423" t="str">
        <f>VLOOKUP($A423,'Cost Code'!$A:$G,4,0)</f>
        <v>FINANCE &amp; INFORMATION SERVICES</v>
      </c>
      <c r="Q423" t="str">
        <f>VLOOKUP($A423,'Cost Code'!$A:$G,5,0)</f>
        <v>FINANCE &amp; INFORMATION SERVICES</v>
      </c>
      <c r="R423" t="str">
        <f>VLOOKUP($A423,'Cost Code'!$A:$G,6,0)</f>
        <v>FINANCE</v>
      </c>
      <c r="S423" t="str">
        <f>VLOOKUP($A423,'Cost Code'!$A:$K,8,0)</f>
        <v>Simon</v>
      </c>
      <c r="T423">
        <f>VLOOKUP($A423,'Cost Code'!$A:$K,9,0)</f>
        <v>1000</v>
      </c>
      <c r="U423" t="str">
        <f>VLOOKUP(B423,Ex_Code!A:J,2,0)</f>
        <v>Med &amp; Surg Consumables</v>
      </c>
      <c r="V423" t="str">
        <f>VLOOKUP(B423,Ex_Code!A:J,7,0)</f>
        <v>CLINICAL SUPPLIES</v>
      </c>
      <c r="W423" t="str">
        <f>VLOOKUP(B423,Ex_Code!A:J,10,0)</f>
        <v>Non Pay</v>
      </c>
    </row>
    <row r="424" spans="1:23" x14ac:dyDescent="0.25">
      <c r="A424" s="14" t="s">
        <v>148</v>
      </c>
      <c r="B424" s="14" t="s">
        <v>150</v>
      </c>
      <c r="C424" s="14" t="s">
        <v>99</v>
      </c>
      <c r="D424" s="14" t="s">
        <v>100</v>
      </c>
      <c r="E424" s="14" t="s">
        <v>98</v>
      </c>
      <c r="F424" s="15">
        <v>0</v>
      </c>
      <c r="G424" s="15">
        <v>-5576.15</v>
      </c>
      <c r="H424" s="15">
        <v>0</v>
      </c>
      <c r="I424" s="15">
        <v>0</v>
      </c>
      <c r="J424" s="15">
        <v>0</v>
      </c>
      <c r="K424" s="15">
        <v>0</v>
      </c>
      <c r="L424" t="str">
        <f t="shared" si="6"/>
        <v>171802U09042003000</v>
      </c>
      <c r="M424" t="str">
        <f>VLOOKUP(A424,'Cost Code'!A:G,7,0)</f>
        <v>Supplies Department</v>
      </c>
      <c r="N424" t="str">
        <f>VLOOKUP(A424,'Cost Code'!A:G,2,0)</f>
        <v>Group 1</v>
      </c>
      <c r="O424" t="str">
        <f>VLOOKUP($A424,'Cost Code'!$A:$G,3,0)</f>
        <v>CORPORATE SERVICES</v>
      </c>
      <c r="P424" t="str">
        <f>VLOOKUP($A424,'Cost Code'!$A:$G,4,0)</f>
        <v>FINANCE &amp; INFORMATION SERVICES</v>
      </c>
      <c r="Q424" t="str">
        <f>VLOOKUP($A424,'Cost Code'!$A:$G,5,0)</f>
        <v>FINANCE &amp; INFORMATION SERVICES</v>
      </c>
      <c r="R424" t="str">
        <f>VLOOKUP($A424,'Cost Code'!$A:$G,6,0)</f>
        <v>FINANCE</v>
      </c>
      <c r="S424" t="str">
        <f>VLOOKUP($A424,'Cost Code'!$A:$K,8,0)</f>
        <v>Simon</v>
      </c>
      <c r="T424">
        <f>VLOOKUP($A424,'Cost Code'!$A:$K,9,0)</f>
        <v>1000</v>
      </c>
      <c r="U424" t="str">
        <f>VLOOKUP(B424,Ex_Code!A:J,2,0)</f>
        <v>Med &amp; Surg Consumables</v>
      </c>
      <c r="V424" t="str">
        <f>VLOOKUP(B424,Ex_Code!A:J,7,0)</f>
        <v>CLINICAL SUPPLIES</v>
      </c>
      <c r="W424" t="str">
        <f>VLOOKUP(B424,Ex_Code!A:J,10,0)</f>
        <v>Non Pay</v>
      </c>
    </row>
    <row r="425" spans="1:23" x14ac:dyDescent="0.25">
      <c r="A425" s="14" t="s">
        <v>148</v>
      </c>
      <c r="B425" s="14" t="s">
        <v>150</v>
      </c>
      <c r="C425" s="14" t="s">
        <v>101</v>
      </c>
      <c r="D425" s="14" t="s">
        <v>102</v>
      </c>
      <c r="E425" s="14" t="s">
        <v>98</v>
      </c>
      <c r="F425" s="15">
        <v>0</v>
      </c>
      <c r="G425" s="15">
        <v>-1718</v>
      </c>
      <c r="H425" s="15">
        <v>0</v>
      </c>
      <c r="I425" s="15">
        <v>0</v>
      </c>
      <c r="J425" s="15">
        <v>0</v>
      </c>
      <c r="K425" s="15">
        <v>0</v>
      </c>
      <c r="L425" t="str">
        <f t="shared" si="6"/>
        <v>171803U09042003000</v>
      </c>
      <c r="M425" t="str">
        <f>VLOOKUP(A425,'Cost Code'!A:G,7,0)</f>
        <v>Supplies Department</v>
      </c>
      <c r="N425" t="str">
        <f>VLOOKUP(A425,'Cost Code'!A:G,2,0)</f>
        <v>Group 1</v>
      </c>
      <c r="O425" t="str">
        <f>VLOOKUP($A425,'Cost Code'!$A:$G,3,0)</f>
        <v>CORPORATE SERVICES</v>
      </c>
      <c r="P425" t="str">
        <f>VLOOKUP($A425,'Cost Code'!$A:$G,4,0)</f>
        <v>FINANCE &amp; INFORMATION SERVICES</v>
      </c>
      <c r="Q425" t="str">
        <f>VLOOKUP($A425,'Cost Code'!$A:$G,5,0)</f>
        <v>FINANCE &amp; INFORMATION SERVICES</v>
      </c>
      <c r="R425" t="str">
        <f>VLOOKUP($A425,'Cost Code'!$A:$G,6,0)</f>
        <v>FINANCE</v>
      </c>
      <c r="S425" t="str">
        <f>VLOOKUP($A425,'Cost Code'!$A:$K,8,0)</f>
        <v>Simon</v>
      </c>
      <c r="T425">
        <f>VLOOKUP($A425,'Cost Code'!$A:$K,9,0)</f>
        <v>1000</v>
      </c>
      <c r="U425" t="str">
        <f>VLOOKUP(B425,Ex_Code!A:J,2,0)</f>
        <v>Med &amp; Surg Consumables</v>
      </c>
      <c r="V425" t="str">
        <f>VLOOKUP(B425,Ex_Code!A:J,7,0)</f>
        <v>CLINICAL SUPPLIES</v>
      </c>
      <c r="W425" t="str">
        <f>VLOOKUP(B425,Ex_Code!A:J,10,0)</f>
        <v>Non Pay</v>
      </c>
    </row>
    <row r="426" spans="1:23" x14ac:dyDescent="0.25">
      <c r="A426" s="14" t="s">
        <v>148</v>
      </c>
      <c r="B426" s="14" t="s">
        <v>150</v>
      </c>
      <c r="C426" s="14" t="s">
        <v>103</v>
      </c>
      <c r="D426" s="14" t="s">
        <v>104</v>
      </c>
      <c r="E426" s="14" t="s">
        <v>98</v>
      </c>
      <c r="F426" s="15">
        <v>0</v>
      </c>
      <c r="G426" s="15">
        <v>-2352.7800000000002</v>
      </c>
      <c r="H426" s="15">
        <v>0</v>
      </c>
      <c r="I426" s="15">
        <v>0</v>
      </c>
      <c r="J426" s="15">
        <v>0</v>
      </c>
      <c r="K426" s="15">
        <v>0</v>
      </c>
      <c r="L426" t="str">
        <f t="shared" si="6"/>
        <v>171804U09042003000</v>
      </c>
      <c r="M426" t="str">
        <f>VLOOKUP(A426,'Cost Code'!A:G,7,0)</f>
        <v>Supplies Department</v>
      </c>
      <c r="N426" t="str">
        <f>VLOOKUP(A426,'Cost Code'!A:G,2,0)</f>
        <v>Group 1</v>
      </c>
      <c r="O426" t="str">
        <f>VLOOKUP($A426,'Cost Code'!$A:$G,3,0)</f>
        <v>CORPORATE SERVICES</v>
      </c>
      <c r="P426" t="str">
        <f>VLOOKUP($A426,'Cost Code'!$A:$G,4,0)</f>
        <v>FINANCE &amp; INFORMATION SERVICES</v>
      </c>
      <c r="Q426" t="str">
        <f>VLOOKUP($A426,'Cost Code'!$A:$G,5,0)</f>
        <v>FINANCE &amp; INFORMATION SERVICES</v>
      </c>
      <c r="R426" t="str">
        <f>VLOOKUP($A426,'Cost Code'!$A:$G,6,0)</f>
        <v>FINANCE</v>
      </c>
      <c r="S426" t="str">
        <f>VLOOKUP($A426,'Cost Code'!$A:$K,8,0)</f>
        <v>Simon</v>
      </c>
      <c r="T426">
        <f>VLOOKUP($A426,'Cost Code'!$A:$K,9,0)</f>
        <v>1000</v>
      </c>
      <c r="U426" t="str">
        <f>VLOOKUP(B426,Ex_Code!A:J,2,0)</f>
        <v>Med &amp; Surg Consumables</v>
      </c>
      <c r="V426" t="str">
        <f>VLOOKUP(B426,Ex_Code!A:J,7,0)</f>
        <v>CLINICAL SUPPLIES</v>
      </c>
      <c r="W426" t="str">
        <f>VLOOKUP(B426,Ex_Code!A:J,10,0)</f>
        <v>Non Pay</v>
      </c>
    </row>
    <row r="427" spans="1:23" x14ac:dyDescent="0.25">
      <c r="A427" s="14" t="s">
        <v>148</v>
      </c>
      <c r="B427" s="14" t="s">
        <v>150</v>
      </c>
      <c r="C427" s="14" t="s">
        <v>105</v>
      </c>
      <c r="D427" s="14" t="s">
        <v>106</v>
      </c>
      <c r="E427" s="14" t="s">
        <v>98</v>
      </c>
      <c r="F427" s="15">
        <v>0</v>
      </c>
      <c r="G427" s="15">
        <v>3437.19</v>
      </c>
      <c r="H427" s="15">
        <v>0</v>
      </c>
      <c r="I427" s="15">
        <v>0</v>
      </c>
      <c r="J427" s="15">
        <v>0</v>
      </c>
      <c r="K427" s="15">
        <v>0</v>
      </c>
      <c r="L427" t="str">
        <f t="shared" si="6"/>
        <v>171805U09042003000</v>
      </c>
      <c r="M427" t="str">
        <f>VLOOKUP(A427,'Cost Code'!A:G,7,0)</f>
        <v>Supplies Department</v>
      </c>
      <c r="N427" t="str">
        <f>VLOOKUP(A427,'Cost Code'!A:G,2,0)</f>
        <v>Group 1</v>
      </c>
      <c r="O427" t="str">
        <f>VLOOKUP($A427,'Cost Code'!$A:$G,3,0)</f>
        <v>CORPORATE SERVICES</v>
      </c>
      <c r="P427" t="str">
        <f>VLOOKUP($A427,'Cost Code'!$A:$G,4,0)</f>
        <v>FINANCE &amp; INFORMATION SERVICES</v>
      </c>
      <c r="Q427" t="str">
        <f>VLOOKUP($A427,'Cost Code'!$A:$G,5,0)</f>
        <v>FINANCE &amp; INFORMATION SERVICES</v>
      </c>
      <c r="R427" t="str">
        <f>VLOOKUP($A427,'Cost Code'!$A:$G,6,0)</f>
        <v>FINANCE</v>
      </c>
      <c r="S427" t="str">
        <f>VLOOKUP($A427,'Cost Code'!$A:$K,8,0)</f>
        <v>Simon</v>
      </c>
      <c r="T427">
        <f>VLOOKUP($A427,'Cost Code'!$A:$K,9,0)</f>
        <v>1000</v>
      </c>
      <c r="U427" t="str">
        <f>VLOOKUP(B427,Ex_Code!A:J,2,0)</f>
        <v>Med &amp; Surg Consumables</v>
      </c>
      <c r="V427" t="str">
        <f>VLOOKUP(B427,Ex_Code!A:J,7,0)</f>
        <v>CLINICAL SUPPLIES</v>
      </c>
      <c r="W427" t="str">
        <f>VLOOKUP(B427,Ex_Code!A:J,10,0)</f>
        <v>Non Pay</v>
      </c>
    </row>
    <row r="428" spans="1:23" x14ac:dyDescent="0.25">
      <c r="A428" s="14" t="s">
        <v>148</v>
      </c>
      <c r="B428" s="14" t="s">
        <v>151</v>
      </c>
      <c r="C428" s="14" t="s">
        <v>96</v>
      </c>
      <c r="D428" s="14" t="s">
        <v>97</v>
      </c>
      <c r="E428" s="14" t="s">
        <v>98</v>
      </c>
      <c r="F428" s="15">
        <v>0</v>
      </c>
      <c r="G428" s="15">
        <v>39.24</v>
      </c>
      <c r="H428" s="15">
        <v>0</v>
      </c>
      <c r="I428" s="15">
        <v>0</v>
      </c>
      <c r="J428" s="15">
        <v>0</v>
      </c>
      <c r="K428" s="15">
        <v>0</v>
      </c>
      <c r="L428" t="str">
        <f t="shared" si="6"/>
        <v>171801U09042016000</v>
      </c>
      <c r="M428" t="str">
        <f>VLOOKUP(A428,'Cost Code'!A:G,7,0)</f>
        <v>Supplies Department</v>
      </c>
      <c r="N428" t="str">
        <f>VLOOKUP(A428,'Cost Code'!A:G,2,0)</f>
        <v>Group 1</v>
      </c>
      <c r="O428" t="str">
        <f>VLOOKUP($A428,'Cost Code'!$A:$G,3,0)</f>
        <v>CORPORATE SERVICES</v>
      </c>
      <c r="P428" t="str">
        <f>VLOOKUP($A428,'Cost Code'!$A:$G,4,0)</f>
        <v>FINANCE &amp; INFORMATION SERVICES</v>
      </c>
      <c r="Q428" t="str">
        <f>VLOOKUP($A428,'Cost Code'!$A:$G,5,0)</f>
        <v>FINANCE &amp; INFORMATION SERVICES</v>
      </c>
      <c r="R428" t="str">
        <f>VLOOKUP($A428,'Cost Code'!$A:$G,6,0)</f>
        <v>FINANCE</v>
      </c>
      <c r="S428" t="str">
        <f>VLOOKUP($A428,'Cost Code'!$A:$K,8,0)</f>
        <v>Simon</v>
      </c>
      <c r="T428">
        <f>VLOOKUP($A428,'Cost Code'!$A:$K,9,0)</f>
        <v>1000</v>
      </c>
      <c r="U428" t="str">
        <f>VLOOKUP(B428,Ex_Code!A:J,2,0)</f>
        <v>Continence Products</v>
      </c>
      <c r="V428" t="str">
        <f>VLOOKUP(B428,Ex_Code!A:J,7,0)</f>
        <v>CLINICAL SUPPLIES</v>
      </c>
      <c r="W428" t="str">
        <f>VLOOKUP(B428,Ex_Code!A:J,10,0)</f>
        <v>Non Pay</v>
      </c>
    </row>
    <row r="429" spans="1:23" x14ac:dyDescent="0.25">
      <c r="A429" s="14" t="s">
        <v>148</v>
      </c>
      <c r="B429" s="14" t="s">
        <v>151</v>
      </c>
      <c r="C429" s="14" t="s">
        <v>99</v>
      </c>
      <c r="D429" s="14" t="s">
        <v>100</v>
      </c>
      <c r="E429" s="14" t="s">
        <v>98</v>
      </c>
      <c r="F429" s="15">
        <v>0</v>
      </c>
      <c r="G429" s="15">
        <v>183.64</v>
      </c>
      <c r="H429" s="15">
        <v>0</v>
      </c>
      <c r="I429" s="15">
        <v>0</v>
      </c>
      <c r="J429" s="15">
        <v>0</v>
      </c>
      <c r="K429" s="15">
        <v>0</v>
      </c>
      <c r="L429" t="str">
        <f t="shared" si="6"/>
        <v>171802U09042016000</v>
      </c>
      <c r="M429" t="str">
        <f>VLOOKUP(A429,'Cost Code'!A:G,7,0)</f>
        <v>Supplies Department</v>
      </c>
      <c r="N429" t="str">
        <f>VLOOKUP(A429,'Cost Code'!A:G,2,0)</f>
        <v>Group 1</v>
      </c>
      <c r="O429" t="str">
        <f>VLOOKUP($A429,'Cost Code'!$A:$G,3,0)</f>
        <v>CORPORATE SERVICES</v>
      </c>
      <c r="P429" t="str">
        <f>VLOOKUP($A429,'Cost Code'!$A:$G,4,0)</f>
        <v>FINANCE &amp; INFORMATION SERVICES</v>
      </c>
      <c r="Q429" t="str">
        <f>VLOOKUP($A429,'Cost Code'!$A:$G,5,0)</f>
        <v>FINANCE &amp; INFORMATION SERVICES</v>
      </c>
      <c r="R429" t="str">
        <f>VLOOKUP($A429,'Cost Code'!$A:$G,6,0)</f>
        <v>FINANCE</v>
      </c>
      <c r="S429" t="str">
        <f>VLOOKUP($A429,'Cost Code'!$A:$K,8,0)</f>
        <v>Simon</v>
      </c>
      <c r="T429">
        <f>VLOOKUP($A429,'Cost Code'!$A:$K,9,0)</f>
        <v>1000</v>
      </c>
      <c r="U429" t="str">
        <f>VLOOKUP(B429,Ex_Code!A:J,2,0)</f>
        <v>Continence Products</v>
      </c>
      <c r="V429" t="str">
        <f>VLOOKUP(B429,Ex_Code!A:J,7,0)</f>
        <v>CLINICAL SUPPLIES</v>
      </c>
      <c r="W429" t="str">
        <f>VLOOKUP(B429,Ex_Code!A:J,10,0)</f>
        <v>Non Pay</v>
      </c>
    </row>
    <row r="430" spans="1:23" x14ac:dyDescent="0.25">
      <c r="A430" s="14" t="s">
        <v>148</v>
      </c>
      <c r="B430" s="14" t="s">
        <v>151</v>
      </c>
      <c r="C430" s="14" t="s">
        <v>101</v>
      </c>
      <c r="D430" s="14" t="s">
        <v>102</v>
      </c>
      <c r="E430" s="14" t="s">
        <v>98</v>
      </c>
      <c r="F430" s="15">
        <v>0</v>
      </c>
      <c r="G430" s="15">
        <v>248.94</v>
      </c>
      <c r="H430" s="15">
        <v>0</v>
      </c>
      <c r="I430" s="15">
        <v>0</v>
      </c>
      <c r="J430" s="15">
        <v>0</v>
      </c>
      <c r="K430" s="15">
        <v>0</v>
      </c>
      <c r="L430" t="str">
        <f t="shared" si="6"/>
        <v>171803U09042016000</v>
      </c>
      <c r="M430" t="str">
        <f>VLOOKUP(A430,'Cost Code'!A:G,7,0)</f>
        <v>Supplies Department</v>
      </c>
      <c r="N430" t="str">
        <f>VLOOKUP(A430,'Cost Code'!A:G,2,0)</f>
        <v>Group 1</v>
      </c>
      <c r="O430" t="str">
        <f>VLOOKUP($A430,'Cost Code'!$A:$G,3,0)</f>
        <v>CORPORATE SERVICES</v>
      </c>
      <c r="P430" t="str">
        <f>VLOOKUP($A430,'Cost Code'!$A:$G,4,0)</f>
        <v>FINANCE &amp; INFORMATION SERVICES</v>
      </c>
      <c r="Q430" t="str">
        <f>VLOOKUP($A430,'Cost Code'!$A:$G,5,0)</f>
        <v>FINANCE &amp; INFORMATION SERVICES</v>
      </c>
      <c r="R430" t="str">
        <f>VLOOKUP($A430,'Cost Code'!$A:$G,6,0)</f>
        <v>FINANCE</v>
      </c>
      <c r="S430" t="str">
        <f>VLOOKUP($A430,'Cost Code'!$A:$K,8,0)</f>
        <v>Simon</v>
      </c>
      <c r="T430">
        <f>VLOOKUP($A430,'Cost Code'!$A:$K,9,0)</f>
        <v>1000</v>
      </c>
      <c r="U430" t="str">
        <f>VLOOKUP(B430,Ex_Code!A:J,2,0)</f>
        <v>Continence Products</v>
      </c>
      <c r="V430" t="str">
        <f>VLOOKUP(B430,Ex_Code!A:J,7,0)</f>
        <v>CLINICAL SUPPLIES</v>
      </c>
      <c r="W430" t="str">
        <f>VLOOKUP(B430,Ex_Code!A:J,10,0)</f>
        <v>Non Pay</v>
      </c>
    </row>
    <row r="431" spans="1:23" x14ac:dyDescent="0.25">
      <c r="A431" s="14" t="s">
        <v>148</v>
      </c>
      <c r="B431" s="14" t="s">
        <v>151</v>
      </c>
      <c r="C431" s="14" t="s">
        <v>103</v>
      </c>
      <c r="D431" s="14" t="s">
        <v>104</v>
      </c>
      <c r="E431" s="14" t="s">
        <v>98</v>
      </c>
      <c r="F431" s="15">
        <v>0</v>
      </c>
      <c r="G431" s="15">
        <v>193.79</v>
      </c>
      <c r="H431" s="15">
        <v>0</v>
      </c>
      <c r="I431" s="15">
        <v>0</v>
      </c>
      <c r="J431" s="15">
        <v>0</v>
      </c>
      <c r="K431" s="15">
        <v>0</v>
      </c>
      <c r="L431" t="str">
        <f t="shared" si="6"/>
        <v>171804U09042016000</v>
      </c>
      <c r="M431" t="str">
        <f>VLOOKUP(A431,'Cost Code'!A:G,7,0)</f>
        <v>Supplies Department</v>
      </c>
      <c r="N431" t="str">
        <f>VLOOKUP(A431,'Cost Code'!A:G,2,0)</f>
        <v>Group 1</v>
      </c>
      <c r="O431" t="str">
        <f>VLOOKUP($A431,'Cost Code'!$A:$G,3,0)</f>
        <v>CORPORATE SERVICES</v>
      </c>
      <c r="P431" t="str">
        <f>VLOOKUP($A431,'Cost Code'!$A:$G,4,0)</f>
        <v>FINANCE &amp; INFORMATION SERVICES</v>
      </c>
      <c r="Q431" t="str">
        <f>VLOOKUP($A431,'Cost Code'!$A:$G,5,0)</f>
        <v>FINANCE &amp; INFORMATION SERVICES</v>
      </c>
      <c r="R431" t="str">
        <f>VLOOKUP($A431,'Cost Code'!$A:$G,6,0)</f>
        <v>FINANCE</v>
      </c>
      <c r="S431" t="str">
        <f>VLOOKUP($A431,'Cost Code'!$A:$K,8,0)</f>
        <v>Simon</v>
      </c>
      <c r="T431">
        <f>VLOOKUP($A431,'Cost Code'!$A:$K,9,0)</f>
        <v>1000</v>
      </c>
      <c r="U431" t="str">
        <f>VLOOKUP(B431,Ex_Code!A:J,2,0)</f>
        <v>Continence Products</v>
      </c>
      <c r="V431" t="str">
        <f>VLOOKUP(B431,Ex_Code!A:J,7,0)</f>
        <v>CLINICAL SUPPLIES</v>
      </c>
      <c r="W431" t="str">
        <f>VLOOKUP(B431,Ex_Code!A:J,10,0)</f>
        <v>Non Pay</v>
      </c>
    </row>
    <row r="432" spans="1:23" x14ac:dyDescent="0.25">
      <c r="A432" s="14" t="s">
        <v>148</v>
      </c>
      <c r="B432" s="14" t="s">
        <v>151</v>
      </c>
      <c r="C432" s="14" t="s">
        <v>105</v>
      </c>
      <c r="D432" s="14" t="s">
        <v>106</v>
      </c>
      <c r="E432" s="14" t="s">
        <v>98</v>
      </c>
      <c r="F432" s="15">
        <v>0</v>
      </c>
      <c r="G432" s="15">
        <v>229.86</v>
      </c>
      <c r="H432" s="15">
        <v>0</v>
      </c>
      <c r="I432" s="15">
        <v>0</v>
      </c>
      <c r="J432" s="15">
        <v>0</v>
      </c>
      <c r="K432" s="15">
        <v>0</v>
      </c>
      <c r="L432" t="str">
        <f t="shared" si="6"/>
        <v>171805U09042016000</v>
      </c>
      <c r="M432" t="str">
        <f>VLOOKUP(A432,'Cost Code'!A:G,7,0)</f>
        <v>Supplies Department</v>
      </c>
      <c r="N432" t="str">
        <f>VLOOKUP(A432,'Cost Code'!A:G,2,0)</f>
        <v>Group 1</v>
      </c>
      <c r="O432" t="str">
        <f>VLOOKUP($A432,'Cost Code'!$A:$G,3,0)</f>
        <v>CORPORATE SERVICES</v>
      </c>
      <c r="P432" t="str">
        <f>VLOOKUP($A432,'Cost Code'!$A:$G,4,0)</f>
        <v>FINANCE &amp; INFORMATION SERVICES</v>
      </c>
      <c r="Q432" t="str">
        <f>VLOOKUP($A432,'Cost Code'!$A:$G,5,0)</f>
        <v>FINANCE &amp; INFORMATION SERVICES</v>
      </c>
      <c r="R432" t="str">
        <f>VLOOKUP($A432,'Cost Code'!$A:$G,6,0)</f>
        <v>FINANCE</v>
      </c>
      <c r="S432" t="str">
        <f>VLOOKUP($A432,'Cost Code'!$A:$K,8,0)</f>
        <v>Simon</v>
      </c>
      <c r="T432">
        <f>VLOOKUP($A432,'Cost Code'!$A:$K,9,0)</f>
        <v>1000</v>
      </c>
      <c r="U432" t="str">
        <f>VLOOKUP(B432,Ex_Code!A:J,2,0)</f>
        <v>Continence Products</v>
      </c>
      <c r="V432" t="str">
        <f>VLOOKUP(B432,Ex_Code!A:J,7,0)</f>
        <v>CLINICAL SUPPLIES</v>
      </c>
      <c r="W432" t="str">
        <f>VLOOKUP(B432,Ex_Code!A:J,10,0)</f>
        <v>Non Pay</v>
      </c>
    </row>
    <row r="433" spans="1:23" x14ac:dyDescent="0.25">
      <c r="A433" s="14" t="s">
        <v>148</v>
      </c>
      <c r="B433" s="14" t="s">
        <v>152</v>
      </c>
      <c r="C433" s="14" t="s">
        <v>101</v>
      </c>
      <c r="D433" s="14" t="s">
        <v>102</v>
      </c>
      <c r="E433" s="14" t="s">
        <v>98</v>
      </c>
      <c r="F433" s="15">
        <v>0</v>
      </c>
      <c r="G433" s="15">
        <v>69.540000000000006</v>
      </c>
      <c r="H433" s="15">
        <v>0</v>
      </c>
      <c r="I433" s="15">
        <v>0</v>
      </c>
      <c r="J433" s="15">
        <v>0</v>
      </c>
      <c r="K433" s="15">
        <v>0</v>
      </c>
      <c r="L433" t="str">
        <f t="shared" si="6"/>
        <v>171803U09042024000</v>
      </c>
      <c r="M433" t="str">
        <f>VLOOKUP(A433,'Cost Code'!A:G,7,0)</f>
        <v>Supplies Department</v>
      </c>
      <c r="N433" t="str">
        <f>VLOOKUP(A433,'Cost Code'!A:G,2,0)</f>
        <v>Group 1</v>
      </c>
      <c r="O433" t="str">
        <f>VLOOKUP($A433,'Cost Code'!$A:$G,3,0)</f>
        <v>CORPORATE SERVICES</v>
      </c>
      <c r="P433" t="str">
        <f>VLOOKUP($A433,'Cost Code'!$A:$G,4,0)</f>
        <v>FINANCE &amp; INFORMATION SERVICES</v>
      </c>
      <c r="Q433" t="str">
        <f>VLOOKUP($A433,'Cost Code'!$A:$G,5,0)</f>
        <v>FINANCE &amp; INFORMATION SERVICES</v>
      </c>
      <c r="R433" t="str">
        <f>VLOOKUP($A433,'Cost Code'!$A:$G,6,0)</f>
        <v>FINANCE</v>
      </c>
      <c r="S433" t="str">
        <f>VLOOKUP($A433,'Cost Code'!$A:$K,8,0)</f>
        <v>Simon</v>
      </c>
      <c r="T433">
        <f>VLOOKUP($A433,'Cost Code'!$A:$K,9,0)</f>
        <v>1000</v>
      </c>
      <c r="U433" t="str">
        <f>VLOOKUP(B433,Ex_Code!A:J,2,0)</f>
        <v>Patients Appliances</v>
      </c>
      <c r="V433" t="str">
        <f>VLOOKUP(B433,Ex_Code!A:J,7,0)</f>
        <v>CLINICAL SUPPLIES</v>
      </c>
      <c r="W433" t="str">
        <f>VLOOKUP(B433,Ex_Code!A:J,10,0)</f>
        <v>Non Pay</v>
      </c>
    </row>
    <row r="434" spans="1:23" x14ac:dyDescent="0.25">
      <c r="A434" s="14" t="s">
        <v>148</v>
      </c>
      <c r="B434" s="14" t="s">
        <v>153</v>
      </c>
      <c r="C434" s="14" t="s">
        <v>99</v>
      </c>
      <c r="D434" s="14" t="s">
        <v>100</v>
      </c>
      <c r="E434" s="14" t="s">
        <v>98</v>
      </c>
      <c r="F434" s="15">
        <v>0</v>
      </c>
      <c r="G434" s="15">
        <v>76.959999999999994</v>
      </c>
      <c r="H434" s="15">
        <v>0</v>
      </c>
      <c r="I434" s="15">
        <v>0</v>
      </c>
      <c r="J434" s="15">
        <v>0</v>
      </c>
      <c r="K434" s="15">
        <v>0</v>
      </c>
      <c r="L434" t="str">
        <f t="shared" si="6"/>
        <v>171802U09042039000</v>
      </c>
      <c r="M434" t="str">
        <f>VLOOKUP(A434,'Cost Code'!A:G,7,0)</f>
        <v>Supplies Department</v>
      </c>
      <c r="N434" t="str">
        <f>VLOOKUP(A434,'Cost Code'!A:G,2,0)</f>
        <v>Group 1</v>
      </c>
      <c r="O434" t="str">
        <f>VLOOKUP($A434,'Cost Code'!$A:$G,3,0)</f>
        <v>CORPORATE SERVICES</v>
      </c>
      <c r="P434" t="str">
        <f>VLOOKUP($A434,'Cost Code'!$A:$G,4,0)</f>
        <v>FINANCE &amp; INFORMATION SERVICES</v>
      </c>
      <c r="Q434" t="str">
        <f>VLOOKUP($A434,'Cost Code'!$A:$G,5,0)</f>
        <v>FINANCE &amp; INFORMATION SERVICES</v>
      </c>
      <c r="R434" t="str">
        <f>VLOOKUP($A434,'Cost Code'!$A:$G,6,0)</f>
        <v>FINANCE</v>
      </c>
      <c r="S434" t="str">
        <f>VLOOKUP($A434,'Cost Code'!$A:$K,8,0)</f>
        <v>Simon</v>
      </c>
      <c r="T434">
        <f>VLOOKUP($A434,'Cost Code'!$A:$K,9,0)</f>
        <v>1000</v>
      </c>
      <c r="U434" t="str">
        <f>VLOOKUP(B434,Ex_Code!A:J,2,0)</f>
        <v>Lab Equipment &amp; Materials</v>
      </c>
      <c r="V434" t="str">
        <f>VLOOKUP(B434,Ex_Code!A:J,7,0)</f>
        <v>CLINICAL SUPPLIES</v>
      </c>
      <c r="W434" t="str">
        <f>VLOOKUP(B434,Ex_Code!A:J,10,0)</f>
        <v>Non Pay</v>
      </c>
    </row>
    <row r="435" spans="1:23" x14ac:dyDescent="0.25">
      <c r="A435" s="14" t="s">
        <v>148</v>
      </c>
      <c r="B435" s="14" t="s">
        <v>153</v>
      </c>
      <c r="C435" s="14" t="s">
        <v>101</v>
      </c>
      <c r="D435" s="14" t="s">
        <v>102</v>
      </c>
      <c r="E435" s="14" t="s">
        <v>98</v>
      </c>
      <c r="F435" s="15">
        <v>0</v>
      </c>
      <c r="G435" s="15">
        <v>28.86</v>
      </c>
      <c r="H435" s="15">
        <v>0</v>
      </c>
      <c r="I435" s="15">
        <v>0</v>
      </c>
      <c r="J435" s="15">
        <v>0</v>
      </c>
      <c r="K435" s="15">
        <v>0</v>
      </c>
      <c r="L435" t="str">
        <f t="shared" si="6"/>
        <v>171803U09042039000</v>
      </c>
      <c r="M435" t="str">
        <f>VLOOKUP(A435,'Cost Code'!A:G,7,0)</f>
        <v>Supplies Department</v>
      </c>
      <c r="N435" t="str">
        <f>VLOOKUP(A435,'Cost Code'!A:G,2,0)</f>
        <v>Group 1</v>
      </c>
      <c r="O435" t="str">
        <f>VLOOKUP($A435,'Cost Code'!$A:$G,3,0)</f>
        <v>CORPORATE SERVICES</v>
      </c>
      <c r="P435" t="str">
        <f>VLOOKUP($A435,'Cost Code'!$A:$G,4,0)</f>
        <v>FINANCE &amp; INFORMATION SERVICES</v>
      </c>
      <c r="Q435" t="str">
        <f>VLOOKUP($A435,'Cost Code'!$A:$G,5,0)</f>
        <v>FINANCE &amp; INFORMATION SERVICES</v>
      </c>
      <c r="R435" t="str">
        <f>VLOOKUP($A435,'Cost Code'!$A:$G,6,0)</f>
        <v>FINANCE</v>
      </c>
      <c r="S435" t="str">
        <f>VLOOKUP($A435,'Cost Code'!$A:$K,8,0)</f>
        <v>Simon</v>
      </c>
      <c r="T435">
        <f>VLOOKUP($A435,'Cost Code'!$A:$K,9,0)</f>
        <v>1000</v>
      </c>
      <c r="U435" t="str">
        <f>VLOOKUP(B435,Ex_Code!A:J,2,0)</f>
        <v>Lab Equipment &amp; Materials</v>
      </c>
      <c r="V435" t="str">
        <f>VLOOKUP(B435,Ex_Code!A:J,7,0)</f>
        <v>CLINICAL SUPPLIES</v>
      </c>
      <c r="W435" t="str">
        <f>VLOOKUP(B435,Ex_Code!A:J,10,0)</f>
        <v>Non Pay</v>
      </c>
    </row>
    <row r="436" spans="1:23" x14ac:dyDescent="0.25">
      <c r="A436" s="14" t="s">
        <v>148</v>
      </c>
      <c r="B436" s="14" t="s">
        <v>153</v>
      </c>
      <c r="C436" s="14" t="s">
        <v>103</v>
      </c>
      <c r="D436" s="14" t="s">
        <v>104</v>
      </c>
      <c r="E436" s="14" t="s">
        <v>98</v>
      </c>
      <c r="F436" s="15">
        <v>0</v>
      </c>
      <c r="G436" s="15">
        <v>4.8099999999999996</v>
      </c>
      <c r="H436" s="15">
        <v>0</v>
      </c>
      <c r="I436" s="15">
        <v>0</v>
      </c>
      <c r="J436" s="15">
        <v>0</v>
      </c>
      <c r="K436" s="15">
        <v>0</v>
      </c>
      <c r="L436" t="str">
        <f t="shared" si="6"/>
        <v>171804U09042039000</v>
      </c>
      <c r="M436" t="str">
        <f>VLOOKUP(A436,'Cost Code'!A:G,7,0)</f>
        <v>Supplies Department</v>
      </c>
      <c r="N436" t="str">
        <f>VLOOKUP(A436,'Cost Code'!A:G,2,0)</f>
        <v>Group 1</v>
      </c>
      <c r="O436" t="str">
        <f>VLOOKUP($A436,'Cost Code'!$A:$G,3,0)</f>
        <v>CORPORATE SERVICES</v>
      </c>
      <c r="P436" t="str">
        <f>VLOOKUP($A436,'Cost Code'!$A:$G,4,0)</f>
        <v>FINANCE &amp; INFORMATION SERVICES</v>
      </c>
      <c r="Q436" t="str">
        <f>VLOOKUP($A436,'Cost Code'!$A:$G,5,0)</f>
        <v>FINANCE &amp; INFORMATION SERVICES</v>
      </c>
      <c r="R436" t="str">
        <f>VLOOKUP($A436,'Cost Code'!$A:$G,6,0)</f>
        <v>FINANCE</v>
      </c>
      <c r="S436" t="str">
        <f>VLOOKUP($A436,'Cost Code'!$A:$K,8,0)</f>
        <v>Simon</v>
      </c>
      <c r="T436">
        <f>VLOOKUP($A436,'Cost Code'!$A:$K,9,0)</f>
        <v>1000</v>
      </c>
      <c r="U436" t="str">
        <f>VLOOKUP(B436,Ex_Code!A:J,2,0)</f>
        <v>Lab Equipment &amp; Materials</v>
      </c>
      <c r="V436" t="str">
        <f>VLOOKUP(B436,Ex_Code!A:J,7,0)</f>
        <v>CLINICAL SUPPLIES</v>
      </c>
      <c r="W436" t="str">
        <f>VLOOKUP(B436,Ex_Code!A:J,10,0)</f>
        <v>Non Pay</v>
      </c>
    </row>
    <row r="437" spans="1:23" x14ac:dyDescent="0.25">
      <c r="A437" s="14" t="s">
        <v>148</v>
      </c>
      <c r="B437" s="14" t="s">
        <v>153</v>
      </c>
      <c r="C437" s="14" t="s">
        <v>105</v>
      </c>
      <c r="D437" s="14" t="s">
        <v>106</v>
      </c>
      <c r="E437" s="14" t="s">
        <v>98</v>
      </c>
      <c r="F437" s="15">
        <v>0</v>
      </c>
      <c r="G437" s="15">
        <v>75.7</v>
      </c>
      <c r="H437" s="15">
        <v>0</v>
      </c>
      <c r="I437" s="15">
        <v>0</v>
      </c>
      <c r="J437" s="15">
        <v>0</v>
      </c>
      <c r="K437" s="15">
        <v>0</v>
      </c>
      <c r="L437" t="str">
        <f t="shared" si="6"/>
        <v>171805U09042039000</v>
      </c>
      <c r="M437" t="str">
        <f>VLOOKUP(A437,'Cost Code'!A:G,7,0)</f>
        <v>Supplies Department</v>
      </c>
      <c r="N437" t="str">
        <f>VLOOKUP(A437,'Cost Code'!A:G,2,0)</f>
        <v>Group 1</v>
      </c>
      <c r="O437" t="str">
        <f>VLOOKUP($A437,'Cost Code'!$A:$G,3,0)</f>
        <v>CORPORATE SERVICES</v>
      </c>
      <c r="P437" t="str">
        <f>VLOOKUP($A437,'Cost Code'!$A:$G,4,0)</f>
        <v>FINANCE &amp; INFORMATION SERVICES</v>
      </c>
      <c r="Q437" t="str">
        <f>VLOOKUP($A437,'Cost Code'!$A:$G,5,0)</f>
        <v>FINANCE &amp; INFORMATION SERVICES</v>
      </c>
      <c r="R437" t="str">
        <f>VLOOKUP($A437,'Cost Code'!$A:$G,6,0)</f>
        <v>FINANCE</v>
      </c>
      <c r="S437" t="str">
        <f>VLOOKUP($A437,'Cost Code'!$A:$K,8,0)</f>
        <v>Simon</v>
      </c>
      <c r="T437">
        <f>VLOOKUP($A437,'Cost Code'!$A:$K,9,0)</f>
        <v>1000</v>
      </c>
      <c r="U437" t="str">
        <f>VLOOKUP(B437,Ex_Code!A:J,2,0)</f>
        <v>Lab Equipment &amp; Materials</v>
      </c>
      <c r="V437" t="str">
        <f>VLOOKUP(B437,Ex_Code!A:J,7,0)</f>
        <v>CLINICAL SUPPLIES</v>
      </c>
      <c r="W437" t="str">
        <f>VLOOKUP(B437,Ex_Code!A:J,10,0)</f>
        <v>Non Pay</v>
      </c>
    </row>
    <row r="438" spans="1:23" x14ac:dyDescent="0.25">
      <c r="A438" s="14" t="s">
        <v>148</v>
      </c>
      <c r="B438" s="14" t="s">
        <v>154</v>
      </c>
      <c r="C438" s="14" t="s">
        <v>103</v>
      </c>
      <c r="D438" s="14" t="s">
        <v>104</v>
      </c>
      <c r="E438" s="14" t="s">
        <v>98</v>
      </c>
      <c r="F438" s="15">
        <v>0</v>
      </c>
      <c r="G438" s="15">
        <v>311.88</v>
      </c>
      <c r="H438" s="15">
        <v>0</v>
      </c>
      <c r="I438" s="15">
        <v>0</v>
      </c>
      <c r="J438" s="15">
        <v>0</v>
      </c>
      <c r="K438" s="15">
        <v>0</v>
      </c>
      <c r="L438" t="str">
        <f t="shared" si="6"/>
        <v>171804U09042041000</v>
      </c>
      <c r="M438" t="str">
        <f>VLOOKUP(A438,'Cost Code'!A:G,7,0)</f>
        <v>Supplies Department</v>
      </c>
      <c r="N438" t="str">
        <f>VLOOKUP(A438,'Cost Code'!A:G,2,0)</f>
        <v>Group 1</v>
      </c>
      <c r="O438" t="str">
        <f>VLOOKUP($A438,'Cost Code'!$A:$G,3,0)</f>
        <v>CORPORATE SERVICES</v>
      </c>
      <c r="P438" t="str">
        <f>VLOOKUP($A438,'Cost Code'!$A:$G,4,0)</f>
        <v>FINANCE &amp; INFORMATION SERVICES</v>
      </c>
      <c r="Q438" t="str">
        <f>VLOOKUP($A438,'Cost Code'!$A:$G,5,0)</f>
        <v>FINANCE &amp; INFORMATION SERVICES</v>
      </c>
      <c r="R438" t="str">
        <f>VLOOKUP($A438,'Cost Code'!$A:$G,6,0)</f>
        <v>FINANCE</v>
      </c>
      <c r="S438" t="str">
        <f>VLOOKUP($A438,'Cost Code'!$A:$K,8,0)</f>
        <v>Simon</v>
      </c>
      <c r="T438">
        <f>VLOOKUP($A438,'Cost Code'!$A:$K,9,0)</f>
        <v>1000</v>
      </c>
      <c r="U438" t="str">
        <f>VLOOKUP(B438,Ex_Code!A:J,2,0)</f>
        <v>Laboratory Chemicals</v>
      </c>
      <c r="V438" t="str">
        <f>VLOOKUP(B438,Ex_Code!A:J,7,0)</f>
        <v>CLINICAL SUPPLIES</v>
      </c>
      <c r="W438" t="str">
        <f>VLOOKUP(B438,Ex_Code!A:J,10,0)</f>
        <v>Non Pay</v>
      </c>
    </row>
    <row r="439" spans="1:23" x14ac:dyDescent="0.25">
      <c r="A439" s="14" t="s">
        <v>148</v>
      </c>
      <c r="B439" s="14" t="s">
        <v>123</v>
      </c>
      <c r="C439" s="14" t="s">
        <v>96</v>
      </c>
      <c r="D439" s="14" t="s">
        <v>97</v>
      </c>
      <c r="E439" s="14" t="s">
        <v>98</v>
      </c>
      <c r="F439" s="15">
        <v>12</v>
      </c>
      <c r="G439" s="15">
        <v>0</v>
      </c>
      <c r="H439" s="15">
        <v>0</v>
      </c>
      <c r="I439" s="15">
        <v>0</v>
      </c>
      <c r="J439" s="15">
        <v>0</v>
      </c>
      <c r="K439" s="15">
        <v>0</v>
      </c>
      <c r="L439" t="str">
        <f t="shared" si="6"/>
        <v>171801U09043001000</v>
      </c>
      <c r="M439" t="str">
        <f>VLOOKUP(A439,'Cost Code'!A:G,7,0)</f>
        <v>Supplies Department</v>
      </c>
      <c r="N439" t="str">
        <f>VLOOKUP(A439,'Cost Code'!A:G,2,0)</f>
        <v>Group 1</v>
      </c>
      <c r="O439" t="str">
        <f>VLOOKUP($A439,'Cost Code'!$A:$G,3,0)</f>
        <v>CORPORATE SERVICES</v>
      </c>
      <c r="P439" t="str">
        <f>VLOOKUP($A439,'Cost Code'!$A:$G,4,0)</f>
        <v>FINANCE &amp; INFORMATION SERVICES</v>
      </c>
      <c r="Q439" t="str">
        <f>VLOOKUP($A439,'Cost Code'!$A:$G,5,0)</f>
        <v>FINANCE &amp; INFORMATION SERVICES</v>
      </c>
      <c r="R439" t="str">
        <f>VLOOKUP($A439,'Cost Code'!$A:$G,6,0)</f>
        <v>FINANCE</v>
      </c>
      <c r="S439" t="str">
        <f>VLOOKUP($A439,'Cost Code'!$A:$K,8,0)</f>
        <v>Simon</v>
      </c>
      <c r="T439">
        <f>VLOOKUP($A439,'Cost Code'!$A:$K,9,0)</f>
        <v>1000</v>
      </c>
      <c r="U439" t="str">
        <f>VLOOKUP(B439,Ex_Code!A:J,2,0)</f>
        <v>Catering Provisions</v>
      </c>
      <c r="V439" t="str">
        <f>VLOOKUP(B439,Ex_Code!A:J,7,0)</f>
        <v>NON CLINICAL SUPPLIES</v>
      </c>
      <c r="W439" t="str">
        <f>VLOOKUP(B439,Ex_Code!A:J,10,0)</f>
        <v>Non Pay</v>
      </c>
    </row>
    <row r="440" spans="1:23" x14ac:dyDescent="0.25">
      <c r="A440" s="14" t="s">
        <v>148</v>
      </c>
      <c r="B440" s="14" t="s">
        <v>123</v>
      </c>
      <c r="C440" s="14" t="s">
        <v>99</v>
      </c>
      <c r="D440" s="14" t="s">
        <v>100</v>
      </c>
      <c r="E440" s="14" t="s">
        <v>98</v>
      </c>
      <c r="F440" s="15">
        <v>13</v>
      </c>
      <c r="G440" s="15">
        <v>0</v>
      </c>
      <c r="H440" s="15">
        <v>0</v>
      </c>
      <c r="I440" s="15">
        <v>0</v>
      </c>
      <c r="J440" s="15">
        <v>0</v>
      </c>
      <c r="K440" s="15">
        <v>0</v>
      </c>
      <c r="L440" t="str">
        <f t="shared" si="6"/>
        <v>171802U09043001000</v>
      </c>
      <c r="M440" t="str">
        <f>VLOOKUP(A440,'Cost Code'!A:G,7,0)</f>
        <v>Supplies Department</v>
      </c>
      <c r="N440" t="str">
        <f>VLOOKUP(A440,'Cost Code'!A:G,2,0)</f>
        <v>Group 1</v>
      </c>
      <c r="O440" t="str">
        <f>VLOOKUP($A440,'Cost Code'!$A:$G,3,0)</f>
        <v>CORPORATE SERVICES</v>
      </c>
      <c r="P440" t="str">
        <f>VLOOKUP($A440,'Cost Code'!$A:$G,4,0)</f>
        <v>FINANCE &amp; INFORMATION SERVICES</v>
      </c>
      <c r="Q440" t="str">
        <f>VLOOKUP($A440,'Cost Code'!$A:$G,5,0)</f>
        <v>FINANCE &amp; INFORMATION SERVICES</v>
      </c>
      <c r="R440" t="str">
        <f>VLOOKUP($A440,'Cost Code'!$A:$G,6,0)</f>
        <v>FINANCE</v>
      </c>
      <c r="S440" t="str">
        <f>VLOOKUP($A440,'Cost Code'!$A:$K,8,0)</f>
        <v>Simon</v>
      </c>
      <c r="T440">
        <f>VLOOKUP($A440,'Cost Code'!$A:$K,9,0)</f>
        <v>1000</v>
      </c>
      <c r="U440" t="str">
        <f>VLOOKUP(B440,Ex_Code!A:J,2,0)</f>
        <v>Catering Provisions</v>
      </c>
      <c r="V440" t="str">
        <f>VLOOKUP(B440,Ex_Code!A:J,7,0)</f>
        <v>NON CLINICAL SUPPLIES</v>
      </c>
      <c r="W440" t="str">
        <f>VLOOKUP(B440,Ex_Code!A:J,10,0)</f>
        <v>Non Pay</v>
      </c>
    </row>
    <row r="441" spans="1:23" x14ac:dyDescent="0.25">
      <c r="A441" s="14" t="s">
        <v>148</v>
      </c>
      <c r="B441" s="14" t="s">
        <v>123</v>
      </c>
      <c r="C441" s="14" t="s">
        <v>101</v>
      </c>
      <c r="D441" s="14" t="s">
        <v>102</v>
      </c>
      <c r="E441" s="14" t="s">
        <v>98</v>
      </c>
      <c r="F441" s="15">
        <v>12</v>
      </c>
      <c r="G441" s="15">
        <v>0</v>
      </c>
      <c r="H441" s="15">
        <v>0</v>
      </c>
      <c r="I441" s="15">
        <v>0</v>
      </c>
      <c r="J441" s="15">
        <v>0</v>
      </c>
      <c r="K441" s="15">
        <v>0</v>
      </c>
      <c r="L441" t="str">
        <f t="shared" si="6"/>
        <v>171803U09043001000</v>
      </c>
      <c r="M441" t="str">
        <f>VLOOKUP(A441,'Cost Code'!A:G,7,0)</f>
        <v>Supplies Department</v>
      </c>
      <c r="N441" t="str">
        <f>VLOOKUP(A441,'Cost Code'!A:G,2,0)</f>
        <v>Group 1</v>
      </c>
      <c r="O441" t="str">
        <f>VLOOKUP($A441,'Cost Code'!$A:$G,3,0)</f>
        <v>CORPORATE SERVICES</v>
      </c>
      <c r="P441" t="str">
        <f>VLOOKUP($A441,'Cost Code'!$A:$G,4,0)</f>
        <v>FINANCE &amp; INFORMATION SERVICES</v>
      </c>
      <c r="Q441" t="str">
        <f>VLOOKUP($A441,'Cost Code'!$A:$G,5,0)</f>
        <v>FINANCE &amp; INFORMATION SERVICES</v>
      </c>
      <c r="R441" t="str">
        <f>VLOOKUP($A441,'Cost Code'!$A:$G,6,0)</f>
        <v>FINANCE</v>
      </c>
      <c r="S441" t="str">
        <f>VLOOKUP($A441,'Cost Code'!$A:$K,8,0)</f>
        <v>Simon</v>
      </c>
      <c r="T441">
        <f>VLOOKUP($A441,'Cost Code'!$A:$K,9,0)</f>
        <v>1000</v>
      </c>
      <c r="U441" t="str">
        <f>VLOOKUP(B441,Ex_Code!A:J,2,0)</f>
        <v>Catering Provisions</v>
      </c>
      <c r="V441" t="str">
        <f>VLOOKUP(B441,Ex_Code!A:J,7,0)</f>
        <v>NON CLINICAL SUPPLIES</v>
      </c>
      <c r="W441" t="str">
        <f>VLOOKUP(B441,Ex_Code!A:J,10,0)</f>
        <v>Non Pay</v>
      </c>
    </row>
    <row r="442" spans="1:23" x14ac:dyDescent="0.25">
      <c r="A442" s="14" t="s">
        <v>148</v>
      </c>
      <c r="B442" s="14" t="s">
        <v>123</v>
      </c>
      <c r="C442" s="14" t="s">
        <v>103</v>
      </c>
      <c r="D442" s="14" t="s">
        <v>104</v>
      </c>
      <c r="E442" s="14" t="s">
        <v>98</v>
      </c>
      <c r="F442" s="15">
        <v>13</v>
      </c>
      <c r="G442" s="15">
        <v>17.7</v>
      </c>
      <c r="H442" s="15">
        <v>0</v>
      </c>
      <c r="I442" s="15">
        <v>0</v>
      </c>
      <c r="J442" s="15">
        <v>0</v>
      </c>
      <c r="K442" s="15">
        <v>0</v>
      </c>
      <c r="L442" t="str">
        <f t="shared" si="6"/>
        <v>171804U09043001000</v>
      </c>
      <c r="M442" t="str">
        <f>VLOOKUP(A442,'Cost Code'!A:G,7,0)</f>
        <v>Supplies Department</v>
      </c>
      <c r="N442" t="str">
        <f>VLOOKUP(A442,'Cost Code'!A:G,2,0)</f>
        <v>Group 1</v>
      </c>
      <c r="O442" t="str">
        <f>VLOOKUP($A442,'Cost Code'!$A:$G,3,0)</f>
        <v>CORPORATE SERVICES</v>
      </c>
      <c r="P442" t="str">
        <f>VLOOKUP($A442,'Cost Code'!$A:$G,4,0)</f>
        <v>FINANCE &amp; INFORMATION SERVICES</v>
      </c>
      <c r="Q442" t="str">
        <f>VLOOKUP($A442,'Cost Code'!$A:$G,5,0)</f>
        <v>FINANCE &amp; INFORMATION SERVICES</v>
      </c>
      <c r="R442" t="str">
        <f>VLOOKUP($A442,'Cost Code'!$A:$G,6,0)</f>
        <v>FINANCE</v>
      </c>
      <c r="S442" t="str">
        <f>VLOOKUP($A442,'Cost Code'!$A:$K,8,0)</f>
        <v>Simon</v>
      </c>
      <c r="T442">
        <f>VLOOKUP($A442,'Cost Code'!$A:$K,9,0)</f>
        <v>1000</v>
      </c>
      <c r="U442" t="str">
        <f>VLOOKUP(B442,Ex_Code!A:J,2,0)</f>
        <v>Catering Provisions</v>
      </c>
      <c r="V442" t="str">
        <f>VLOOKUP(B442,Ex_Code!A:J,7,0)</f>
        <v>NON CLINICAL SUPPLIES</v>
      </c>
      <c r="W442" t="str">
        <f>VLOOKUP(B442,Ex_Code!A:J,10,0)</f>
        <v>Non Pay</v>
      </c>
    </row>
    <row r="443" spans="1:23" x14ac:dyDescent="0.25">
      <c r="A443" s="14" t="s">
        <v>148</v>
      </c>
      <c r="B443" s="14" t="s">
        <v>123</v>
      </c>
      <c r="C443" s="14" t="s">
        <v>105</v>
      </c>
      <c r="D443" s="14" t="s">
        <v>106</v>
      </c>
      <c r="E443" s="14" t="s">
        <v>98</v>
      </c>
      <c r="F443" s="15">
        <v>-26</v>
      </c>
      <c r="G443" s="15">
        <v>0</v>
      </c>
      <c r="H443" s="15">
        <v>0</v>
      </c>
      <c r="I443" s="15">
        <v>0</v>
      </c>
      <c r="J443" s="15">
        <v>0</v>
      </c>
      <c r="K443" s="15">
        <v>0</v>
      </c>
      <c r="L443" t="str">
        <f t="shared" si="6"/>
        <v>171805U09043001000</v>
      </c>
      <c r="M443" t="str">
        <f>VLOOKUP(A443,'Cost Code'!A:G,7,0)</f>
        <v>Supplies Department</v>
      </c>
      <c r="N443" t="str">
        <f>VLOOKUP(A443,'Cost Code'!A:G,2,0)</f>
        <v>Group 1</v>
      </c>
      <c r="O443" t="str">
        <f>VLOOKUP($A443,'Cost Code'!$A:$G,3,0)</f>
        <v>CORPORATE SERVICES</v>
      </c>
      <c r="P443" t="str">
        <f>VLOOKUP($A443,'Cost Code'!$A:$G,4,0)</f>
        <v>FINANCE &amp; INFORMATION SERVICES</v>
      </c>
      <c r="Q443" t="str">
        <f>VLOOKUP($A443,'Cost Code'!$A:$G,5,0)</f>
        <v>FINANCE &amp; INFORMATION SERVICES</v>
      </c>
      <c r="R443" t="str">
        <f>VLOOKUP($A443,'Cost Code'!$A:$G,6,0)</f>
        <v>FINANCE</v>
      </c>
      <c r="S443" t="str">
        <f>VLOOKUP($A443,'Cost Code'!$A:$K,8,0)</f>
        <v>Simon</v>
      </c>
      <c r="T443">
        <f>VLOOKUP($A443,'Cost Code'!$A:$K,9,0)</f>
        <v>1000</v>
      </c>
      <c r="U443" t="str">
        <f>VLOOKUP(B443,Ex_Code!A:J,2,0)</f>
        <v>Catering Provisions</v>
      </c>
      <c r="V443" t="str">
        <f>VLOOKUP(B443,Ex_Code!A:J,7,0)</f>
        <v>NON CLINICAL SUPPLIES</v>
      </c>
      <c r="W443" t="str">
        <f>VLOOKUP(B443,Ex_Code!A:J,10,0)</f>
        <v>Non Pay</v>
      </c>
    </row>
    <row r="444" spans="1:23" x14ac:dyDescent="0.25">
      <c r="A444" s="14" t="s">
        <v>148</v>
      </c>
      <c r="B444" s="14" t="s">
        <v>155</v>
      </c>
      <c r="C444" s="14" t="s">
        <v>103</v>
      </c>
      <c r="D444" s="14" t="s">
        <v>104</v>
      </c>
      <c r="E444" s="14" t="s">
        <v>98</v>
      </c>
      <c r="F444" s="15">
        <v>0</v>
      </c>
      <c r="G444" s="15">
        <v>30.4</v>
      </c>
      <c r="H444" s="15">
        <v>0</v>
      </c>
      <c r="I444" s="15">
        <v>0</v>
      </c>
      <c r="J444" s="15">
        <v>0</v>
      </c>
      <c r="K444" s="15">
        <v>0</v>
      </c>
      <c r="L444" t="str">
        <f t="shared" si="6"/>
        <v>171804U09043002000</v>
      </c>
      <c r="M444" t="str">
        <f>VLOOKUP(A444,'Cost Code'!A:G,7,0)</f>
        <v>Supplies Department</v>
      </c>
      <c r="N444" t="str">
        <f>VLOOKUP(A444,'Cost Code'!A:G,2,0)</f>
        <v>Group 1</v>
      </c>
      <c r="O444" t="str">
        <f>VLOOKUP($A444,'Cost Code'!$A:$G,3,0)</f>
        <v>CORPORATE SERVICES</v>
      </c>
      <c r="P444" t="str">
        <f>VLOOKUP($A444,'Cost Code'!$A:$G,4,0)</f>
        <v>FINANCE &amp; INFORMATION SERVICES</v>
      </c>
      <c r="Q444" t="str">
        <f>VLOOKUP($A444,'Cost Code'!$A:$G,5,0)</f>
        <v>FINANCE &amp; INFORMATION SERVICES</v>
      </c>
      <c r="R444" t="str">
        <f>VLOOKUP($A444,'Cost Code'!$A:$G,6,0)</f>
        <v>FINANCE</v>
      </c>
      <c r="S444" t="str">
        <f>VLOOKUP($A444,'Cost Code'!$A:$K,8,0)</f>
        <v>Simon</v>
      </c>
      <c r="T444">
        <f>VLOOKUP($A444,'Cost Code'!$A:$K,9,0)</f>
        <v>1000</v>
      </c>
      <c r="U444" t="str">
        <f>VLOOKUP(B444,Ex_Code!A:J,2,0)</f>
        <v>Prepared Baby Milk</v>
      </c>
      <c r="V444" t="str">
        <f>VLOOKUP(B444,Ex_Code!A:J,7,0)</f>
        <v>NON CLINICAL SUPPLIES</v>
      </c>
      <c r="W444" t="str">
        <f>VLOOKUP(B444,Ex_Code!A:J,10,0)</f>
        <v>Non Pay</v>
      </c>
    </row>
    <row r="445" spans="1:23" x14ac:dyDescent="0.25">
      <c r="A445" s="14" t="s">
        <v>148</v>
      </c>
      <c r="B445" s="14" t="s">
        <v>155</v>
      </c>
      <c r="C445" s="14" t="s">
        <v>105</v>
      </c>
      <c r="D445" s="14" t="s">
        <v>106</v>
      </c>
      <c r="E445" s="14" t="s">
        <v>98</v>
      </c>
      <c r="F445" s="15">
        <v>0</v>
      </c>
      <c r="G445" s="15">
        <v>8.01</v>
      </c>
      <c r="H445" s="15">
        <v>0</v>
      </c>
      <c r="I445" s="15">
        <v>0</v>
      </c>
      <c r="J445" s="15">
        <v>0</v>
      </c>
      <c r="K445" s="15">
        <v>0</v>
      </c>
      <c r="L445" t="str">
        <f t="shared" si="6"/>
        <v>171805U09043002000</v>
      </c>
      <c r="M445" t="str">
        <f>VLOOKUP(A445,'Cost Code'!A:G,7,0)</f>
        <v>Supplies Department</v>
      </c>
      <c r="N445" t="str">
        <f>VLOOKUP(A445,'Cost Code'!A:G,2,0)</f>
        <v>Group 1</v>
      </c>
      <c r="O445" t="str">
        <f>VLOOKUP($A445,'Cost Code'!$A:$G,3,0)</f>
        <v>CORPORATE SERVICES</v>
      </c>
      <c r="P445" t="str">
        <f>VLOOKUP($A445,'Cost Code'!$A:$G,4,0)</f>
        <v>FINANCE &amp; INFORMATION SERVICES</v>
      </c>
      <c r="Q445" t="str">
        <f>VLOOKUP($A445,'Cost Code'!$A:$G,5,0)</f>
        <v>FINANCE &amp; INFORMATION SERVICES</v>
      </c>
      <c r="R445" t="str">
        <f>VLOOKUP($A445,'Cost Code'!$A:$G,6,0)</f>
        <v>FINANCE</v>
      </c>
      <c r="S445" t="str">
        <f>VLOOKUP($A445,'Cost Code'!$A:$K,8,0)</f>
        <v>Simon</v>
      </c>
      <c r="T445">
        <f>VLOOKUP($A445,'Cost Code'!$A:$K,9,0)</f>
        <v>1000</v>
      </c>
      <c r="U445" t="str">
        <f>VLOOKUP(B445,Ex_Code!A:J,2,0)</f>
        <v>Prepared Baby Milk</v>
      </c>
      <c r="V445" t="str">
        <f>VLOOKUP(B445,Ex_Code!A:J,7,0)</f>
        <v>NON CLINICAL SUPPLIES</v>
      </c>
      <c r="W445" t="str">
        <f>VLOOKUP(B445,Ex_Code!A:J,10,0)</f>
        <v>Non Pay</v>
      </c>
    </row>
    <row r="446" spans="1:23" x14ac:dyDescent="0.25">
      <c r="A446" s="14" t="s">
        <v>148</v>
      </c>
      <c r="B446" s="14" t="s">
        <v>156</v>
      </c>
      <c r="C446" s="14" t="s">
        <v>96</v>
      </c>
      <c r="D446" s="14" t="s">
        <v>97</v>
      </c>
      <c r="E446" s="14" t="s">
        <v>98</v>
      </c>
      <c r="F446" s="15">
        <v>48</v>
      </c>
      <c r="G446" s="15">
        <v>30.4</v>
      </c>
      <c r="H446" s="15">
        <v>0</v>
      </c>
      <c r="I446" s="15">
        <v>0</v>
      </c>
      <c r="J446" s="15">
        <v>0</v>
      </c>
      <c r="K446" s="15">
        <v>0</v>
      </c>
      <c r="L446" t="str">
        <f t="shared" si="6"/>
        <v>171801U09043005000</v>
      </c>
      <c r="M446" t="str">
        <f>VLOOKUP(A446,'Cost Code'!A:G,7,0)</f>
        <v>Supplies Department</v>
      </c>
      <c r="N446" t="str">
        <f>VLOOKUP(A446,'Cost Code'!A:G,2,0)</f>
        <v>Group 1</v>
      </c>
      <c r="O446" t="str">
        <f>VLOOKUP($A446,'Cost Code'!$A:$G,3,0)</f>
        <v>CORPORATE SERVICES</v>
      </c>
      <c r="P446" t="str">
        <f>VLOOKUP($A446,'Cost Code'!$A:$G,4,0)</f>
        <v>FINANCE &amp; INFORMATION SERVICES</v>
      </c>
      <c r="Q446" t="str">
        <f>VLOOKUP($A446,'Cost Code'!$A:$G,5,0)</f>
        <v>FINANCE &amp; INFORMATION SERVICES</v>
      </c>
      <c r="R446" t="str">
        <f>VLOOKUP($A446,'Cost Code'!$A:$G,6,0)</f>
        <v>FINANCE</v>
      </c>
      <c r="S446" t="str">
        <f>VLOOKUP($A446,'Cost Code'!$A:$K,8,0)</f>
        <v>Simon</v>
      </c>
      <c r="T446">
        <f>VLOOKUP($A446,'Cost Code'!$A:$K,9,0)</f>
        <v>1000</v>
      </c>
      <c r="U446" t="str">
        <f>VLOOKUP(B446,Ex_Code!A:J,2,0)</f>
        <v>Hardware &amp; Crockery</v>
      </c>
      <c r="V446" t="str">
        <f>VLOOKUP(B446,Ex_Code!A:J,7,0)</f>
        <v>NON CLINICAL SUPPLIES</v>
      </c>
      <c r="W446" t="str">
        <f>VLOOKUP(B446,Ex_Code!A:J,10,0)</f>
        <v>Non Pay</v>
      </c>
    </row>
    <row r="447" spans="1:23" x14ac:dyDescent="0.25">
      <c r="A447" s="14" t="s">
        <v>148</v>
      </c>
      <c r="B447" s="14" t="s">
        <v>156</v>
      </c>
      <c r="C447" s="14" t="s">
        <v>99</v>
      </c>
      <c r="D447" s="14" t="s">
        <v>100</v>
      </c>
      <c r="E447" s="14" t="s">
        <v>98</v>
      </c>
      <c r="F447" s="15">
        <v>48</v>
      </c>
      <c r="G447" s="15">
        <v>0</v>
      </c>
      <c r="H447" s="15">
        <v>0</v>
      </c>
      <c r="I447" s="15">
        <v>0</v>
      </c>
      <c r="J447" s="15">
        <v>0</v>
      </c>
      <c r="K447" s="15">
        <v>0</v>
      </c>
      <c r="L447" t="str">
        <f t="shared" si="6"/>
        <v>171802U09043005000</v>
      </c>
      <c r="M447" t="str">
        <f>VLOOKUP(A447,'Cost Code'!A:G,7,0)</f>
        <v>Supplies Department</v>
      </c>
      <c r="N447" t="str">
        <f>VLOOKUP(A447,'Cost Code'!A:G,2,0)</f>
        <v>Group 1</v>
      </c>
      <c r="O447" t="str">
        <f>VLOOKUP($A447,'Cost Code'!$A:$G,3,0)</f>
        <v>CORPORATE SERVICES</v>
      </c>
      <c r="P447" t="str">
        <f>VLOOKUP($A447,'Cost Code'!$A:$G,4,0)</f>
        <v>FINANCE &amp; INFORMATION SERVICES</v>
      </c>
      <c r="Q447" t="str">
        <f>VLOOKUP($A447,'Cost Code'!$A:$G,5,0)</f>
        <v>FINANCE &amp; INFORMATION SERVICES</v>
      </c>
      <c r="R447" t="str">
        <f>VLOOKUP($A447,'Cost Code'!$A:$G,6,0)</f>
        <v>FINANCE</v>
      </c>
      <c r="S447" t="str">
        <f>VLOOKUP($A447,'Cost Code'!$A:$K,8,0)</f>
        <v>Simon</v>
      </c>
      <c r="T447">
        <f>VLOOKUP($A447,'Cost Code'!$A:$K,9,0)</f>
        <v>1000</v>
      </c>
      <c r="U447" t="str">
        <f>VLOOKUP(B447,Ex_Code!A:J,2,0)</f>
        <v>Hardware &amp; Crockery</v>
      </c>
      <c r="V447" t="str">
        <f>VLOOKUP(B447,Ex_Code!A:J,7,0)</f>
        <v>NON CLINICAL SUPPLIES</v>
      </c>
      <c r="W447" t="str">
        <f>VLOOKUP(B447,Ex_Code!A:J,10,0)</f>
        <v>Non Pay</v>
      </c>
    </row>
    <row r="448" spans="1:23" x14ac:dyDescent="0.25">
      <c r="A448" s="14" t="s">
        <v>148</v>
      </c>
      <c r="B448" s="14" t="s">
        <v>156</v>
      </c>
      <c r="C448" s="14" t="s">
        <v>101</v>
      </c>
      <c r="D448" s="14" t="s">
        <v>102</v>
      </c>
      <c r="E448" s="14" t="s">
        <v>98</v>
      </c>
      <c r="F448" s="15">
        <v>48</v>
      </c>
      <c r="G448" s="15">
        <v>0</v>
      </c>
      <c r="H448" s="15">
        <v>0</v>
      </c>
      <c r="I448" s="15">
        <v>0</v>
      </c>
      <c r="J448" s="15">
        <v>0</v>
      </c>
      <c r="K448" s="15">
        <v>0</v>
      </c>
      <c r="L448" t="str">
        <f t="shared" si="6"/>
        <v>171803U09043005000</v>
      </c>
      <c r="M448" t="str">
        <f>VLOOKUP(A448,'Cost Code'!A:G,7,0)</f>
        <v>Supplies Department</v>
      </c>
      <c r="N448" t="str">
        <f>VLOOKUP(A448,'Cost Code'!A:G,2,0)</f>
        <v>Group 1</v>
      </c>
      <c r="O448" t="str">
        <f>VLOOKUP($A448,'Cost Code'!$A:$G,3,0)</f>
        <v>CORPORATE SERVICES</v>
      </c>
      <c r="P448" t="str">
        <f>VLOOKUP($A448,'Cost Code'!$A:$G,4,0)</f>
        <v>FINANCE &amp; INFORMATION SERVICES</v>
      </c>
      <c r="Q448" t="str">
        <f>VLOOKUP($A448,'Cost Code'!$A:$G,5,0)</f>
        <v>FINANCE &amp; INFORMATION SERVICES</v>
      </c>
      <c r="R448" t="str">
        <f>VLOOKUP($A448,'Cost Code'!$A:$G,6,0)</f>
        <v>FINANCE</v>
      </c>
      <c r="S448" t="str">
        <f>VLOOKUP($A448,'Cost Code'!$A:$K,8,0)</f>
        <v>Simon</v>
      </c>
      <c r="T448">
        <f>VLOOKUP($A448,'Cost Code'!$A:$K,9,0)</f>
        <v>1000</v>
      </c>
      <c r="U448" t="str">
        <f>VLOOKUP(B448,Ex_Code!A:J,2,0)</f>
        <v>Hardware &amp; Crockery</v>
      </c>
      <c r="V448" t="str">
        <f>VLOOKUP(B448,Ex_Code!A:J,7,0)</f>
        <v>NON CLINICAL SUPPLIES</v>
      </c>
      <c r="W448" t="str">
        <f>VLOOKUP(B448,Ex_Code!A:J,10,0)</f>
        <v>Non Pay</v>
      </c>
    </row>
    <row r="449" spans="1:23" x14ac:dyDescent="0.25">
      <c r="A449" s="14" t="s">
        <v>148</v>
      </c>
      <c r="B449" s="14" t="s">
        <v>156</v>
      </c>
      <c r="C449" s="14" t="s">
        <v>103</v>
      </c>
      <c r="D449" s="14" t="s">
        <v>104</v>
      </c>
      <c r="E449" s="14" t="s">
        <v>98</v>
      </c>
      <c r="F449" s="15">
        <v>48</v>
      </c>
      <c r="G449" s="15">
        <v>42.82</v>
      </c>
      <c r="H449" s="15">
        <v>0</v>
      </c>
      <c r="I449" s="15">
        <v>0</v>
      </c>
      <c r="J449" s="15">
        <v>0</v>
      </c>
      <c r="K449" s="15">
        <v>0</v>
      </c>
      <c r="L449" t="str">
        <f t="shared" si="6"/>
        <v>171804U09043005000</v>
      </c>
      <c r="M449" t="str">
        <f>VLOOKUP(A449,'Cost Code'!A:G,7,0)</f>
        <v>Supplies Department</v>
      </c>
      <c r="N449" t="str">
        <f>VLOOKUP(A449,'Cost Code'!A:G,2,0)</f>
        <v>Group 1</v>
      </c>
      <c r="O449" t="str">
        <f>VLOOKUP($A449,'Cost Code'!$A:$G,3,0)</f>
        <v>CORPORATE SERVICES</v>
      </c>
      <c r="P449" t="str">
        <f>VLOOKUP($A449,'Cost Code'!$A:$G,4,0)</f>
        <v>FINANCE &amp; INFORMATION SERVICES</v>
      </c>
      <c r="Q449" t="str">
        <f>VLOOKUP($A449,'Cost Code'!$A:$G,5,0)</f>
        <v>FINANCE &amp; INFORMATION SERVICES</v>
      </c>
      <c r="R449" t="str">
        <f>VLOOKUP($A449,'Cost Code'!$A:$G,6,0)</f>
        <v>FINANCE</v>
      </c>
      <c r="S449" t="str">
        <f>VLOOKUP($A449,'Cost Code'!$A:$K,8,0)</f>
        <v>Simon</v>
      </c>
      <c r="T449">
        <f>VLOOKUP($A449,'Cost Code'!$A:$K,9,0)</f>
        <v>1000</v>
      </c>
      <c r="U449" t="str">
        <f>VLOOKUP(B449,Ex_Code!A:J,2,0)</f>
        <v>Hardware &amp; Crockery</v>
      </c>
      <c r="V449" t="str">
        <f>VLOOKUP(B449,Ex_Code!A:J,7,0)</f>
        <v>NON CLINICAL SUPPLIES</v>
      </c>
      <c r="W449" t="str">
        <f>VLOOKUP(B449,Ex_Code!A:J,10,0)</f>
        <v>Non Pay</v>
      </c>
    </row>
    <row r="450" spans="1:23" x14ac:dyDescent="0.25">
      <c r="A450" s="14" t="s">
        <v>148</v>
      </c>
      <c r="B450" s="14" t="s">
        <v>156</v>
      </c>
      <c r="C450" s="14" t="s">
        <v>105</v>
      </c>
      <c r="D450" s="14" t="s">
        <v>106</v>
      </c>
      <c r="E450" s="14" t="s">
        <v>98</v>
      </c>
      <c r="F450" s="15">
        <v>48</v>
      </c>
      <c r="G450" s="15">
        <v>8.34</v>
      </c>
      <c r="H450" s="15">
        <v>0</v>
      </c>
      <c r="I450" s="15">
        <v>0</v>
      </c>
      <c r="J450" s="15">
        <v>0</v>
      </c>
      <c r="K450" s="15">
        <v>0</v>
      </c>
      <c r="L450" t="str">
        <f t="shared" si="6"/>
        <v>171805U09043005000</v>
      </c>
      <c r="M450" t="str">
        <f>VLOOKUP(A450,'Cost Code'!A:G,7,0)</f>
        <v>Supplies Department</v>
      </c>
      <c r="N450" t="str">
        <f>VLOOKUP(A450,'Cost Code'!A:G,2,0)</f>
        <v>Group 1</v>
      </c>
      <c r="O450" t="str">
        <f>VLOOKUP($A450,'Cost Code'!$A:$G,3,0)</f>
        <v>CORPORATE SERVICES</v>
      </c>
      <c r="P450" t="str">
        <f>VLOOKUP($A450,'Cost Code'!$A:$G,4,0)</f>
        <v>FINANCE &amp; INFORMATION SERVICES</v>
      </c>
      <c r="Q450" t="str">
        <f>VLOOKUP($A450,'Cost Code'!$A:$G,5,0)</f>
        <v>FINANCE &amp; INFORMATION SERVICES</v>
      </c>
      <c r="R450" t="str">
        <f>VLOOKUP($A450,'Cost Code'!$A:$G,6,0)</f>
        <v>FINANCE</v>
      </c>
      <c r="S450" t="str">
        <f>VLOOKUP($A450,'Cost Code'!$A:$K,8,0)</f>
        <v>Simon</v>
      </c>
      <c r="T450">
        <f>VLOOKUP($A450,'Cost Code'!$A:$K,9,0)</f>
        <v>1000</v>
      </c>
      <c r="U450" t="str">
        <f>VLOOKUP(B450,Ex_Code!A:J,2,0)</f>
        <v>Hardware &amp; Crockery</v>
      </c>
      <c r="V450" t="str">
        <f>VLOOKUP(B450,Ex_Code!A:J,7,0)</f>
        <v>NON CLINICAL SUPPLIES</v>
      </c>
      <c r="W450" t="str">
        <f>VLOOKUP(B450,Ex_Code!A:J,10,0)</f>
        <v>Non Pay</v>
      </c>
    </row>
    <row r="451" spans="1:23" x14ac:dyDescent="0.25">
      <c r="A451" s="14" t="s">
        <v>148</v>
      </c>
      <c r="B451" s="14" t="s">
        <v>157</v>
      </c>
      <c r="C451" s="14" t="s">
        <v>96</v>
      </c>
      <c r="D451" s="14" t="s">
        <v>97</v>
      </c>
      <c r="E451" s="14" t="s">
        <v>98</v>
      </c>
      <c r="F451" s="15">
        <v>67</v>
      </c>
      <c r="G451" s="15">
        <v>416.36</v>
      </c>
      <c r="H451" s="15">
        <v>0</v>
      </c>
      <c r="I451" s="15">
        <v>0</v>
      </c>
      <c r="J451" s="15">
        <v>0</v>
      </c>
      <c r="K451" s="15">
        <v>0</v>
      </c>
      <c r="L451" t="str">
        <f t="shared" si="6"/>
        <v>171801U09043014000</v>
      </c>
      <c r="M451" t="str">
        <f>VLOOKUP(A451,'Cost Code'!A:G,7,0)</f>
        <v>Supplies Department</v>
      </c>
      <c r="N451" t="str">
        <f>VLOOKUP(A451,'Cost Code'!A:G,2,0)</f>
        <v>Group 1</v>
      </c>
      <c r="O451" t="str">
        <f>VLOOKUP($A451,'Cost Code'!$A:$G,3,0)</f>
        <v>CORPORATE SERVICES</v>
      </c>
      <c r="P451" t="str">
        <f>VLOOKUP($A451,'Cost Code'!$A:$G,4,0)</f>
        <v>FINANCE &amp; INFORMATION SERVICES</v>
      </c>
      <c r="Q451" t="str">
        <f>VLOOKUP($A451,'Cost Code'!$A:$G,5,0)</f>
        <v>FINANCE &amp; INFORMATION SERVICES</v>
      </c>
      <c r="R451" t="str">
        <f>VLOOKUP($A451,'Cost Code'!$A:$G,6,0)</f>
        <v>FINANCE</v>
      </c>
      <c r="S451" t="str">
        <f>VLOOKUP($A451,'Cost Code'!$A:$K,8,0)</f>
        <v>Simon</v>
      </c>
      <c r="T451">
        <f>VLOOKUP($A451,'Cost Code'!$A:$K,9,0)</f>
        <v>1000</v>
      </c>
      <c r="U451" t="str">
        <f>VLOOKUP(B451,Ex_Code!A:J,2,0)</f>
        <v>Staff Uniforms</v>
      </c>
      <c r="V451" t="str">
        <f>VLOOKUP(B451,Ex_Code!A:J,7,0)</f>
        <v>NON CLINICAL SUPPLIES</v>
      </c>
      <c r="W451" t="str">
        <f>VLOOKUP(B451,Ex_Code!A:J,10,0)</f>
        <v>Non Pay</v>
      </c>
    </row>
    <row r="452" spans="1:23" x14ac:dyDescent="0.25">
      <c r="A452" s="14" t="s">
        <v>148</v>
      </c>
      <c r="B452" s="14" t="s">
        <v>157</v>
      </c>
      <c r="C452" s="14" t="s">
        <v>99</v>
      </c>
      <c r="D452" s="14" t="s">
        <v>100</v>
      </c>
      <c r="E452" s="14" t="s">
        <v>98</v>
      </c>
      <c r="F452" s="15">
        <v>70</v>
      </c>
      <c r="G452" s="15">
        <v>31.15</v>
      </c>
      <c r="H452" s="15">
        <v>0</v>
      </c>
      <c r="I452" s="15">
        <v>0</v>
      </c>
      <c r="J452" s="15">
        <v>0</v>
      </c>
      <c r="K452" s="15">
        <v>0</v>
      </c>
      <c r="L452" t="str">
        <f t="shared" si="6"/>
        <v>171802U09043014000</v>
      </c>
      <c r="M452" t="str">
        <f>VLOOKUP(A452,'Cost Code'!A:G,7,0)</f>
        <v>Supplies Department</v>
      </c>
      <c r="N452" t="str">
        <f>VLOOKUP(A452,'Cost Code'!A:G,2,0)</f>
        <v>Group 1</v>
      </c>
      <c r="O452" t="str">
        <f>VLOOKUP($A452,'Cost Code'!$A:$G,3,0)</f>
        <v>CORPORATE SERVICES</v>
      </c>
      <c r="P452" t="str">
        <f>VLOOKUP($A452,'Cost Code'!$A:$G,4,0)</f>
        <v>FINANCE &amp; INFORMATION SERVICES</v>
      </c>
      <c r="Q452" t="str">
        <f>VLOOKUP($A452,'Cost Code'!$A:$G,5,0)</f>
        <v>FINANCE &amp; INFORMATION SERVICES</v>
      </c>
      <c r="R452" t="str">
        <f>VLOOKUP($A452,'Cost Code'!$A:$G,6,0)</f>
        <v>FINANCE</v>
      </c>
      <c r="S452" t="str">
        <f>VLOOKUP($A452,'Cost Code'!$A:$K,8,0)</f>
        <v>Simon</v>
      </c>
      <c r="T452">
        <f>VLOOKUP($A452,'Cost Code'!$A:$K,9,0)</f>
        <v>1000</v>
      </c>
      <c r="U452" t="str">
        <f>VLOOKUP(B452,Ex_Code!A:J,2,0)</f>
        <v>Staff Uniforms</v>
      </c>
      <c r="V452" t="str">
        <f>VLOOKUP(B452,Ex_Code!A:J,7,0)</f>
        <v>NON CLINICAL SUPPLIES</v>
      </c>
      <c r="W452" t="str">
        <f>VLOOKUP(B452,Ex_Code!A:J,10,0)</f>
        <v>Non Pay</v>
      </c>
    </row>
    <row r="453" spans="1:23" x14ac:dyDescent="0.25">
      <c r="A453" s="14" t="s">
        <v>148</v>
      </c>
      <c r="B453" s="14" t="s">
        <v>157</v>
      </c>
      <c r="C453" s="14" t="s">
        <v>101</v>
      </c>
      <c r="D453" s="14" t="s">
        <v>102</v>
      </c>
      <c r="E453" s="14" t="s">
        <v>98</v>
      </c>
      <c r="F453" s="15">
        <v>67</v>
      </c>
      <c r="G453" s="15">
        <v>91.01</v>
      </c>
      <c r="H453" s="15">
        <v>0</v>
      </c>
      <c r="I453" s="15">
        <v>0</v>
      </c>
      <c r="J453" s="15">
        <v>0</v>
      </c>
      <c r="K453" s="15">
        <v>0</v>
      </c>
      <c r="L453" t="str">
        <f t="shared" ref="L453:L516" si="7">CONCATENATE(C453,A453,B453)</f>
        <v>171803U09043014000</v>
      </c>
      <c r="M453" t="str">
        <f>VLOOKUP(A453,'Cost Code'!A:G,7,0)</f>
        <v>Supplies Department</v>
      </c>
      <c r="N453" t="str">
        <f>VLOOKUP(A453,'Cost Code'!A:G,2,0)</f>
        <v>Group 1</v>
      </c>
      <c r="O453" t="str">
        <f>VLOOKUP($A453,'Cost Code'!$A:$G,3,0)</f>
        <v>CORPORATE SERVICES</v>
      </c>
      <c r="P453" t="str">
        <f>VLOOKUP($A453,'Cost Code'!$A:$G,4,0)</f>
        <v>FINANCE &amp; INFORMATION SERVICES</v>
      </c>
      <c r="Q453" t="str">
        <f>VLOOKUP($A453,'Cost Code'!$A:$G,5,0)</f>
        <v>FINANCE &amp; INFORMATION SERVICES</v>
      </c>
      <c r="R453" t="str">
        <f>VLOOKUP($A453,'Cost Code'!$A:$G,6,0)</f>
        <v>FINANCE</v>
      </c>
      <c r="S453" t="str">
        <f>VLOOKUP($A453,'Cost Code'!$A:$K,8,0)</f>
        <v>Simon</v>
      </c>
      <c r="T453">
        <f>VLOOKUP($A453,'Cost Code'!$A:$K,9,0)</f>
        <v>1000</v>
      </c>
      <c r="U453" t="str">
        <f>VLOOKUP(B453,Ex_Code!A:J,2,0)</f>
        <v>Staff Uniforms</v>
      </c>
      <c r="V453" t="str">
        <f>VLOOKUP(B453,Ex_Code!A:J,7,0)</f>
        <v>NON CLINICAL SUPPLIES</v>
      </c>
      <c r="W453" t="str">
        <f>VLOOKUP(B453,Ex_Code!A:J,10,0)</f>
        <v>Non Pay</v>
      </c>
    </row>
    <row r="454" spans="1:23" x14ac:dyDescent="0.25">
      <c r="A454" s="14" t="s">
        <v>148</v>
      </c>
      <c r="B454" s="14" t="s">
        <v>157</v>
      </c>
      <c r="C454" s="14" t="s">
        <v>103</v>
      </c>
      <c r="D454" s="14" t="s">
        <v>104</v>
      </c>
      <c r="E454" s="14" t="s">
        <v>98</v>
      </c>
      <c r="F454" s="15">
        <v>69</v>
      </c>
      <c r="G454" s="15">
        <v>619.89</v>
      </c>
      <c r="H454" s="15">
        <v>0</v>
      </c>
      <c r="I454" s="15">
        <v>0</v>
      </c>
      <c r="J454" s="15">
        <v>0</v>
      </c>
      <c r="K454" s="15">
        <v>0</v>
      </c>
      <c r="L454" t="str">
        <f t="shared" si="7"/>
        <v>171804U09043014000</v>
      </c>
      <c r="M454" t="str">
        <f>VLOOKUP(A454,'Cost Code'!A:G,7,0)</f>
        <v>Supplies Department</v>
      </c>
      <c r="N454" t="str">
        <f>VLOOKUP(A454,'Cost Code'!A:G,2,0)</f>
        <v>Group 1</v>
      </c>
      <c r="O454" t="str">
        <f>VLOOKUP($A454,'Cost Code'!$A:$G,3,0)</f>
        <v>CORPORATE SERVICES</v>
      </c>
      <c r="P454" t="str">
        <f>VLOOKUP($A454,'Cost Code'!$A:$G,4,0)</f>
        <v>FINANCE &amp; INFORMATION SERVICES</v>
      </c>
      <c r="Q454" t="str">
        <f>VLOOKUP($A454,'Cost Code'!$A:$G,5,0)</f>
        <v>FINANCE &amp; INFORMATION SERVICES</v>
      </c>
      <c r="R454" t="str">
        <f>VLOOKUP($A454,'Cost Code'!$A:$G,6,0)</f>
        <v>FINANCE</v>
      </c>
      <c r="S454" t="str">
        <f>VLOOKUP($A454,'Cost Code'!$A:$K,8,0)</f>
        <v>Simon</v>
      </c>
      <c r="T454">
        <f>VLOOKUP($A454,'Cost Code'!$A:$K,9,0)</f>
        <v>1000</v>
      </c>
      <c r="U454" t="str">
        <f>VLOOKUP(B454,Ex_Code!A:J,2,0)</f>
        <v>Staff Uniforms</v>
      </c>
      <c r="V454" t="str">
        <f>VLOOKUP(B454,Ex_Code!A:J,7,0)</f>
        <v>NON CLINICAL SUPPLIES</v>
      </c>
      <c r="W454" t="str">
        <f>VLOOKUP(B454,Ex_Code!A:J,10,0)</f>
        <v>Non Pay</v>
      </c>
    </row>
    <row r="455" spans="1:23" x14ac:dyDescent="0.25">
      <c r="A455" s="14" t="s">
        <v>148</v>
      </c>
      <c r="B455" s="14" t="s">
        <v>157</v>
      </c>
      <c r="C455" s="14" t="s">
        <v>105</v>
      </c>
      <c r="D455" s="14" t="s">
        <v>106</v>
      </c>
      <c r="E455" s="14" t="s">
        <v>98</v>
      </c>
      <c r="F455" s="15">
        <v>68</v>
      </c>
      <c r="G455" s="15">
        <v>85.2</v>
      </c>
      <c r="H455" s="15">
        <v>0</v>
      </c>
      <c r="I455" s="15">
        <v>0</v>
      </c>
      <c r="J455" s="15">
        <v>0</v>
      </c>
      <c r="K455" s="15">
        <v>0</v>
      </c>
      <c r="L455" t="str">
        <f t="shared" si="7"/>
        <v>171805U09043014000</v>
      </c>
      <c r="M455" t="str">
        <f>VLOOKUP(A455,'Cost Code'!A:G,7,0)</f>
        <v>Supplies Department</v>
      </c>
      <c r="N455" t="str">
        <f>VLOOKUP(A455,'Cost Code'!A:G,2,0)</f>
        <v>Group 1</v>
      </c>
      <c r="O455" t="str">
        <f>VLOOKUP($A455,'Cost Code'!$A:$G,3,0)</f>
        <v>CORPORATE SERVICES</v>
      </c>
      <c r="P455" t="str">
        <f>VLOOKUP($A455,'Cost Code'!$A:$G,4,0)</f>
        <v>FINANCE &amp; INFORMATION SERVICES</v>
      </c>
      <c r="Q455" t="str">
        <f>VLOOKUP($A455,'Cost Code'!$A:$G,5,0)</f>
        <v>FINANCE &amp; INFORMATION SERVICES</v>
      </c>
      <c r="R455" t="str">
        <f>VLOOKUP($A455,'Cost Code'!$A:$G,6,0)</f>
        <v>FINANCE</v>
      </c>
      <c r="S455" t="str">
        <f>VLOOKUP($A455,'Cost Code'!$A:$K,8,0)</f>
        <v>Simon</v>
      </c>
      <c r="T455">
        <f>VLOOKUP($A455,'Cost Code'!$A:$K,9,0)</f>
        <v>1000</v>
      </c>
      <c r="U455" t="str">
        <f>VLOOKUP(B455,Ex_Code!A:J,2,0)</f>
        <v>Staff Uniforms</v>
      </c>
      <c r="V455" t="str">
        <f>VLOOKUP(B455,Ex_Code!A:J,7,0)</f>
        <v>NON CLINICAL SUPPLIES</v>
      </c>
      <c r="W455" t="str">
        <f>VLOOKUP(B455,Ex_Code!A:J,10,0)</f>
        <v>Non Pay</v>
      </c>
    </row>
    <row r="456" spans="1:23" x14ac:dyDescent="0.25">
      <c r="A456" s="14" t="s">
        <v>148</v>
      </c>
      <c r="B456" s="14" t="s">
        <v>158</v>
      </c>
      <c r="C456" s="14" t="s">
        <v>103</v>
      </c>
      <c r="D456" s="14" t="s">
        <v>104</v>
      </c>
      <c r="E456" s="14" t="s">
        <v>98</v>
      </c>
      <c r="F456" s="15">
        <v>0</v>
      </c>
      <c r="G456" s="15">
        <v>88.22</v>
      </c>
      <c r="H456" s="15">
        <v>0</v>
      </c>
      <c r="I456" s="15">
        <v>0</v>
      </c>
      <c r="J456" s="15">
        <v>0</v>
      </c>
      <c r="K456" s="15">
        <v>0</v>
      </c>
      <c r="L456" t="str">
        <f t="shared" si="7"/>
        <v>171804U09043015000</v>
      </c>
      <c r="M456" t="str">
        <f>VLOOKUP(A456,'Cost Code'!A:G,7,0)</f>
        <v>Supplies Department</v>
      </c>
      <c r="N456" t="str">
        <f>VLOOKUP(A456,'Cost Code'!A:G,2,0)</f>
        <v>Group 1</v>
      </c>
      <c r="O456" t="str">
        <f>VLOOKUP($A456,'Cost Code'!$A:$G,3,0)</f>
        <v>CORPORATE SERVICES</v>
      </c>
      <c r="P456" t="str">
        <f>VLOOKUP($A456,'Cost Code'!$A:$G,4,0)</f>
        <v>FINANCE &amp; INFORMATION SERVICES</v>
      </c>
      <c r="Q456" t="str">
        <f>VLOOKUP($A456,'Cost Code'!$A:$G,5,0)</f>
        <v>FINANCE &amp; INFORMATION SERVICES</v>
      </c>
      <c r="R456" t="str">
        <f>VLOOKUP($A456,'Cost Code'!$A:$G,6,0)</f>
        <v>FINANCE</v>
      </c>
      <c r="S456" t="str">
        <f>VLOOKUP($A456,'Cost Code'!$A:$K,8,0)</f>
        <v>Simon</v>
      </c>
      <c r="T456">
        <f>VLOOKUP($A456,'Cost Code'!$A:$K,9,0)</f>
        <v>1000</v>
      </c>
      <c r="U456" t="str">
        <f>VLOOKUP(B456,Ex_Code!A:J,2,0)</f>
        <v>Theatre Blues</v>
      </c>
      <c r="V456" t="str">
        <f>VLOOKUP(B456,Ex_Code!A:J,7,0)</f>
        <v>NON CLINICAL SUPPLIES</v>
      </c>
      <c r="W456" t="str">
        <f>VLOOKUP(B456,Ex_Code!A:J,10,0)</f>
        <v>Non Pay</v>
      </c>
    </row>
    <row r="457" spans="1:23" x14ac:dyDescent="0.25">
      <c r="A457" s="14" t="s">
        <v>148</v>
      </c>
      <c r="B457" s="14" t="s">
        <v>159</v>
      </c>
      <c r="C457" s="14" t="s">
        <v>96</v>
      </c>
      <c r="D457" s="14" t="s">
        <v>97</v>
      </c>
      <c r="E457" s="14" t="s">
        <v>98</v>
      </c>
      <c r="F457" s="15">
        <v>0</v>
      </c>
      <c r="G457" s="15">
        <v>1073.9000000000001</v>
      </c>
      <c r="H457" s="15">
        <v>0</v>
      </c>
      <c r="I457" s="15">
        <v>0</v>
      </c>
      <c r="J457" s="15">
        <v>0</v>
      </c>
      <c r="K457" s="15">
        <v>0</v>
      </c>
      <c r="L457" t="str">
        <f t="shared" si="7"/>
        <v>171801U09043018000</v>
      </c>
      <c r="M457" t="str">
        <f>VLOOKUP(A457,'Cost Code'!A:G,7,0)</f>
        <v>Supplies Department</v>
      </c>
      <c r="N457" t="str">
        <f>VLOOKUP(A457,'Cost Code'!A:G,2,0)</f>
        <v>Group 1</v>
      </c>
      <c r="O457" t="str">
        <f>VLOOKUP($A457,'Cost Code'!$A:$G,3,0)</f>
        <v>CORPORATE SERVICES</v>
      </c>
      <c r="P457" t="str">
        <f>VLOOKUP($A457,'Cost Code'!$A:$G,4,0)</f>
        <v>FINANCE &amp; INFORMATION SERVICES</v>
      </c>
      <c r="Q457" t="str">
        <f>VLOOKUP($A457,'Cost Code'!$A:$G,5,0)</f>
        <v>FINANCE &amp; INFORMATION SERVICES</v>
      </c>
      <c r="R457" t="str">
        <f>VLOOKUP($A457,'Cost Code'!$A:$G,6,0)</f>
        <v>FINANCE</v>
      </c>
      <c r="S457" t="str">
        <f>VLOOKUP($A457,'Cost Code'!$A:$K,8,0)</f>
        <v>Simon</v>
      </c>
      <c r="T457">
        <f>VLOOKUP($A457,'Cost Code'!$A:$K,9,0)</f>
        <v>1000</v>
      </c>
      <c r="U457" t="str">
        <f>VLOOKUP(B457,Ex_Code!A:J,2,0)</f>
        <v>Cleaning Materials &amp; Cons</v>
      </c>
      <c r="V457" t="str">
        <f>VLOOKUP(B457,Ex_Code!A:J,7,0)</f>
        <v>NON CLINICAL SUPPLIES</v>
      </c>
      <c r="W457" t="str">
        <f>VLOOKUP(B457,Ex_Code!A:J,10,0)</f>
        <v>Non Pay</v>
      </c>
    </row>
    <row r="458" spans="1:23" x14ac:dyDescent="0.25">
      <c r="A458" s="14" t="s">
        <v>148</v>
      </c>
      <c r="B458" s="14" t="s">
        <v>159</v>
      </c>
      <c r="C458" s="14" t="s">
        <v>99</v>
      </c>
      <c r="D458" s="14" t="s">
        <v>100</v>
      </c>
      <c r="E458" s="14" t="s">
        <v>98</v>
      </c>
      <c r="F458" s="15">
        <v>0</v>
      </c>
      <c r="G458" s="15">
        <v>595.67999999999995</v>
      </c>
      <c r="H458" s="15">
        <v>0</v>
      </c>
      <c r="I458" s="15">
        <v>0</v>
      </c>
      <c r="J458" s="15">
        <v>0</v>
      </c>
      <c r="K458" s="15">
        <v>0</v>
      </c>
      <c r="L458" t="str">
        <f t="shared" si="7"/>
        <v>171802U09043018000</v>
      </c>
      <c r="M458" t="str">
        <f>VLOOKUP(A458,'Cost Code'!A:G,7,0)</f>
        <v>Supplies Department</v>
      </c>
      <c r="N458" t="str">
        <f>VLOOKUP(A458,'Cost Code'!A:G,2,0)</f>
        <v>Group 1</v>
      </c>
      <c r="O458" t="str">
        <f>VLOOKUP($A458,'Cost Code'!$A:$G,3,0)</f>
        <v>CORPORATE SERVICES</v>
      </c>
      <c r="P458" t="str">
        <f>VLOOKUP($A458,'Cost Code'!$A:$G,4,0)</f>
        <v>FINANCE &amp; INFORMATION SERVICES</v>
      </c>
      <c r="Q458" t="str">
        <f>VLOOKUP($A458,'Cost Code'!$A:$G,5,0)</f>
        <v>FINANCE &amp; INFORMATION SERVICES</v>
      </c>
      <c r="R458" t="str">
        <f>VLOOKUP($A458,'Cost Code'!$A:$G,6,0)</f>
        <v>FINANCE</v>
      </c>
      <c r="S458" t="str">
        <f>VLOOKUP($A458,'Cost Code'!$A:$K,8,0)</f>
        <v>Simon</v>
      </c>
      <c r="T458">
        <f>VLOOKUP($A458,'Cost Code'!$A:$K,9,0)</f>
        <v>1000</v>
      </c>
      <c r="U458" t="str">
        <f>VLOOKUP(B458,Ex_Code!A:J,2,0)</f>
        <v>Cleaning Materials &amp; Cons</v>
      </c>
      <c r="V458" t="str">
        <f>VLOOKUP(B458,Ex_Code!A:J,7,0)</f>
        <v>NON CLINICAL SUPPLIES</v>
      </c>
      <c r="W458" t="str">
        <f>VLOOKUP(B458,Ex_Code!A:J,10,0)</f>
        <v>Non Pay</v>
      </c>
    </row>
    <row r="459" spans="1:23" x14ac:dyDescent="0.25">
      <c r="A459" s="14" t="s">
        <v>148</v>
      </c>
      <c r="B459" s="14" t="s">
        <v>159</v>
      </c>
      <c r="C459" s="14" t="s">
        <v>101</v>
      </c>
      <c r="D459" s="14" t="s">
        <v>102</v>
      </c>
      <c r="E459" s="14" t="s">
        <v>98</v>
      </c>
      <c r="F459" s="15">
        <v>0</v>
      </c>
      <c r="G459" s="15">
        <v>1320.96</v>
      </c>
      <c r="H459" s="15">
        <v>0</v>
      </c>
      <c r="I459" s="15">
        <v>0</v>
      </c>
      <c r="J459" s="15">
        <v>0</v>
      </c>
      <c r="K459" s="15">
        <v>0</v>
      </c>
      <c r="L459" t="str">
        <f t="shared" si="7"/>
        <v>171803U09043018000</v>
      </c>
      <c r="M459" t="str">
        <f>VLOOKUP(A459,'Cost Code'!A:G,7,0)</f>
        <v>Supplies Department</v>
      </c>
      <c r="N459" t="str">
        <f>VLOOKUP(A459,'Cost Code'!A:G,2,0)</f>
        <v>Group 1</v>
      </c>
      <c r="O459" t="str">
        <f>VLOOKUP($A459,'Cost Code'!$A:$G,3,0)</f>
        <v>CORPORATE SERVICES</v>
      </c>
      <c r="P459" t="str">
        <f>VLOOKUP($A459,'Cost Code'!$A:$G,4,0)</f>
        <v>FINANCE &amp; INFORMATION SERVICES</v>
      </c>
      <c r="Q459" t="str">
        <f>VLOOKUP($A459,'Cost Code'!$A:$G,5,0)</f>
        <v>FINANCE &amp; INFORMATION SERVICES</v>
      </c>
      <c r="R459" t="str">
        <f>VLOOKUP($A459,'Cost Code'!$A:$G,6,0)</f>
        <v>FINANCE</v>
      </c>
      <c r="S459" t="str">
        <f>VLOOKUP($A459,'Cost Code'!$A:$K,8,0)</f>
        <v>Simon</v>
      </c>
      <c r="T459">
        <f>VLOOKUP($A459,'Cost Code'!$A:$K,9,0)</f>
        <v>1000</v>
      </c>
      <c r="U459" t="str">
        <f>VLOOKUP(B459,Ex_Code!A:J,2,0)</f>
        <v>Cleaning Materials &amp; Cons</v>
      </c>
      <c r="V459" t="str">
        <f>VLOOKUP(B459,Ex_Code!A:J,7,0)</f>
        <v>NON CLINICAL SUPPLIES</v>
      </c>
      <c r="W459" t="str">
        <f>VLOOKUP(B459,Ex_Code!A:J,10,0)</f>
        <v>Non Pay</v>
      </c>
    </row>
    <row r="460" spans="1:23" x14ac:dyDescent="0.25">
      <c r="A460" s="14" t="s">
        <v>148</v>
      </c>
      <c r="B460" s="14" t="s">
        <v>159</v>
      </c>
      <c r="C460" s="14" t="s">
        <v>103</v>
      </c>
      <c r="D460" s="14" t="s">
        <v>104</v>
      </c>
      <c r="E460" s="14" t="s">
        <v>98</v>
      </c>
      <c r="F460" s="15">
        <v>0</v>
      </c>
      <c r="G460" s="15">
        <v>2357.27</v>
      </c>
      <c r="H460" s="15">
        <v>0</v>
      </c>
      <c r="I460" s="15">
        <v>0</v>
      </c>
      <c r="J460" s="15">
        <v>0</v>
      </c>
      <c r="K460" s="15">
        <v>0</v>
      </c>
      <c r="L460" t="str">
        <f t="shared" si="7"/>
        <v>171804U09043018000</v>
      </c>
      <c r="M460" t="str">
        <f>VLOOKUP(A460,'Cost Code'!A:G,7,0)</f>
        <v>Supplies Department</v>
      </c>
      <c r="N460" t="str">
        <f>VLOOKUP(A460,'Cost Code'!A:G,2,0)</f>
        <v>Group 1</v>
      </c>
      <c r="O460" t="str">
        <f>VLOOKUP($A460,'Cost Code'!$A:$G,3,0)</f>
        <v>CORPORATE SERVICES</v>
      </c>
      <c r="P460" t="str">
        <f>VLOOKUP($A460,'Cost Code'!$A:$G,4,0)</f>
        <v>FINANCE &amp; INFORMATION SERVICES</v>
      </c>
      <c r="Q460" t="str">
        <f>VLOOKUP($A460,'Cost Code'!$A:$G,5,0)</f>
        <v>FINANCE &amp; INFORMATION SERVICES</v>
      </c>
      <c r="R460" t="str">
        <f>VLOOKUP($A460,'Cost Code'!$A:$G,6,0)</f>
        <v>FINANCE</v>
      </c>
      <c r="S460" t="str">
        <f>VLOOKUP($A460,'Cost Code'!$A:$K,8,0)</f>
        <v>Simon</v>
      </c>
      <c r="T460">
        <f>VLOOKUP($A460,'Cost Code'!$A:$K,9,0)</f>
        <v>1000</v>
      </c>
      <c r="U460" t="str">
        <f>VLOOKUP(B460,Ex_Code!A:J,2,0)</f>
        <v>Cleaning Materials &amp; Cons</v>
      </c>
      <c r="V460" t="str">
        <f>VLOOKUP(B460,Ex_Code!A:J,7,0)</f>
        <v>NON CLINICAL SUPPLIES</v>
      </c>
      <c r="W460" t="str">
        <f>VLOOKUP(B460,Ex_Code!A:J,10,0)</f>
        <v>Non Pay</v>
      </c>
    </row>
    <row r="461" spans="1:23" x14ac:dyDescent="0.25">
      <c r="A461" s="14" t="s">
        <v>148</v>
      </c>
      <c r="B461" s="14" t="s">
        <v>159</v>
      </c>
      <c r="C461" s="14" t="s">
        <v>105</v>
      </c>
      <c r="D461" s="14" t="s">
        <v>106</v>
      </c>
      <c r="E461" s="14" t="s">
        <v>98</v>
      </c>
      <c r="F461" s="15">
        <v>0</v>
      </c>
      <c r="G461" s="15">
        <v>1868.46</v>
      </c>
      <c r="H461" s="15">
        <v>0</v>
      </c>
      <c r="I461" s="15">
        <v>0</v>
      </c>
      <c r="J461" s="15">
        <v>0</v>
      </c>
      <c r="K461" s="15">
        <v>0</v>
      </c>
      <c r="L461" t="str">
        <f t="shared" si="7"/>
        <v>171805U09043018000</v>
      </c>
      <c r="M461" t="str">
        <f>VLOOKUP(A461,'Cost Code'!A:G,7,0)</f>
        <v>Supplies Department</v>
      </c>
      <c r="N461" t="str">
        <f>VLOOKUP(A461,'Cost Code'!A:G,2,0)</f>
        <v>Group 1</v>
      </c>
      <c r="O461" t="str">
        <f>VLOOKUP($A461,'Cost Code'!$A:$G,3,0)</f>
        <v>CORPORATE SERVICES</v>
      </c>
      <c r="P461" t="str">
        <f>VLOOKUP($A461,'Cost Code'!$A:$G,4,0)</f>
        <v>FINANCE &amp; INFORMATION SERVICES</v>
      </c>
      <c r="Q461" t="str">
        <f>VLOOKUP($A461,'Cost Code'!$A:$G,5,0)</f>
        <v>FINANCE &amp; INFORMATION SERVICES</v>
      </c>
      <c r="R461" t="str">
        <f>VLOOKUP($A461,'Cost Code'!$A:$G,6,0)</f>
        <v>FINANCE</v>
      </c>
      <c r="S461" t="str">
        <f>VLOOKUP($A461,'Cost Code'!$A:$K,8,0)</f>
        <v>Simon</v>
      </c>
      <c r="T461">
        <f>VLOOKUP($A461,'Cost Code'!$A:$K,9,0)</f>
        <v>1000</v>
      </c>
      <c r="U461" t="str">
        <f>VLOOKUP(B461,Ex_Code!A:J,2,0)</f>
        <v>Cleaning Materials &amp; Cons</v>
      </c>
      <c r="V461" t="str">
        <f>VLOOKUP(B461,Ex_Code!A:J,7,0)</f>
        <v>NON CLINICAL SUPPLIES</v>
      </c>
      <c r="W461" t="str">
        <f>VLOOKUP(B461,Ex_Code!A:J,10,0)</f>
        <v>Non Pay</v>
      </c>
    </row>
    <row r="462" spans="1:23" x14ac:dyDescent="0.25">
      <c r="A462" s="14" t="s">
        <v>148</v>
      </c>
      <c r="B462" s="14" t="s">
        <v>160</v>
      </c>
      <c r="C462" s="14" t="s">
        <v>96</v>
      </c>
      <c r="D462" s="14" t="s">
        <v>97</v>
      </c>
      <c r="E462" s="14" t="s">
        <v>98</v>
      </c>
      <c r="F462" s="15">
        <v>0</v>
      </c>
      <c r="G462" s="15">
        <v>22.92</v>
      </c>
      <c r="H462" s="15">
        <v>0</v>
      </c>
      <c r="I462" s="15">
        <v>0</v>
      </c>
      <c r="J462" s="15">
        <v>0</v>
      </c>
      <c r="K462" s="15">
        <v>0</v>
      </c>
      <c r="L462" t="str">
        <f t="shared" si="7"/>
        <v>171801U09043019000</v>
      </c>
      <c r="M462" t="str">
        <f>VLOOKUP(A462,'Cost Code'!A:G,7,0)</f>
        <v>Supplies Department</v>
      </c>
      <c r="N462" t="str">
        <f>VLOOKUP(A462,'Cost Code'!A:G,2,0)</f>
        <v>Group 1</v>
      </c>
      <c r="O462" t="str">
        <f>VLOOKUP($A462,'Cost Code'!$A:$G,3,0)</f>
        <v>CORPORATE SERVICES</v>
      </c>
      <c r="P462" t="str">
        <f>VLOOKUP($A462,'Cost Code'!$A:$G,4,0)</f>
        <v>FINANCE &amp; INFORMATION SERVICES</v>
      </c>
      <c r="Q462" t="str">
        <f>VLOOKUP($A462,'Cost Code'!$A:$G,5,0)</f>
        <v>FINANCE &amp; INFORMATION SERVICES</v>
      </c>
      <c r="R462" t="str">
        <f>VLOOKUP($A462,'Cost Code'!$A:$G,6,0)</f>
        <v>FINANCE</v>
      </c>
      <c r="S462" t="str">
        <f>VLOOKUP($A462,'Cost Code'!$A:$K,8,0)</f>
        <v>Simon</v>
      </c>
      <c r="T462">
        <f>VLOOKUP($A462,'Cost Code'!$A:$K,9,0)</f>
        <v>1000</v>
      </c>
      <c r="U462" t="str">
        <f>VLOOKUP(B462,Ex_Code!A:J,2,0)</f>
        <v>Bedding &amp; Linen</v>
      </c>
      <c r="V462" t="str">
        <f>VLOOKUP(B462,Ex_Code!A:J,7,0)</f>
        <v>NON CLINICAL SUPPLIES</v>
      </c>
      <c r="W462" t="str">
        <f>VLOOKUP(B462,Ex_Code!A:J,10,0)</f>
        <v>Non Pay</v>
      </c>
    </row>
    <row r="463" spans="1:23" x14ac:dyDescent="0.25">
      <c r="A463" s="14" t="s">
        <v>148</v>
      </c>
      <c r="B463" s="14" t="s">
        <v>160</v>
      </c>
      <c r="C463" s="14" t="s">
        <v>99</v>
      </c>
      <c r="D463" s="14" t="s">
        <v>100</v>
      </c>
      <c r="E463" s="14" t="s">
        <v>98</v>
      </c>
      <c r="F463" s="15">
        <v>0</v>
      </c>
      <c r="G463" s="15">
        <v>124.24</v>
      </c>
      <c r="H463" s="15">
        <v>0</v>
      </c>
      <c r="I463" s="15">
        <v>0</v>
      </c>
      <c r="J463" s="15">
        <v>0</v>
      </c>
      <c r="K463" s="15">
        <v>0</v>
      </c>
      <c r="L463" t="str">
        <f t="shared" si="7"/>
        <v>171802U09043019000</v>
      </c>
      <c r="M463" t="str">
        <f>VLOOKUP(A463,'Cost Code'!A:G,7,0)</f>
        <v>Supplies Department</v>
      </c>
      <c r="N463" t="str">
        <f>VLOOKUP(A463,'Cost Code'!A:G,2,0)</f>
        <v>Group 1</v>
      </c>
      <c r="O463" t="str">
        <f>VLOOKUP($A463,'Cost Code'!$A:$G,3,0)</f>
        <v>CORPORATE SERVICES</v>
      </c>
      <c r="P463" t="str">
        <f>VLOOKUP($A463,'Cost Code'!$A:$G,4,0)</f>
        <v>FINANCE &amp; INFORMATION SERVICES</v>
      </c>
      <c r="Q463" t="str">
        <f>VLOOKUP($A463,'Cost Code'!$A:$G,5,0)</f>
        <v>FINANCE &amp; INFORMATION SERVICES</v>
      </c>
      <c r="R463" t="str">
        <f>VLOOKUP($A463,'Cost Code'!$A:$G,6,0)</f>
        <v>FINANCE</v>
      </c>
      <c r="S463" t="str">
        <f>VLOOKUP($A463,'Cost Code'!$A:$K,8,0)</f>
        <v>Simon</v>
      </c>
      <c r="T463">
        <f>VLOOKUP($A463,'Cost Code'!$A:$K,9,0)</f>
        <v>1000</v>
      </c>
      <c r="U463" t="str">
        <f>VLOOKUP(B463,Ex_Code!A:J,2,0)</f>
        <v>Bedding &amp; Linen</v>
      </c>
      <c r="V463" t="str">
        <f>VLOOKUP(B463,Ex_Code!A:J,7,0)</f>
        <v>NON CLINICAL SUPPLIES</v>
      </c>
      <c r="W463" t="str">
        <f>VLOOKUP(B463,Ex_Code!A:J,10,0)</f>
        <v>Non Pay</v>
      </c>
    </row>
    <row r="464" spans="1:23" x14ac:dyDescent="0.25">
      <c r="A464" s="14" t="s">
        <v>148</v>
      </c>
      <c r="B464" s="14" t="s">
        <v>160</v>
      </c>
      <c r="C464" s="14" t="s">
        <v>101</v>
      </c>
      <c r="D464" s="14" t="s">
        <v>102</v>
      </c>
      <c r="E464" s="14" t="s">
        <v>98</v>
      </c>
      <c r="F464" s="15">
        <v>0</v>
      </c>
      <c r="G464" s="15">
        <v>71.25</v>
      </c>
      <c r="H464" s="15">
        <v>0</v>
      </c>
      <c r="I464" s="15">
        <v>0</v>
      </c>
      <c r="J464" s="15">
        <v>0</v>
      </c>
      <c r="K464" s="15">
        <v>0</v>
      </c>
      <c r="L464" t="str">
        <f t="shared" si="7"/>
        <v>171803U09043019000</v>
      </c>
      <c r="M464" t="str">
        <f>VLOOKUP(A464,'Cost Code'!A:G,7,0)</f>
        <v>Supplies Department</v>
      </c>
      <c r="N464" t="str">
        <f>VLOOKUP(A464,'Cost Code'!A:G,2,0)</f>
        <v>Group 1</v>
      </c>
      <c r="O464" t="str">
        <f>VLOOKUP($A464,'Cost Code'!$A:$G,3,0)</f>
        <v>CORPORATE SERVICES</v>
      </c>
      <c r="P464" t="str">
        <f>VLOOKUP($A464,'Cost Code'!$A:$G,4,0)</f>
        <v>FINANCE &amp; INFORMATION SERVICES</v>
      </c>
      <c r="Q464" t="str">
        <f>VLOOKUP($A464,'Cost Code'!$A:$G,5,0)</f>
        <v>FINANCE &amp; INFORMATION SERVICES</v>
      </c>
      <c r="R464" t="str">
        <f>VLOOKUP($A464,'Cost Code'!$A:$G,6,0)</f>
        <v>FINANCE</v>
      </c>
      <c r="S464" t="str">
        <f>VLOOKUP($A464,'Cost Code'!$A:$K,8,0)</f>
        <v>Simon</v>
      </c>
      <c r="T464">
        <f>VLOOKUP($A464,'Cost Code'!$A:$K,9,0)</f>
        <v>1000</v>
      </c>
      <c r="U464" t="str">
        <f>VLOOKUP(B464,Ex_Code!A:J,2,0)</f>
        <v>Bedding &amp; Linen</v>
      </c>
      <c r="V464" t="str">
        <f>VLOOKUP(B464,Ex_Code!A:J,7,0)</f>
        <v>NON CLINICAL SUPPLIES</v>
      </c>
      <c r="W464" t="str">
        <f>VLOOKUP(B464,Ex_Code!A:J,10,0)</f>
        <v>Non Pay</v>
      </c>
    </row>
    <row r="465" spans="1:23" x14ac:dyDescent="0.25">
      <c r="A465" s="14" t="s">
        <v>148</v>
      </c>
      <c r="B465" s="14" t="s">
        <v>160</v>
      </c>
      <c r="C465" s="14" t="s">
        <v>103</v>
      </c>
      <c r="D465" s="14" t="s">
        <v>104</v>
      </c>
      <c r="E465" s="14" t="s">
        <v>98</v>
      </c>
      <c r="F465" s="15">
        <v>0</v>
      </c>
      <c r="G465" s="15">
        <v>400.44</v>
      </c>
      <c r="H465" s="15">
        <v>0</v>
      </c>
      <c r="I465" s="15">
        <v>0</v>
      </c>
      <c r="J465" s="15">
        <v>0</v>
      </c>
      <c r="K465" s="15">
        <v>0</v>
      </c>
      <c r="L465" t="str">
        <f t="shared" si="7"/>
        <v>171804U09043019000</v>
      </c>
      <c r="M465" t="str">
        <f>VLOOKUP(A465,'Cost Code'!A:G,7,0)</f>
        <v>Supplies Department</v>
      </c>
      <c r="N465" t="str">
        <f>VLOOKUP(A465,'Cost Code'!A:G,2,0)</f>
        <v>Group 1</v>
      </c>
      <c r="O465" t="str">
        <f>VLOOKUP($A465,'Cost Code'!$A:$G,3,0)</f>
        <v>CORPORATE SERVICES</v>
      </c>
      <c r="P465" t="str">
        <f>VLOOKUP($A465,'Cost Code'!$A:$G,4,0)</f>
        <v>FINANCE &amp; INFORMATION SERVICES</v>
      </c>
      <c r="Q465" t="str">
        <f>VLOOKUP($A465,'Cost Code'!$A:$G,5,0)</f>
        <v>FINANCE &amp; INFORMATION SERVICES</v>
      </c>
      <c r="R465" t="str">
        <f>VLOOKUP($A465,'Cost Code'!$A:$G,6,0)</f>
        <v>FINANCE</v>
      </c>
      <c r="S465" t="str">
        <f>VLOOKUP($A465,'Cost Code'!$A:$K,8,0)</f>
        <v>Simon</v>
      </c>
      <c r="T465">
        <f>VLOOKUP($A465,'Cost Code'!$A:$K,9,0)</f>
        <v>1000</v>
      </c>
      <c r="U465" t="str">
        <f>VLOOKUP(B465,Ex_Code!A:J,2,0)</f>
        <v>Bedding &amp; Linen</v>
      </c>
      <c r="V465" t="str">
        <f>VLOOKUP(B465,Ex_Code!A:J,7,0)</f>
        <v>NON CLINICAL SUPPLIES</v>
      </c>
      <c r="W465" t="str">
        <f>VLOOKUP(B465,Ex_Code!A:J,10,0)</f>
        <v>Non Pay</v>
      </c>
    </row>
    <row r="466" spans="1:23" x14ac:dyDescent="0.25">
      <c r="A466" s="14" t="s">
        <v>148</v>
      </c>
      <c r="B466" s="14" t="s">
        <v>160</v>
      </c>
      <c r="C466" s="14" t="s">
        <v>105</v>
      </c>
      <c r="D466" s="14" t="s">
        <v>106</v>
      </c>
      <c r="E466" s="14" t="s">
        <v>98</v>
      </c>
      <c r="F466" s="15">
        <v>0</v>
      </c>
      <c r="G466" s="15">
        <v>-50.01</v>
      </c>
      <c r="H466" s="15">
        <v>0</v>
      </c>
      <c r="I466" s="15">
        <v>0</v>
      </c>
      <c r="J466" s="15">
        <v>0</v>
      </c>
      <c r="K466" s="15">
        <v>0</v>
      </c>
      <c r="L466" t="str">
        <f t="shared" si="7"/>
        <v>171805U09043019000</v>
      </c>
      <c r="M466" t="str">
        <f>VLOOKUP(A466,'Cost Code'!A:G,7,0)</f>
        <v>Supplies Department</v>
      </c>
      <c r="N466" t="str">
        <f>VLOOKUP(A466,'Cost Code'!A:G,2,0)</f>
        <v>Group 1</v>
      </c>
      <c r="O466" t="str">
        <f>VLOOKUP($A466,'Cost Code'!$A:$G,3,0)</f>
        <v>CORPORATE SERVICES</v>
      </c>
      <c r="P466" t="str">
        <f>VLOOKUP($A466,'Cost Code'!$A:$G,4,0)</f>
        <v>FINANCE &amp; INFORMATION SERVICES</v>
      </c>
      <c r="Q466" t="str">
        <f>VLOOKUP($A466,'Cost Code'!$A:$G,5,0)</f>
        <v>FINANCE &amp; INFORMATION SERVICES</v>
      </c>
      <c r="R466" t="str">
        <f>VLOOKUP($A466,'Cost Code'!$A:$G,6,0)</f>
        <v>FINANCE</v>
      </c>
      <c r="S466" t="str">
        <f>VLOOKUP($A466,'Cost Code'!$A:$K,8,0)</f>
        <v>Simon</v>
      </c>
      <c r="T466">
        <f>VLOOKUP($A466,'Cost Code'!$A:$K,9,0)</f>
        <v>1000</v>
      </c>
      <c r="U466" t="str">
        <f>VLOOKUP(B466,Ex_Code!A:J,2,0)</f>
        <v>Bedding &amp; Linen</v>
      </c>
      <c r="V466" t="str">
        <f>VLOOKUP(B466,Ex_Code!A:J,7,0)</f>
        <v>NON CLINICAL SUPPLIES</v>
      </c>
      <c r="W466" t="str">
        <f>VLOOKUP(B466,Ex_Code!A:J,10,0)</f>
        <v>Non Pay</v>
      </c>
    </row>
    <row r="467" spans="1:23" x14ac:dyDescent="0.25">
      <c r="A467" s="14" t="s">
        <v>148</v>
      </c>
      <c r="B467" s="14" t="s">
        <v>109</v>
      </c>
      <c r="C467" s="14" t="s">
        <v>96</v>
      </c>
      <c r="D467" s="14" t="s">
        <v>97</v>
      </c>
      <c r="E467" s="14" t="s">
        <v>98</v>
      </c>
      <c r="F467" s="15">
        <v>186</v>
      </c>
      <c r="G467" s="15">
        <v>151.69999999999999</v>
      </c>
      <c r="H467" s="15">
        <v>0</v>
      </c>
      <c r="I467" s="15">
        <v>0</v>
      </c>
      <c r="J467" s="15">
        <v>0</v>
      </c>
      <c r="K467" s="15">
        <v>0</v>
      </c>
      <c r="L467" t="str">
        <f t="shared" si="7"/>
        <v>171801U09047001000</v>
      </c>
      <c r="M467" t="str">
        <f>VLOOKUP(A467,'Cost Code'!A:G,7,0)</f>
        <v>Supplies Department</v>
      </c>
      <c r="N467" t="str">
        <f>VLOOKUP(A467,'Cost Code'!A:G,2,0)</f>
        <v>Group 1</v>
      </c>
      <c r="O467" t="str">
        <f>VLOOKUP($A467,'Cost Code'!$A:$G,3,0)</f>
        <v>CORPORATE SERVICES</v>
      </c>
      <c r="P467" t="str">
        <f>VLOOKUP($A467,'Cost Code'!$A:$G,4,0)</f>
        <v>FINANCE &amp; INFORMATION SERVICES</v>
      </c>
      <c r="Q467" t="str">
        <f>VLOOKUP($A467,'Cost Code'!$A:$G,5,0)</f>
        <v>FINANCE &amp; INFORMATION SERVICES</v>
      </c>
      <c r="R467" t="str">
        <f>VLOOKUP($A467,'Cost Code'!$A:$G,6,0)</f>
        <v>FINANCE</v>
      </c>
      <c r="S467" t="str">
        <f>VLOOKUP($A467,'Cost Code'!$A:$K,8,0)</f>
        <v>Simon</v>
      </c>
      <c r="T467">
        <f>VLOOKUP($A467,'Cost Code'!$A:$K,9,0)</f>
        <v>1000</v>
      </c>
      <c r="U467" t="str">
        <f>VLOOKUP(B467,Ex_Code!A:J,2,0)</f>
        <v>Printing &amp; Stationery</v>
      </c>
      <c r="V467" t="str">
        <f>VLOOKUP(B467,Ex_Code!A:J,7,0)</f>
        <v>ESTABLISHMENT EXPENSES</v>
      </c>
      <c r="W467" t="str">
        <f>VLOOKUP(B467,Ex_Code!A:J,10,0)</f>
        <v>Non Pay</v>
      </c>
    </row>
    <row r="468" spans="1:23" x14ac:dyDescent="0.25">
      <c r="A468" s="14" t="s">
        <v>148</v>
      </c>
      <c r="B468" s="14" t="s">
        <v>109</v>
      </c>
      <c r="C468" s="14" t="s">
        <v>99</v>
      </c>
      <c r="D468" s="14" t="s">
        <v>100</v>
      </c>
      <c r="E468" s="14" t="s">
        <v>98</v>
      </c>
      <c r="F468" s="15">
        <v>183</v>
      </c>
      <c r="G468" s="15">
        <v>59.11</v>
      </c>
      <c r="H468" s="15">
        <v>0</v>
      </c>
      <c r="I468" s="15">
        <v>0</v>
      </c>
      <c r="J468" s="15">
        <v>0</v>
      </c>
      <c r="K468" s="15">
        <v>0</v>
      </c>
      <c r="L468" t="str">
        <f t="shared" si="7"/>
        <v>171802U09047001000</v>
      </c>
      <c r="M468" t="str">
        <f>VLOOKUP(A468,'Cost Code'!A:G,7,0)</f>
        <v>Supplies Department</v>
      </c>
      <c r="N468" t="str">
        <f>VLOOKUP(A468,'Cost Code'!A:G,2,0)</f>
        <v>Group 1</v>
      </c>
      <c r="O468" t="str">
        <f>VLOOKUP($A468,'Cost Code'!$A:$G,3,0)</f>
        <v>CORPORATE SERVICES</v>
      </c>
      <c r="P468" t="str">
        <f>VLOOKUP($A468,'Cost Code'!$A:$G,4,0)</f>
        <v>FINANCE &amp; INFORMATION SERVICES</v>
      </c>
      <c r="Q468" t="str">
        <f>VLOOKUP($A468,'Cost Code'!$A:$G,5,0)</f>
        <v>FINANCE &amp; INFORMATION SERVICES</v>
      </c>
      <c r="R468" t="str">
        <f>VLOOKUP($A468,'Cost Code'!$A:$G,6,0)</f>
        <v>FINANCE</v>
      </c>
      <c r="S468" t="str">
        <f>VLOOKUP($A468,'Cost Code'!$A:$K,8,0)</f>
        <v>Simon</v>
      </c>
      <c r="T468">
        <f>VLOOKUP($A468,'Cost Code'!$A:$K,9,0)</f>
        <v>1000</v>
      </c>
      <c r="U468" t="str">
        <f>VLOOKUP(B468,Ex_Code!A:J,2,0)</f>
        <v>Printing &amp; Stationery</v>
      </c>
      <c r="V468" t="str">
        <f>VLOOKUP(B468,Ex_Code!A:J,7,0)</f>
        <v>ESTABLISHMENT EXPENSES</v>
      </c>
      <c r="W468" t="str">
        <f>VLOOKUP(B468,Ex_Code!A:J,10,0)</f>
        <v>Non Pay</v>
      </c>
    </row>
    <row r="469" spans="1:23" x14ac:dyDescent="0.25">
      <c r="A469" s="14" t="s">
        <v>148</v>
      </c>
      <c r="B469" s="14" t="s">
        <v>109</v>
      </c>
      <c r="C469" s="14" t="s">
        <v>101</v>
      </c>
      <c r="D469" s="14" t="s">
        <v>102</v>
      </c>
      <c r="E469" s="14" t="s">
        <v>98</v>
      </c>
      <c r="F469" s="15">
        <v>185</v>
      </c>
      <c r="G469" s="15">
        <v>849.67</v>
      </c>
      <c r="H469" s="15">
        <v>0</v>
      </c>
      <c r="I469" s="15">
        <v>0</v>
      </c>
      <c r="J469" s="15">
        <v>0</v>
      </c>
      <c r="K469" s="15">
        <v>0</v>
      </c>
      <c r="L469" t="str">
        <f t="shared" si="7"/>
        <v>171803U09047001000</v>
      </c>
      <c r="M469" t="str">
        <f>VLOOKUP(A469,'Cost Code'!A:G,7,0)</f>
        <v>Supplies Department</v>
      </c>
      <c r="N469" t="str">
        <f>VLOOKUP(A469,'Cost Code'!A:G,2,0)</f>
        <v>Group 1</v>
      </c>
      <c r="O469" t="str">
        <f>VLOOKUP($A469,'Cost Code'!$A:$G,3,0)</f>
        <v>CORPORATE SERVICES</v>
      </c>
      <c r="P469" t="str">
        <f>VLOOKUP($A469,'Cost Code'!$A:$G,4,0)</f>
        <v>FINANCE &amp; INFORMATION SERVICES</v>
      </c>
      <c r="Q469" t="str">
        <f>VLOOKUP($A469,'Cost Code'!$A:$G,5,0)</f>
        <v>FINANCE &amp; INFORMATION SERVICES</v>
      </c>
      <c r="R469" t="str">
        <f>VLOOKUP($A469,'Cost Code'!$A:$G,6,0)</f>
        <v>FINANCE</v>
      </c>
      <c r="S469" t="str">
        <f>VLOOKUP($A469,'Cost Code'!$A:$K,8,0)</f>
        <v>Simon</v>
      </c>
      <c r="T469">
        <f>VLOOKUP($A469,'Cost Code'!$A:$K,9,0)</f>
        <v>1000</v>
      </c>
      <c r="U469" t="str">
        <f>VLOOKUP(B469,Ex_Code!A:J,2,0)</f>
        <v>Printing &amp; Stationery</v>
      </c>
      <c r="V469" t="str">
        <f>VLOOKUP(B469,Ex_Code!A:J,7,0)</f>
        <v>ESTABLISHMENT EXPENSES</v>
      </c>
      <c r="W469" t="str">
        <f>VLOOKUP(B469,Ex_Code!A:J,10,0)</f>
        <v>Non Pay</v>
      </c>
    </row>
    <row r="470" spans="1:23" x14ac:dyDescent="0.25">
      <c r="A470" s="14" t="s">
        <v>148</v>
      </c>
      <c r="B470" s="14" t="s">
        <v>109</v>
      </c>
      <c r="C470" s="14" t="s">
        <v>103</v>
      </c>
      <c r="D470" s="14" t="s">
        <v>104</v>
      </c>
      <c r="E470" s="14" t="s">
        <v>98</v>
      </c>
      <c r="F470" s="15">
        <v>182</v>
      </c>
      <c r="G470" s="15">
        <v>3447.45</v>
      </c>
      <c r="H470" s="15">
        <v>0</v>
      </c>
      <c r="I470" s="15">
        <v>0</v>
      </c>
      <c r="J470" s="15">
        <v>0</v>
      </c>
      <c r="K470" s="15">
        <v>0</v>
      </c>
      <c r="L470" t="str">
        <f t="shared" si="7"/>
        <v>171804U09047001000</v>
      </c>
      <c r="M470" t="str">
        <f>VLOOKUP(A470,'Cost Code'!A:G,7,0)</f>
        <v>Supplies Department</v>
      </c>
      <c r="N470" t="str">
        <f>VLOOKUP(A470,'Cost Code'!A:G,2,0)</f>
        <v>Group 1</v>
      </c>
      <c r="O470" t="str">
        <f>VLOOKUP($A470,'Cost Code'!$A:$G,3,0)</f>
        <v>CORPORATE SERVICES</v>
      </c>
      <c r="P470" t="str">
        <f>VLOOKUP($A470,'Cost Code'!$A:$G,4,0)</f>
        <v>FINANCE &amp; INFORMATION SERVICES</v>
      </c>
      <c r="Q470" t="str">
        <f>VLOOKUP($A470,'Cost Code'!$A:$G,5,0)</f>
        <v>FINANCE &amp; INFORMATION SERVICES</v>
      </c>
      <c r="R470" t="str">
        <f>VLOOKUP($A470,'Cost Code'!$A:$G,6,0)</f>
        <v>FINANCE</v>
      </c>
      <c r="S470" t="str">
        <f>VLOOKUP($A470,'Cost Code'!$A:$K,8,0)</f>
        <v>Simon</v>
      </c>
      <c r="T470">
        <f>VLOOKUP($A470,'Cost Code'!$A:$K,9,0)</f>
        <v>1000</v>
      </c>
      <c r="U470" t="str">
        <f>VLOOKUP(B470,Ex_Code!A:J,2,0)</f>
        <v>Printing &amp; Stationery</v>
      </c>
      <c r="V470" t="str">
        <f>VLOOKUP(B470,Ex_Code!A:J,7,0)</f>
        <v>ESTABLISHMENT EXPENSES</v>
      </c>
      <c r="W470" t="str">
        <f>VLOOKUP(B470,Ex_Code!A:J,10,0)</f>
        <v>Non Pay</v>
      </c>
    </row>
    <row r="471" spans="1:23" x14ac:dyDescent="0.25">
      <c r="A471" s="14" t="s">
        <v>148</v>
      </c>
      <c r="B471" s="14" t="s">
        <v>109</v>
      </c>
      <c r="C471" s="14" t="s">
        <v>105</v>
      </c>
      <c r="D471" s="14" t="s">
        <v>106</v>
      </c>
      <c r="E471" s="14" t="s">
        <v>98</v>
      </c>
      <c r="F471" s="15">
        <v>188</v>
      </c>
      <c r="G471" s="15">
        <v>-2127.9499999999998</v>
      </c>
      <c r="H471" s="15">
        <v>0</v>
      </c>
      <c r="I471" s="15">
        <v>0</v>
      </c>
      <c r="J471" s="15">
        <v>0</v>
      </c>
      <c r="K471" s="15">
        <v>0</v>
      </c>
      <c r="L471" t="str">
        <f t="shared" si="7"/>
        <v>171805U09047001000</v>
      </c>
      <c r="M471" t="str">
        <f>VLOOKUP(A471,'Cost Code'!A:G,7,0)</f>
        <v>Supplies Department</v>
      </c>
      <c r="N471" t="str">
        <f>VLOOKUP(A471,'Cost Code'!A:G,2,0)</f>
        <v>Group 1</v>
      </c>
      <c r="O471" t="str">
        <f>VLOOKUP($A471,'Cost Code'!$A:$G,3,0)</f>
        <v>CORPORATE SERVICES</v>
      </c>
      <c r="P471" t="str">
        <f>VLOOKUP($A471,'Cost Code'!$A:$G,4,0)</f>
        <v>FINANCE &amp; INFORMATION SERVICES</v>
      </c>
      <c r="Q471" t="str">
        <f>VLOOKUP($A471,'Cost Code'!$A:$G,5,0)</f>
        <v>FINANCE &amp; INFORMATION SERVICES</v>
      </c>
      <c r="R471" t="str">
        <f>VLOOKUP($A471,'Cost Code'!$A:$G,6,0)</f>
        <v>FINANCE</v>
      </c>
      <c r="S471" t="str">
        <f>VLOOKUP($A471,'Cost Code'!$A:$K,8,0)</f>
        <v>Simon</v>
      </c>
      <c r="T471">
        <f>VLOOKUP($A471,'Cost Code'!$A:$K,9,0)</f>
        <v>1000</v>
      </c>
      <c r="U471" t="str">
        <f>VLOOKUP(B471,Ex_Code!A:J,2,0)</f>
        <v>Printing &amp; Stationery</v>
      </c>
      <c r="V471" t="str">
        <f>VLOOKUP(B471,Ex_Code!A:J,7,0)</f>
        <v>ESTABLISHMENT EXPENSES</v>
      </c>
      <c r="W471" t="str">
        <f>VLOOKUP(B471,Ex_Code!A:J,10,0)</f>
        <v>Non Pay</v>
      </c>
    </row>
    <row r="472" spans="1:23" x14ac:dyDescent="0.25">
      <c r="A472" s="14" t="s">
        <v>148</v>
      </c>
      <c r="B472" s="14" t="s">
        <v>125</v>
      </c>
      <c r="C472" s="14" t="s">
        <v>96</v>
      </c>
      <c r="D472" s="14" t="s">
        <v>97</v>
      </c>
      <c r="E472" s="14" t="s">
        <v>98</v>
      </c>
      <c r="F472" s="15">
        <v>53</v>
      </c>
      <c r="G472" s="15">
        <v>0</v>
      </c>
      <c r="H472" s="15">
        <v>0</v>
      </c>
      <c r="I472" s="15">
        <v>0</v>
      </c>
      <c r="J472" s="15">
        <v>0</v>
      </c>
      <c r="K472" s="15">
        <v>0</v>
      </c>
      <c r="L472" t="str">
        <f t="shared" si="7"/>
        <v>171801U09047003000</v>
      </c>
      <c r="M472" t="str">
        <f>VLOOKUP(A472,'Cost Code'!A:G,7,0)</f>
        <v>Supplies Department</v>
      </c>
      <c r="N472" t="str">
        <f>VLOOKUP(A472,'Cost Code'!A:G,2,0)</f>
        <v>Group 1</v>
      </c>
      <c r="O472" t="str">
        <f>VLOOKUP($A472,'Cost Code'!$A:$G,3,0)</f>
        <v>CORPORATE SERVICES</v>
      </c>
      <c r="P472" t="str">
        <f>VLOOKUP($A472,'Cost Code'!$A:$G,4,0)</f>
        <v>FINANCE &amp; INFORMATION SERVICES</v>
      </c>
      <c r="Q472" t="str">
        <f>VLOOKUP($A472,'Cost Code'!$A:$G,5,0)</f>
        <v>FINANCE &amp; INFORMATION SERVICES</v>
      </c>
      <c r="R472" t="str">
        <f>VLOOKUP($A472,'Cost Code'!$A:$G,6,0)</f>
        <v>FINANCE</v>
      </c>
      <c r="S472" t="str">
        <f>VLOOKUP($A472,'Cost Code'!$A:$K,8,0)</f>
        <v>Simon</v>
      </c>
      <c r="T472">
        <f>VLOOKUP($A472,'Cost Code'!$A:$K,9,0)</f>
        <v>1000</v>
      </c>
      <c r="U472" t="str">
        <f>VLOOKUP(B472,Ex_Code!A:J,2,0)</f>
        <v>Postage &amp; Courier Services</v>
      </c>
      <c r="V472" t="str">
        <f>VLOOKUP(B472,Ex_Code!A:J,7,0)</f>
        <v>ESTABLISHMENT EXPENSES</v>
      </c>
      <c r="W472" t="str">
        <f>VLOOKUP(B472,Ex_Code!A:J,10,0)</f>
        <v>Non Pay</v>
      </c>
    </row>
    <row r="473" spans="1:23" x14ac:dyDescent="0.25">
      <c r="A473" s="14" t="s">
        <v>148</v>
      </c>
      <c r="B473" s="14" t="s">
        <v>125</v>
      </c>
      <c r="C473" s="14" t="s">
        <v>99</v>
      </c>
      <c r="D473" s="14" t="s">
        <v>100</v>
      </c>
      <c r="E473" s="14" t="s">
        <v>98</v>
      </c>
      <c r="F473" s="15">
        <v>54</v>
      </c>
      <c r="G473" s="15">
        <v>0</v>
      </c>
      <c r="H473" s="15">
        <v>0</v>
      </c>
      <c r="I473" s="15">
        <v>0</v>
      </c>
      <c r="J473" s="15">
        <v>0</v>
      </c>
      <c r="K473" s="15">
        <v>0</v>
      </c>
      <c r="L473" t="str">
        <f t="shared" si="7"/>
        <v>171802U09047003000</v>
      </c>
      <c r="M473" t="str">
        <f>VLOOKUP(A473,'Cost Code'!A:G,7,0)</f>
        <v>Supplies Department</v>
      </c>
      <c r="N473" t="str">
        <f>VLOOKUP(A473,'Cost Code'!A:G,2,0)</f>
        <v>Group 1</v>
      </c>
      <c r="O473" t="str">
        <f>VLOOKUP($A473,'Cost Code'!$A:$G,3,0)</f>
        <v>CORPORATE SERVICES</v>
      </c>
      <c r="P473" t="str">
        <f>VLOOKUP($A473,'Cost Code'!$A:$G,4,0)</f>
        <v>FINANCE &amp; INFORMATION SERVICES</v>
      </c>
      <c r="Q473" t="str">
        <f>VLOOKUP($A473,'Cost Code'!$A:$G,5,0)</f>
        <v>FINANCE &amp; INFORMATION SERVICES</v>
      </c>
      <c r="R473" t="str">
        <f>VLOOKUP($A473,'Cost Code'!$A:$G,6,0)</f>
        <v>FINANCE</v>
      </c>
      <c r="S473" t="str">
        <f>VLOOKUP($A473,'Cost Code'!$A:$K,8,0)</f>
        <v>Simon</v>
      </c>
      <c r="T473">
        <f>VLOOKUP($A473,'Cost Code'!$A:$K,9,0)</f>
        <v>1000</v>
      </c>
      <c r="U473" t="str">
        <f>VLOOKUP(B473,Ex_Code!A:J,2,0)</f>
        <v>Postage &amp; Courier Services</v>
      </c>
      <c r="V473" t="str">
        <f>VLOOKUP(B473,Ex_Code!A:J,7,0)</f>
        <v>ESTABLISHMENT EXPENSES</v>
      </c>
      <c r="W473" t="str">
        <f>VLOOKUP(B473,Ex_Code!A:J,10,0)</f>
        <v>Non Pay</v>
      </c>
    </row>
    <row r="474" spans="1:23" x14ac:dyDescent="0.25">
      <c r="A474" s="14" t="s">
        <v>148</v>
      </c>
      <c r="B474" s="14" t="s">
        <v>125</v>
      </c>
      <c r="C474" s="14" t="s">
        <v>101</v>
      </c>
      <c r="D474" s="14" t="s">
        <v>102</v>
      </c>
      <c r="E474" s="14" t="s">
        <v>98</v>
      </c>
      <c r="F474" s="15">
        <v>52</v>
      </c>
      <c r="G474" s="15">
        <v>0</v>
      </c>
      <c r="H474" s="15">
        <v>0</v>
      </c>
      <c r="I474" s="15">
        <v>0</v>
      </c>
      <c r="J474" s="15">
        <v>0</v>
      </c>
      <c r="K474" s="15">
        <v>0</v>
      </c>
      <c r="L474" t="str">
        <f t="shared" si="7"/>
        <v>171803U09047003000</v>
      </c>
      <c r="M474" t="str">
        <f>VLOOKUP(A474,'Cost Code'!A:G,7,0)</f>
        <v>Supplies Department</v>
      </c>
      <c r="N474" t="str">
        <f>VLOOKUP(A474,'Cost Code'!A:G,2,0)</f>
        <v>Group 1</v>
      </c>
      <c r="O474" t="str">
        <f>VLOOKUP($A474,'Cost Code'!$A:$G,3,0)</f>
        <v>CORPORATE SERVICES</v>
      </c>
      <c r="P474" t="str">
        <f>VLOOKUP($A474,'Cost Code'!$A:$G,4,0)</f>
        <v>FINANCE &amp; INFORMATION SERVICES</v>
      </c>
      <c r="Q474" t="str">
        <f>VLOOKUP($A474,'Cost Code'!$A:$G,5,0)</f>
        <v>FINANCE &amp; INFORMATION SERVICES</v>
      </c>
      <c r="R474" t="str">
        <f>VLOOKUP($A474,'Cost Code'!$A:$G,6,0)</f>
        <v>FINANCE</v>
      </c>
      <c r="S474" t="str">
        <f>VLOOKUP($A474,'Cost Code'!$A:$K,8,0)</f>
        <v>Simon</v>
      </c>
      <c r="T474">
        <f>VLOOKUP($A474,'Cost Code'!$A:$K,9,0)</f>
        <v>1000</v>
      </c>
      <c r="U474" t="str">
        <f>VLOOKUP(B474,Ex_Code!A:J,2,0)</f>
        <v>Postage &amp; Courier Services</v>
      </c>
      <c r="V474" t="str">
        <f>VLOOKUP(B474,Ex_Code!A:J,7,0)</f>
        <v>ESTABLISHMENT EXPENSES</v>
      </c>
      <c r="W474" t="str">
        <f>VLOOKUP(B474,Ex_Code!A:J,10,0)</f>
        <v>Non Pay</v>
      </c>
    </row>
    <row r="475" spans="1:23" x14ac:dyDescent="0.25">
      <c r="A475" s="14" t="s">
        <v>148</v>
      </c>
      <c r="B475" s="14" t="s">
        <v>125</v>
      </c>
      <c r="C475" s="14" t="s">
        <v>103</v>
      </c>
      <c r="D475" s="14" t="s">
        <v>104</v>
      </c>
      <c r="E475" s="14" t="s">
        <v>98</v>
      </c>
      <c r="F475" s="15">
        <v>52</v>
      </c>
      <c r="G475" s="15">
        <v>0</v>
      </c>
      <c r="H475" s="15">
        <v>0</v>
      </c>
      <c r="I475" s="15">
        <v>0</v>
      </c>
      <c r="J475" s="15">
        <v>0</v>
      </c>
      <c r="K475" s="15">
        <v>0</v>
      </c>
      <c r="L475" t="str">
        <f t="shared" si="7"/>
        <v>171804U09047003000</v>
      </c>
      <c r="M475" t="str">
        <f>VLOOKUP(A475,'Cost Code'!A:G,7,0)</f>
        <v>Supplies Department</v>
      </c>
      <c r="N475" t="str">
        <f>VLOOKUP(A475,'Cost Code'!A:G,2,0)</f>
        <v>Group 1</v>
      </c>
      <c r="O475" t="str">
        <f>VLOOKUP($A475,'Cost Code'!$A:$G,3,0)</f>
        <v>CORPORATE SERVICES</v>
      </c>
      <c r="P475" t="str">
        <f>VLOOKUP($A475,'Cost Code'!$A:$G,4,0)</f>
        <v>FINANCE &amp; INFORMATION SERVICES</v>
      </c>
      <c r="Q475" t="str">
        <f>VLOOKUP($A475,'Cost Code'!$A:$G,5,0)</f>
        <v>FINANCE &amp; INFORMATION SERVICES</v>
      </c>
      <c r="R475" t="str">
        <f>VLOOKUP($A475,'Cost Code'!$A:$G,6,0)</f>
        <v>FINANCE</v>
      </c>
      <c r="S475" t="str">
        <f>VLOOKUP($A475,'Cost Code'!$A:$K,8,0)</f>
        <v>Simon</v>
      </c>
      <c r="T475">
        <f>VLOOKUP($A475,'Cost Code'!$A:$K,9,0)</f>
        <v>1000</v>
      </c>
      <c r="U475" t="str">
        <f>VLOOKUP(B475,Ex_Code!A:J,2,0)</f>
        <v>Postage &amp; Courier Services</v>
      </c>
      <c r="V475" t="str">
        <f>VLOOKUP(B475,Ex_Code!A:J,7,0)</f>
        <v>ESTABLISHMENT EXPENSES</v>
      </c>
      <c r="W475" t="str">
        <f>VLOOKUP(B475,Ex_Code!A:J,10,0)</f>
        <v>Non Pay</v>
      </c>
    </row>
    <row r="476" spans="1:23" x14ac:dyDescent="0.25">
      <c r="A476" s="14" t="s">
        <v>148</v>
      </c>
      <c r="B476" s="14" t="s">
        <v>125</v>
      </c>
      <c r="C476" s="14" t="s">
        <v>105</v>
      </c>
      <c r="D476" s="14" t="s">
        <v>106</v>
      </c>
      <c r="E476" s="14" t="s">
        <v>98</v>
      </c>
      <c r="F476" s="15">
        <v>55</v>
      </c>
      <c r="G476" s="15">
        <v>40.99</v>
      </c>
      <c r="H476" s="15">
        <v>0</v>
      </c>
      <c r="I476" s="15">
        <v>0</v>
      </c>
      <c r="J476" s="15">
        <v>0</v>
      </c>
      <c r="K476" s="15">
        <v>0</v>
      </c>
      <c r="L476" t="str">
        <f t="shared" si="7"/>
        <v>171805U09047003000</v>
      </c>
      <c r="M476" t="str">
        <f>VLOOKUP(A476,'Cost Code'!A:G,7,0)</f>
        <v>Supplies Department</v>
      </c>
      <c r="N476" t="str">
        <f>VLOOKUP(A476,'Cost Code'!A:G,2,0)</f>
        <v>Group 1</v>
      </c>
      <c r="O476" t="str">
        <f>VLOOKUP($A476,'Cost Code'!$A:$G,3,0)</f>
        <v>CORPORATE SERVICES</v>
      </c>
      <c r="P476" t="str">
        <f>VLOOKUP($A476,'Cost Code'!$A:$G,4,0)</f>
        <v>FINANCE &amp; INFORMATION SERVICES</v>
      </c>
      <c r="Q476" t="str">
        <f>VLOOKUP($A476,'Cost Code'!$A:$G,5,0)</f>
        <v>FINANCE &amp; INFORMATION SERVICES</v>
      </c>
      <c r="R476" t="str">
        <f>VLOOKUP($A476,'Cost Code'!$A:$G,6,0)</f>
        <v>FINANCE</v>
      </c>
      <c r="S476" t="str">
        <f>VLOOKUP($A476,'Cost Code'!$A:$K,8,0)</f>
        <v>Simon</v>
      </c>
      <c r="T476">
        <f>VLOOKUP($A476,'Cost Code'!$A:$K,9,0)</f>
        <v>1000</v>
      </c>
      <c r="U476" t="str">
        <f>VLOOKUP(B476,Ex_Code!A:J,2,0)</f>
        <v>Postage &amp; Courier Services</v>
      </c>
      <c r="V476" t="str">
        <f>VLOOKUP(B476,Ex_Code!A:J,7,0)</f>
        <v>ESTABLISHMENT EXPENSES</v>
      </c>
      <c r="W476" t="str">
        <f>VLOOKUP(B476,Ex_Code!A:J,10,0)</f>
        <v>Non Pay</v>
      </c>
    </row>
    <row r="477" spans="1:23" x14ac:dyDescent="0.25">
      <c r="A477" s="14" t="s">
        <v>148</v>
      </c>
      <c r="B477" s="14" t="s">
        <v>161</v>
      </c>
      <c r="C477" s="14" t="s">
        <v>96</v>
      </c>
      <c r="D477" s="14" t="s">
        <v>97</v>
      </c>
      <c r="E477" s="14" t="s">
        <v>98</v>
      </c>
      <c r="F477" s="15">
        <v>3</v>
      </c>
      <c r="G477" s="15">
        <v>0</v>
      </c>
      <c r="H477" s="15">
        <v>0</v>
      </c>
      <c r="I477" s="15">
        <v>0</v>
      </c>
      <c r="J477" s="15">
        <v>0</v>
      </c>
      <c r="K477" s="15">
        <v>0</v>
      </c>
      <c r="L477" t="str">
        <f t="shared" si="7"/>
        <v>171801U09047011000</v>
      </c>
      <c r="M477" t="str">
        <f>VLOOKUP(A477,'Cost Code'!A:G,7,0)</f>
        <v>Supplies Department</v>
      </c>
      <c r="N477" t="str">
        <f>VLOOKUP(A477,'Cost Code'!A:G,2,0)</f>
        <v>Group 1</v>
      </c>
      <c r="O477" t="str">
        <f>VLOOKUP($A477,'Cost Code'!$A:$G,3,0)</f>
        <v>CORPORATE SERVICES</v>
      </c>
      <c r="P477" t="str">
        <f>VLOOKUP($A477,'Cost Code'!$A:$G,4,0)</f>
        <v>FINANCE &amp; INFORMATION SERVICES</v>
      </c>
      <c r="Q477" t="str">
        <f>VLOOKUP($A477,'Cost Code'!$A:$G,5,0)</f>
        <v>FINANCE &amp; INFORMATION SERVICES</v>
      </c>
      <c r="R477" t="str">
        <f>VLOOKUP($A477,'Cost Code'!$A:$G,6,0)</f>
        <v>FINANCE</v>
      </c>
      <c r="S477" t="str">
        <f>VLOOKUP($A477,'Cost Code'!$A:$K,8,0)</f>
        <v>Simon</v>
      </c>
      <c r="T477">
        <f>VLOOKUP($A477,'Cost Code'!$A:$K,9,0)</f>
        <v>1000</v>
      </c>
      <c r="U477" t="str">
        <f>VLOOKUP(B477,Ex_Code!A:J,2,0)</f>
        <v>Mobile Phones/Pagers</v>
      </c>
      <c r="V477" t="str">
        <f>VLOOKUP(B477,Ex_Code!A:J,7,0)</f>
        <v>ESTABLISHMENT EXPENSES</v>
      </c>
      <c r="W477" t="str">
        <f>VLOOKUP(B477,Ex_Code!A:J,10,0)</f>
        <v>Non Pay</v>
      </c>
    </row>
    <row r="478" spans="1:23" x14ac:dyDescent="0.25">
      <c r="A478" s="14" t="s">
        <v>148</v>
      </c>
      <c r="B478" s="14" t="s">
        <v>161</v>
      </c>
      <c r="C478" s="14" t="s">
        <v>99</v>
      </c>
      <c r="D478" s="14" t="s">
        <v>100</v>
      </c>
      <c r="E478" s="14" t="s">
        <v>98</v>
      </c>
      <c r="F478" s="15">
        <v>4</v>
      </c>
      <c r="G478" s="15">
        <v>0</v>
      </c>
      <c r="H478" s="15">
        <v>0</v>
      </c>
      <c r="I478" s="15">
        <v>0</v>
      </c>
      <c r="J478" s="15">
        <v>0</v>
      </c>
      <c r="K478" s="15">
        <v>0</v>
      </c>
      <c r="L478" t="str">
        <f t="shared" si="7"/>
        <v>171802U09047011000</v>
      </c>
      <c r="M478" t="str">
        <f>VLOOKUP(A478,'Cost Code'!A:G,7,0)</f>
        <v>Supplies Department</v>
      </c>
      <c r="N478" t="str">
        <f>VLOOKUP(A478,'Cost Code'!A:G,2,0)</f>
        <v>Group 1</v>
      </c>
      <c r="O478" t="str">
        <f>VLOOKUP($A478,'Cost Code'!$A:$G,3,0)</f>
        <v>CORPORATE SERVICES</v>
      </c>
      <c r="P478" t="str">
        <f>VLOOKUP($A478,'Cost Code'!$A:$G,4,0)</f>
        <v>FINANCE &amp; INFORMATION SERVICES</v>
      </c>
      <c r="Q478" t="str">
        <f>VLOOKUP($A478,'Cost Code'!$A:$G,5,0)</f>
        <v>FINANCE &amp; INFORMATION SERVICES</v>
      </c>
      <c r="R478" t="str">
        <f>VLOOKUP($A478,'Cost Code'!$A:$G,6,0)</f>
        <v>FINANCE</v>
      </c>
      <c r="S478" t="str">
        <f>VLOOKUP($A478,'Cost Code'!$A:$K,8,0)</f>
        <v>Simon</v>
      </c>
      <c r="T478">
        <f>VLOOKUP($A478,'Cost Code'!$A:$K,9,0)</f>
        <v>1000</v>
      </c>
      <c r="U478" t="str">
        <f>VLOOKUP(B478,Ex_Code!A:J,2,0)</f>
        <v>Mobile Phones/Pagers</v>
      </c>
      <c r="V478" t="str">
        <f>VLOOKUP(B478,Ex_Code!A:J,7,0)</f>
        <v>ESTABLISHMENT EXPENSES</v>
      </c>
      <c r="W478" t="str">
        <f>VLOOKUP(B478,Ex_Code!A:J,10,0)</f>
        <v>Non Pay</v>
      </c>
    </row>
    <row r="479" spans="1:23" x14ac:dyDescent="0.25">
      <c r="A479" s="14" t="s">
        <v>148</v>
      </c>
      <c r="B479" s="14" t="s">
        <v>161</v>
      </c>
      <c r="C479" s="14" t="s">
        <v>101</v>
      </c>
      <c r="D479" s="14" t="s">
        <v>102</v>
      </c>
      <c r="E479" s="14" t="s">
        <v>98</v>
      </c>
      <c r="F479" s="15">
        <v>3</v>
      </c>
      <c r="G479" s="15">
        <v>0</v>
      </c>
      <c r="H479" s="15">
        <v>0</v>
      </c>
      <c r="I479" s="15">
        <v>0</v>
      </c>
      <c r="J479" s="15">
        <v>0</v>
      </c>
      <c r="K479" s="15">
        <v>0</v>
      </c>
      <c r="L479" t="str">
        <f t="shared" si="7"/>
        <v>171803U09047011000</v>
      </c>
      <c r="M479" t="str">
        <f>VLOOKUP(A479,'Cost Code'!A:G,7,0)</f>
        <v>Supplies Department</v>
      </c>
      <c r="N479" t="str">
        <f>VLOOKUP(A479,'Cost Code'!A:G,2,0)</f>
        <v>Group 1</v>
      </c>
      <c r="O479" t="str">
        <f>VLOOKUP($A479,'Cost Code'!$A:$G,3,0)</f>
        <v>CORPORATE SERVICES</v>
      </c>
      <c r="P479" t="str">
        <f>VLOOKUP($A479,'Cost Code'!$A:$G,4,0)</f>
        <v>FINANCE &amp; INFORMATION SERVICES</v>
      </c>
      <c r="Q479" t="str">
        <f>VLOOKUP($A479,'Cost Code'!$A:$G,5,0)</f>
        <v>FINANCE &amp; INFORMATION SERVICES</v>
      </c>
      <c r="R479" t="str">
        <f>VLOOKUP($A479,'Cost Code'!$A:$G,6,0)</f>
        <v>FINANCE</v>
      </c>
      <c r="S479" t="str">
        <f>VLOOKUP($A479,'Cost Code'!$A:$K,8,0)</f>
        <v>Simon</v>
      </c>
      <c r="T479">
        <f>VLOOKUP($A479,'Cost Code'!$A:$K,9,0)</f>
        <v>1000</v>
      </c>
      <c r="U479" t="str">
        <f>VLOOKUP(B479,Ex_Code!A:J,2,0)</f>
        <v>Mobile Phones/Pagers</v>
      </c>
      <c r="V479" t="str">
        <f>VLOOKUP(B479,Ex_Code!A:J,7,0)</f>
        <v>ESTABLISHMENT EXPENSES</v>
      </c>
      <c r="W479" t="str">
        <f>VLOOKUP(B479,Ex_Code!A:J,10,0)</f>
        <v>Non Pay</v>
      </c>
    </row>
    <row r="480" spans="1:23" x14ac:dyDescent="0.25">
      <c r="A480" s="14" t="s">
        <v>148</v>
      </c>
      <c r="B480" s="14" t="s">
        <v>161</v>
      </c>
      <c r="C480" s="14" t="s">
        <v>103</v>
      </c>
      <c r="D480" s="14" t="s">
        <v>104</v>
      </c>
      <c r="E480" s="14" t="s">
        <v>98</v>
      </c>
      <c r="F480" s="15">
        <v>3</v>
      </c>
      <c r="G480" s="15">
        <v>0</v>
      </c>
      <c r="H480" s="15">
        <v>0</v>
      </c>
      <c r="I480" s="15">
        <v>0</v>
      </c>
      <c r="J480" s="15">
        <v>0</v>
      </c>
      <c r="K480" s="15">
        <v>0</v>
      </c>
      <c r="L480" t="str">
        <f t="shared" si="7"/>
        <v>171804U09047011000</v>
      </c>
      <c r="M480" t="str">
        <f>VLOOKUP(A480,'Cost Code'!A:G,7,0)</f>
        <v>Supplies Department</v>
      </c>
      <c r="N480" t="str">
        <f>VLOOKUP(A480,'Cost Code'!A:G,2,0)</f>
        <v>Group 1</v>
      </c>
      <c r="O480" t="str">
        <f>VLOOKUP($A480,'Cost Code'!$A:$G,3,0)</f>
        <v>CORPORATE SERVICES</v>
      </c>
      <c r="P480" t="str">
        <f>VLOOKUP($A480,'Cost Code'!$A:$G,4,0)</f>
        <v>FINANCE &amp; INFORMATION SERVICES</v>
      </c>
      <c r="Q480" t="str">
        <f>VLOOKUP($A480,'Cost Code'!$A:$G,5,0)</f>
        <v>FINANCE &amp; INFORMATION SERVICES</v>
      </c>
      <c r="R480" t="str">
        <f>VLOOKUP($A480,'Cost Code'!$A:$G,6,0)</f>
        <v>FINANCE</v>
      </c>
      <c r="S480" t="str">
        <f>VLOOKUP($A480,'Cost Code'!$A:$K,8,0)</f>
        <v>Simon</v>
      </c>
      <c r="T480">
        <f>VLOOKUP($A480,'Cost Code'!$A:$K,9,0)</f>
        <v>1000</v>
      </c>
      <c r="U480" t="str">
        <f>VLOOKUP(B480,Ex_Code!A:J,2,0)</f>
        <v>Mobile Phones/Pagers</v>
      </c>
      <c r="V480" t="str">
        <f>VLOOKUP(B480,Ex_Code!A:J,7,0)</f>
        <v>ESTABLISHMENT EXPENSES</v>
      </c>
      <c r="W480" t="str">
        <f>VLOOKUP(B480,Ex_Code!A:J,10,0)</f>
        <v>Non Pay</v>
      </c>
    </row>
    <row r="481" spans="1:23" x14ac:dyDescent="0.25">
      <c r="A481" s="14" t="s">
        <v>148</v>
      </c>
      <c r="B481" s="14" t="s">
        <v>161</v>
      </c>
      <c r="C481" s="14" t="s">
        <v>105</v>
      </c>
      <c r="D481" s="14" t="s">
        <v>106</v>
      </c>
      <c r="E481" s="14" t="s">
        <v>98</v>
      </c>
      <c r="F481" s="15">
        <v>4</v>
      </c>
      <c r="G481" s="15">
        <v>0</v>
      </c>
      <c r="H481" s="15">
        <v>0</v>
      </c>
      <c r="I481" s="15">
        <v>0</v>
      </c>
      <c r="J481" s="15">
        <v>0</v>
      </c>
      <c r="K481" s="15">
        <v>0</v>
      </c>
      <c r="L481" t="str">
        <f t="shared" si="7"/>
        <v>171805U09047011000</v>
      </c>
      <c r="M481" t="str">
        <f>VLOOKUP(A481,'Cost Code'!A:G,7,0)</f>
        <v>Supplies Department</v>
      </c>
      <c r="N481" t="str">
        <f>VLOOKUP(A481,'Cost Code'!A:G,2,0)</f>
        <v>Group 1</v>
      </c>
      <c r="O481" t="str">
        <f>VLOOKUP($A481,'Cost Code'!$A:$G,3,0)</f>
        <v>CORPORATE SERVICES</v>
      </c>
      <c r="P481" t="str">
        <f>VLOOKUP($A481,'Cost Code'!$A:$G,4,0)</f>
        <v>FINANCE &amp; INFORMATION SERVICES</v>
      </c>
      <c r="Q481" t="str">
        <f>VLOOKUP($A481,'Cost Code'!$A:$G,5,0)</f>
        <v>FINANCE &amp; INFORMATION SERVICES</v>
      </c>
      <c r="R481" t="str">
        <f>VLOOKUP($A481,'Cost Code'!$A:$G,6,0)</f>
        <v>FINANCE</v>
      </c>
      <c r="S481" t="str">
        <f>VLOOKUP($A481,'Cost Code'!$A:$K,8,0)</f>
        <v>Simon</v>
      </c>
      <c r="T481">
        <f>VLOOKUP($A481,'Cost Code'!$A:$K,9,0)</f>
        <v>1000</v>
      </c>
      <c r="U481" t="str">
        <f>VLOOKUP(B481,Ex_Code!A:J,2,0)</f>
        <v>Mobile Phones/Pagers</v>
      </c>
      <c r="V481" t="str">
        <f>VLOOKUP(B481,Ex_Code!A:J,7,0)</f>
        <v>ESTABLISHMENT EXPENSES</v>
      </c>
      <c r="W481" t="str">
        <f>VLOOKUP(B481,Ex_Code!A:J,10,0)</f>
        <v>Non Pay</v>
      </c>
    </row>
    <row r="482" spans="1:23" x14ac:dyDescent="0.25">
      <c r="A482" s="14" t="s">
        <v>148</v>
      </c>
      <c r="B482" s="14" t="s">
        <v>33</v>
      </c>
      <c r="C482" s="14" t="s">
        <v>96</v>
      </c>
      <c r="D482" s="14" t="s">
        <v>97</v>
      </c>
      <c r="E482" s="14" t="s">
        <v>98</v>
      </c>
      <c r="F482" s="15">
        <v>177</v>
      </c>
      <c r="G482" s="15">
        <v>293.39999999999998</v>
      </c>
      <c r="H482" s="15">
        <v>0</v>
      </c>
      <c r="I482" s="15">
        <v>0</v>
      </c>
      <c r="J482" s="15">
        <v>0</v>
      </c>
      <c r="K482" s="15">
        <v>0</v>
      </c>
      <c r="L482" t="str">
        <f t="shared" si="7"/>
        <v>171801U09047018000</v>
      </c>
      <c r="M482" t="str">
        <f>VLOOKUP(A482,'Cost Code'!A:G,7,0)</f>
        <v>Supplies Department</v>
      </c>
      <c r="N482" t="str">
        <f>VLOOKUP(A482,'Cost Code'!A:G,2,0)</f>
        <v>Group 1</v>
      </c>
      <c r="O482" t="str">
        <f>VLOOKUP($A482,'Cost Code'!$A:$G,3,0)</f>
        <v>CORPORATE SERVICES</v>
      </c>
      <c r="P482" t="str">
        <f>VLOOKUP($A482,'Cost Code'!$A:$G,4,0)</f>
        <v>FINANCE &amp; INFORMATION SERVICES</v>
      </c>
      <c r="Q482" t="str">
        <f>VLOOKUP($A482,'Cost Code'!$A:$G,5,0)</f>
        <v>FINANCE &amp; INFORMATION SERVICES</v>
      </c>
      <c r="R482" t="str">
        <f>VLOOKUP($A482,'Cost Code'!$A:$G,6,0)</f>
        <v>FINANCE</v>
      </c>
      <c r="S482" t="str">
        <f>VLOOKUP($A482,'Cost Code'!$A:$K,8,0)</f>
        <v>Simon</v>
      </c>
      <c r="T482">
        <f>VLOOKUP($A482,'Cost Code'!$A:$K,9,0)</f>
        <v>1000</v>
      </c>
      <c r="U482" t="str">
        <f>VLOOKUP(B482,Ex_Code!A:J,2,0)</f>
        <v>Travel Expenses</v>
      </c>
      <c r="V482" t="str">
        <f>VLOOKUP(B482,Ex_Code!A:J,7,0)</f>
        <v>ESTABLISHMENT EXPENSES</v>
      </c>
      <c r="W482" t="str">
        <f>VLOOKUP(B482,Ex_Code!A:J,10,0)</f>
        <v>Non Pay</v>
      </c>
    </row>
    <row r="483" spans="1:23" x14ac:dyDescent="0.25">
      <c r="A483" s="14" t="s">
        <v>148</v>
      </c>
      <c r="B483" s="14" t="s">
        <v>33</v>
      </c>
      <c r="C483" s="14" t="s">
        <v>99</v>
      </c>
      <c r="D483" s="14" t="s">
        <v>100</v>
      </c>
      <c r="E483" s="14" t="s">
        <v>98</v>
      </c>
      <c r="F483" s="15">
        <v>177</v>
      </c>
      <c r="G483" s="15">
        <v>208.79</v>
      </c>
      <c r="H483" s="15">
        <v>0</v>
      </c>
      <c r="I483" s="15">
        <v>0</v>
      </c>
      <c r="J483" s="15">
        <v>0</v>
      </c>
      <c r="K483" s="15">
        <v>0</v>
      </c>
      <c r="L483" t="str">
        <f t="shared" si="7"/>
        <v>171802U09047018000</v>
      </c>
      <c r="M483" t="str">
        <f>VLOOKUP(A483,'Cost Code'!A:G,7,0)</f>
        <v>Supplies Department</v>
      </c>
      <c r="N483" t="str">
        <f>VLOOKUP(A483,'Cost Code'!A:G,2,0)</f>
        <v>Group 1</v>
      </c>
      <c r="O483" t="str">
        <f>VLOOKUP($A483,'Cost Code'!$A:$G,3,0)</f>
        <v>CORPORATE SERVICES</v>
      </c>
      <c r="P483" t="str">
        <f>VLOOKUP($A483,'Cost Code'!$A:$G,4,0)</f>
        <v>FINANCE &amp; INFORMATION SERVICES</v>
      </c>
      <c r="Q483" t="str">
        <f>VLOOKUP($A483,'Cost Code'!$A:$G,5,0)</f>
        <v>FINANCE &amp; INFORMATION SERVICES</v>
      </c>
      <c r="R483" t="str">
        <f>VLOOKUP($A483,'Cost Code'!$A:$G,6,0)</f>
        <v>FINANCE</v>
      </c>
      <c r="S483" t="str">
        <f>VLOOKUP($A483,'Cost Code'!$A:$K,8,0)</f>
        <v>Simon</v>
      </c>
      <c r="T483">
        <f>VLOOKUP($A483,'Cost Code'!$A:$K,9,0)</f>
        <v>1000</v>
      </c>
      <c r="U483" t="str">
        <f>VLOOKUP(B483,Ex_Code!A:J,2,0)</f>
        <v>Travel Expenses</v>
      </c>
      <c r="V483" t="str">
        <f>VLOOKUP(B483,Ex_Code!A:J,7,0)</f>
        <v>ESTABLISHMENT EXPENSES</v>
      </c>
      <c r="W483" t="str">
        <f>VLOOKUP(B483,Ex_Code!A:J,10,0)</f>
        <v>Non Pay</v>
      </c>
    </row>
    <row r="484" spans="1:23" x14ac:dyDescent="0.25">
      <c r="A484" s="14" t="s">
        <v>148</v>
      </c>
      <c r="B484" s="14" t="s">
        <v>33</v>
      </c>
      <c r="C484" s="14" t="s">
        <v>101</v>
      </c>
      <c r="D484" s="14" t="s">
        <v>102</v>
      </c>
      <c r="E484" s="14" t="s">
        <v>98</v>
      </c>
      <c r="F484" s="15">
        <v>175</v>
      </c>
      <c r="G484" s="15">
        <v>30.18</v>
      </c>
      <c r="H484" s="15">
        <v>0</v>
      </c>
      <c r="I484" s="15">
        <v>0</v>
      </c>
      <c r="J484" s="15">
        <v>0</v>
      </c>
      <c r="K484" s="15">
        <v>0</v>
      </c>
      <c r="L484" t="str">
        <f t="shared" si="7"/>
        <v>171803U09047018000</v>
      </c>
      <c r="M484" t="str">
        <f>VLOOKUP(A484,'Cost Code'!A:G,7,0)</f>
        <v>Supplies Department</v>
      </c>
      <c r="N484" t="str">
        <f>VLOOKUP(A484,'Cost Code'!A:G,2,0)</f>
        <v>Group 1</v>
      </c>
      <c r="O484" t="str">
        <f>VLOOKUP($A484,'Cost Code'!$A:$G,3,0)</f>
        <v>CORPORATE SERVICES</v>
      </c>
      <c r="P484" t="str">
        <f>VLOOKUP($A484,'Cost Code'!$A:$G,4,0)</f>
        <v>FINANCE &amp; INFORMATION SERVICES</v>
      </c>
      <c r="Q484" t="str">
        <f>VLOOKUP($A484,'Cost Code'!$A:$G,5,0)</f>
        <v>FINANCE &amp; INFORMATION SERVICES</v>
      </c>
      <c r="R484" t="str">
        <f>VLOOKUP($A484,'Cost Code'!$A:$G,6,0)</f>
        <v>FINANCE</v>
      </c>
      <c r="S484" t="str">
        <f>VLOOKUP($A484,'Cost Code'!$A:$K,8,0)</f>
        <v>Simon</v>
      </c>
      <c r="T484">
        <f>VLOOKUP($A484,'Cost Code'!$A:$K,9,0)</f>
        <v>1000</v>
      </c>
      <c r="U484" t="str">
        <f>VLOOKUP(B484,Ex_Code!A:J,2,0)</f>
        <v>Travel Expenses</v>
      </c>
      <c r="V484" t="str">
        <f>VLOOKUP(B484,Ex_Code!A:J,7,0)</f>
        <v>ESTABLISHMENT EXPENSES</v>
      </c>
      <c r="W484" t="str">
        <f>VLOOKUP(B484,Ex_Code!A:J,10,0)</f>
        <v>Non Pay</v>
      </c>
    </row>
    <row r="485" spans="1:23" x14ac:dyDescent="0.25">
      <c r="A485" s="14" t="s">
        <v>148</v>
      </c>
      <c r="B485" s="14" t="s">
        <v>33</v>
      </c>
      <c r="C485" s="14" t="s">
        <v>103</v>
      </c>
      <c r="D485" s="14" t="s">
        <v>104</v>
      </c>
      <c r="E485" s="14" t="s">
        <v>98</v>
      </c>
      <c r="F485" s="15">
        <v>176</v>
      </c>
      <c r="G485" s="15">
        <v>89.04</v>
      </c>
      <c r="H485" s="15">
        <v>0</v>
      </c>
      <c r="I485" s="15">
        <v>0</v>
      </c>
      <c r="J485" s="15">
        <v>0</v>
      </c>
      <c r="K485" s="15">
        <v>0</v>
      </c>
      <c r="L485" t="str">
        <f t="shared" si="7"/>
        <v>171804U09047018000</v>
      </c>
      <c r="M485" t="str">
        <f>VLOOKUP(A485,'Cost Code'!A:G,7,0)</f>
        <v>Supplies Department</v>
      </c>
      <c r="N485" t="str">
        <f>VLOOKUP(A485,'Cost Code'!A:G,2,0)</f>
        <v>Group 1</v>
      </c>
      <c r="O485" t="str">
        <f>VLOOKUP($A485,'Cost Code'!$A:$G,3,0)</f>
        <v>CORPORATE SERVICES</v>
      </c>
      <c r="P485" t="str">
        <f>VLOOKUP($A485,'Cost Code'!$A:$G,4,0)</f>
        <v>FINANCE &amp; INFORMATION SERVICES</v>
      </c>
      <c r="Q485" t="str">
        <f>VLOOKUP($A485,'Cost Code'!$A:$G,5,0)</f>
        <v>FINANCE &amp; INFORMATION SERVICES</v>
      </c>
      <c r="R485" t="str">
        <f>VLOOKUP($A485,'Cost Code'!$A:$G,6,0)</f>
        <v>FINANCE</v>
      </c>
      <c r="S485" t="str">
        <f>VLOOKUP($A485,'Cost Code'!$A:$K,8,0)</f>
        <v>Simon</v>
      </c>
      <c r="T485">
        <f>VLOOKUP($A485,'Cost Code'!$A:$K,9,0)</f>
        <v>1000</v>
      </c>
      <c r="U485" t="str">
        <f>VLOOKUP(B485,Ex_Code!A:J,2,0)</f>
        <v>Travel Expenses</v>
      </c>
      <c r="V485" t="str">
        <f>VLOOKUP(B485,Ex_Code!A:J,7,0)</f>
        <v>ESTABLISHMENT EXPENSES</v>
      </c>
      <c r="W485" t="str">
        <f>VLOOKUP(B485,Ex_Code!A:J,10,0)</f>
        <v>Non Pay</v>
      </c>
    </row>
    <row r="486" spans="1:23" x14ac:dyDescent="0.25">
      <c r="A486" s="14" t="s">
        <v>148</v>
      </c>
      <c r="B486" s="14" t="s">
        <v>33</v>
      </c>
      <c r="C486" s="14" t="s">
        <v>105</v>
      </c>
      <c r="D486" s="14" t="s">
        <v>106</v>
      </c>
      <c r="E486" s="14" t="s">
        <v>98</v>
      </c>
      <c r="F486" s="15">
        <v>177</v>
      </c>
      <c r="G486" s="15">
        <v>22.23</v>
      </c>
      <c r="H486" s="15">
        <v>0</v>
      </c>
      <c r="I486" s="15">
        <v>0</v>
      </c>
      <c r="J486" s="15">
        <v>0</v>
      </c>
      <c r="K486" s="15">
        <v>0</v>
      </c>
      <c r="L486" t="str">
        <f t="shared" si="7"/>
        <v>171805U09047018000</v>
      </c>
      <c r="M486" t="str">
        <f>VLOOKUP(A486,'Cost Code'!A:G,7,0)</f>
        <v>Supplies Department</v>
      </c>
      <c r="N486" t="str">
        <f>VLOOKUP(A486,'Cost Code'!A:G,2,0)</f>
        <v>Group 1</v>
      </c>
      <c r="O486" t="str">
        <f>VLOOKUP($A486,'Cost Code'!$A:$G,3,0)</f>
        <v>CORPORATE SERVICES</v>
      </c>
      <c r="P486" t="str">
        <f>VLOOKUP($A486,'Cost Code'!$A:$G,4,0)</f>
        <v>FINANCE &amp; INFORMATION SERVICES</v>
      </c>
      <c r="Q486" t="str">
        <f>VLOOKUP($A486,'Cost Code'!$A:$G,5,0)</f>
        <v>FINANCE &amp; INFORMATION SERVICES</v>
      </c>
      <c r="R486" t="str">
        <f>VLOOKUP($A486,'Cost Code'!$A:$G,6,0)</f>
        <v>FINANCE</v>
      </c>
      <c r="S486" t="str">
        <f>VLOOKUP($A486,'Cost Code'!$A:$K,8,0)</f>
        <v>Simon</v>
      </c>
      <c r="T486">
        <f>VLOOKUP($A486,'Cost Code'!$A:$K,9,0)</f>
        <v>1000</v>
      </c>
      <c r="U486" t="str">
        <f>VLOOKUP(B486,Ex_Code!A:J,2,0)</f>
        <v>Travel Expenses</v>
      </c>
      <c r="V486" t="str">
        <f>VLOOKUP(B486,Ex_Code!A:J,7,0)</f>
        <v>ESTABLISHMENT EXPENSES</v>
      </c>
      <c r="W486" t="str">
        <f>VLOOKUP(B486,Ex_Code!A:J,10,0)</f>
        <v>Non Pay</v>
      </c>
    </row>
    <row r="487" spans="1:23" x14ac:dyDescent="0.25">
      <c r="A487" s="14" t="s">
        <v>148</v>
      </c>
      <c r="B487" s="14" t="s">
        <v>35</v>
      </c>
      <c r="C487" s="14" t="s">
        <v>96</v>
      </c>
      <c r="D487" s="14" t="s">
        <v>97</v>
      </c>
      <c r="E487" s="14" t="s">
        <v>98</v>
      </c>
      <c r="F487" s="15">
        <v>0</v>
      </c>
      <c r="G487" s="15">
        <v>61.2</v>
      </c>
      <c r="H487" s="15">
        <v>0</v>
      </c>
      <c r="I487" s="15">
        <v>0</v>
      </c>
      <c r="J487" s="15">
        <v>0</v>
      </c>
      <c r="K487" s="15">
        <v>0</v>
      </c>
      <c r="L487" t="str">
        <f t="shared" si="7"/>
        <v>171801U09047023000</v>
      </c>
      <c r="M487" t="str">
        <f>VLOOKUP(A487,'Cost Code'!A:G,7,0)</f>
        <v>Supplies Department</v>
      </c>
      <c r="N487" t="str">
        <f>VLOOKUP(A487,'Cost Code'!A:G,2,0)</f>
        <v>Group 1</v>
      </c>
      <c r="O487" t="str">
        <f>VLOOKUP($A487,'Cost Code'!$A:$G,3,0)</f>
        <v>CORPORATE SERVICES</v>
      </c>
      <c r="P487" t="str">
        <f>VLOOKUP($A487,'Cost Code'!$A:$G,4,0)</f>
        <v>FINANCE &amp; INFORMATION SERVICES</v>
      </c>
      <c r="Q487" t="str">
        <f>VLOOKUP($A487,'Cost Code'!$A:$G,5,0)</f>
        <v>FINANCE &amp; INFORMATION SERVICES</v>
      </c>
      <c r="R487" t="str">
        <f>VLOOKUP($A487,'Cost Code'!$A:$G,6,0)</f>
        <v>FINANCE</v>
      </c>
      <c r="S487" t="str">
        <f>VLOOKUP($A487,'Cost Code'!$A:$K,8,0)</f>
        <v>Simon</v>
      </c>
      <c r="T487">
        <f>VLOOKUP($A487,'Cost Code'!$A:$K,9,0)</f>
        <v>1000</v>
      </c>
      <c r="U487" t="str">
        <f>VLOOKUP(B487,Ex_Code!A:J,2,0)</f>
        <v>Car Parking</v>
      </c>
      <c r="V487" t="str">
        <f>VLOOKUP(B487,Ex_Code!A:J,7,0)</f>
        <v>ESTABLISHMENT EXPENSES</v>
      </c>
      <c r="W487" t="str">
        <f>VLOOKUP(B487,Ex_Code!A:J,10,0)</f>
        <v>Non Pay</v>
      </c>
    </row>
    <row r="488" spans="1:23" x14ac:dyDescent="0.25">
      <c r="A488" s="14" t="s">
        <v>148</v>
      </c>
      <c r="B488" s="14" t="s">
        <v>35</v>
      </c>
      <c r="C488" s="14" t="s">
        <v>99</v>
      </c>
      <c r="D488" s="14" t="s">
        <v>100</v>
      </c>
      <c r="E488" s="14" t="s">
        <v>98</v>
      </c>
      <c r="F488" s="15">
        <v>0</v>
      </c>
      <c r="G488" s="15">
        <v>6</v>
      </c>
      <c r="H488" s="15">
        <v>0</v>
      </c>
      <c r="I488" s="15">
        <v>0</v>
      </c>
      <c r="J488" s="15">
        <v>0</v>
      </c>
      <c r="K488" s="15">
        <v>0</v>
      </c>
      <c r="L488" t="str">
        <f t="shared" si="7"/>
        <v>171802U09047023000</v>
      </c>
      <c r="M488" t="str">
        <f>VLOOKUP(A488,'Cost Code'!A:G,7,0)</f>
        <v>Supplies Department</v>
      </c>
      <c r="N488" t="str">
        <f>VLOOKUP(A488,'Cost Code'!A:G,2,0)</f>
        <v>Group 1</v>
      </c>
      <c r="O488" t="str">
        <f>VLOOKUP($A488,'Cost Code'!$A:$G,3,0)</f>
        <v>CORPORATE SERVICES</v>
      </c>
      <c r="P488" t="str">
        <f>VLOOKUP($A488,'Cost Code'!$A:$G,4,0)</f>
        <v>FINANCE &amp; INFORMATION SERVICES</v>
      </c>
      <c r="Q488" t="str">
        <f>VLOOKUP($A488,'Cost Code'!$A:$G,5,0)</f>
        <v>FINANCE &amp; INFORMATION SERVICES</v>
      </c>
      <c r="R488" t="str">
        <f>VLOOKUP($A488,'Cost Code'!$A:$G,6,0)</f>
        <v>FINANCE</v>
      </c>
      <c r="S488" t="str">
        <f>VLOOKUP($A488,'Cost Code'!$A:$K,8,0)</f>
        <v>Simon</v>
      </c>
      <c r="T488">
        <f>VLOOKUP($A488,'Cost Code'!$A:$K,9,0)</f>
        <v>1000</v>
      </c>
      <c r="U488" t="str">
        <f>VLOOKUP(B488,Ex_Code!A:J,2,0)</f>
        <v>Car Parking</v>
      </c>
      <c r="V488" t="str">
        <f>VLOOKUP(B488,Ex_Code!A:J,7,0)</f>
        <v>ESTABLISHMENT EXPENSES</v>
      </c>
      <c r="W488" t="str">
        <f>VLOOKUP(B488,Ex_Code!A:J,10,0)</f>
        <v>Non Pay</v>
      </c>
    </row>
    <row r="489" spans="1:23" x14ac:dyDescent="0.25">
      <c r="A489" s="14" t="s">
        <v>148</v>
      </c>
      <c r="B489" s="14" t="s">
        <v>35</v>
      </c>
      <c r="C489" s="14" t="s">
        <v>101</v>
      </c>
      <c r="D489" s="14" t="s">
        <v>102</v>
      </c>
      <c r="E489" s="14" t="s">
        <v>98</v>
      </c>
      <c r="F489" s="15">
        <v>0</v>
      </c>
      <c r="G489" s="15">
        <v>3</v>
      </c>
      <c r="H489" s="15">
        <v>0</v>
      </c>
      <c r="I489" s="15">
        <v>0</v>
      </c>
      <c r="J489" s="15">
        <v>0</v>
      </c>
      <c r="K489" s="15">
        <v>0</v>
      </c>
      <c r="L489" t="str">
        <f t="shared" si="7"/>
        <v>171803U09047023000</v>
      </c>
      <c r="M489" t="str">
        <f>VLOOKUP(A489,'Cost Code'!A:G,7,0)</f>
        <v>Supplies Department</v>
      </c>
      <c r="N489" t="str">
        <f>VLOOKUP(A489,'Cost Code'!A:G,2,0)</f>
        <v>Group 1</v>
      </c>
      <c r="O489" t="str">
        <f>VLOOKUP($A489,'Cost Code'!$A:$G,3,0)</f>
        <v>CORPORATE SERVICES</v>
      </c>
      <c r="P489" t="str">
        <f>VLOOKUP($A489,'Cost Code'!$A:$G,4,0)</f>
        <v>FINANCE &amp; INFORMATION SERVICES</v>
      </c>
      <c r="Q489" t="str">
        <f>VLOOKUP($A489,'Cost Code'!$A:$G,5,0)</f>
        <v>FINANCE &amp; INFORMATION SERVICES</v>
      </c>
      <c r="R489" t="str">
        <f>VLOOKUP($A489,'Cost Code'!$A:$G,6,0)</f>
        <v>FINANCE</v>
      </c>
      <c r="S489" t="str">
        <f>VLOOKUP($A489,'Cost Code'!$A:$K,8,0)</f>
        <v>Simon</v>
      </c>
      <c r="T489">
        <f>VLOOKUP($A489,'Cost Code'!$A:$K,9,0)</f>
        <v>1000</v>
      </c>
      <c r="U489" t="str">
        <f>VLOOKUP(B489,Ex_Code!A:J,2,0)</f>
        <v>Car Parking</v>
      </c>
      <c r="V489" t="str">
        <f>VLOOKUP(B489,Ex_Code!A:J,7,0)</f>
        <v>ESTABLISHMENT EXPENSES</v>
      </c>
      <c r="W489" t="str">
        <f>VLOOKUP(B489,Ex_Code!A:J,10,0)</f>
        <v>Non Pay</v>
      </c>
    </row>
    <row r="490" spans="1:23" x14ac:dyDescent="0.25">
      <c r="A490" s="14" t="s">
        <v>148</v>
      </c>
      <c r="B490" s="14" t="s">
        <v>35</v>
      </c>
      <c r="C490" s="14" t="s">
        <v>103</v>
      </c>
      <c r="D490" s="14" t="s">
        <v>104</v>
      </c>
      <c r="E490" s="14" t="s">
        <v>98</v>
      </c>
      <c r="F490" s="15">
        <v>0</v>
      </c>
      <c r="G490" s="15">
        <v>4</v>
      </c>
      <c r="H490" s="15">
        <v>0</v>
      </c>
      <c r="I490" s="15">
        <v>0</v>
      </c>
      <c r="J490" s="15">
        <v>0</v>
      </c>
      <c r="K490" s="15">
        <v>0</v>
      </c>
      <c r="L490" t="str">
        <f t="shared" si="7"/>
        <v>171804U09047023000</v>
      </c>
      <c r="M490" t="str">
        <f>VLOOKUP(A490,'Cost Code'!A:G,7,0)</f>
        <v>Supplies Department</v>
      </c>
      <c r="N490" t="str">
        <f>VLOOKUP(A490,'Cost Code'!A:G,2,0)</f>
        <v>Group 1</v>
      </c>
      <c r="O490" t="str">
        <f>VLOOKUP($A490,'Cost Code'!$A:$G,3,0)</f>
        <v>CORPORATE SERVICES</v>
      </c>
      <c r="P490" t="str">
        <f>VLOOKUP($A490,'Cost Code'!$A:$G,4,0)</f>
        <v>FINANCE &amp; INFORMATION SERVICES</v>
      </c>
      <c r="Q490" t="str">
        <f>VLOOKUP($A490,'Cost Code'!$A:$G,5,0)</f>
        <v>FINANCE &amp; INFORMATION SERVICES</v>
      </c>
      <c r="R490" t="str">
        <f>VLOOKUP($A490,'Cost Code'!$A:$G,6,0)</f>
        <v>FINANCE</v>
      </c>
      <c r="S490" t="str">
        <f>VLOOKUP($A490,'Cost Code'!$A:$K,8,0)</f>
        <v>Simon</v>
      </c>
      <c r="T490">
        <f>VLOOKUP($A490,'Cost Code'!$A:$K,9,0)</f>
        <v>1000</v>
      </c>
      <c r="U490" t="str">
        <f>VLOOKUP(B490,Ex_Code!A:J,2,0)</f>
        <v>Car Parking</v>
      </c>
      <c r="V490" t="str">
        <f>VLOOKUP(B490,Ex_Code!A:J,7,0)</f>
        <v>ESTABLISHMENT EXPENSES</v>
      </c>
      <c r="W490" t="str">
        <f>VLOOKUP(B490,Ex_Code!A:J,10,0)</f>
        <v>Non Pay</v>
      </c>
    </row>
    <row r="491" spans="1:23" x14ac:dyDescent="0.25">
      <c r="A491" s="14" t="s">
        <v>148</v>
      </c>
      <c r="B491" s="14" t="s">
        <v>162</v>
      </c>
      <c r="C491" s="14" t="s">
        <v>96</v>
      </c>
      <c r="D491" s="14" t="s">
        <v>97</v>
      </c>
      <c r="E491" s="14" t="s">
        <v>98</v>
      </c>
      <c r="F491" s="15">
        <v>0</v>
      </c>
      <c r="G491" s="15">
        <v>110.38</v>
      </c>
      <c r="H491" s="15">
        <v>0</v>
      </c>
      <c r="I491" s="15">
        <v>0</v>
      </c>
      <c r="J491" s="15">
        <v>0</v>
      </c>
      <c r="K491" s="15">
        <v>0</v>
      </c>
      <c r="L491" t="str">
        <f t="shared" si="7"/>
        <v>171801U09047024000</v>
      </c>
      <c r="M491" t="str">
        <f>VLOOKUP(A491,'Cost Code'!A:G,7,0)</f>
        <v>Supplies Department</v>
      </c>
      <c r="N491" t="str">
        <f>VLOOKUP(A491,'Cost Code'!A:G,2,0)</f>
        <v>Group 1</v>
      </c>
      <c r="O491" t="str">
        <f>VLOOKUP($A491,'Cost Code'!$A:$G,3,0)</f>
        <v>CORPORATE SERVICES</v>
      </c>
      <c r="P491" t="str">
        <f>VLOOKUP($A491,'Cost Code'!$A:$G,4,0)</f>
        <v>FINANCE &amp; INFORMATION SERVICES</v>
      </c>
      <c r="Q491" t="str">
        <f>VLOOKUP($A491,'Cost Code'!$A:$G,5,0)</f>
        <v>FINANCE &amp; INFORMATION SERVICES</v>
      </c>
      <c r="R491" t="str">
        <f>VLOOKUP($A491,'Cost Code'!$A:$G,6,0)</f>
        <v>FINANCE</v>
      </c>
      <c r="S491" t="str">
        <f>VLOOKUP($A491,'Cost Code'!$A:$K,8,0)</f>
        <v>Simon</v>
      </c>
      <c r="T491">
        <f>VLOOKUP($A491,'Cost Code'!$A:$K,9,0)</f>
        <v>1000</v>
      </c>
      <c r="U491" t="str">
        <f>VLOOKUP(B491,Ex_Code!A:J,2,0)</f>
        <v>Subsistance</v>
      </c>
      <c r="V491" t="str">
        <f>VLOOKUP(B491,Ex_Code!A:J,7,0)</f>
        <v>ESTABLISHMENT EXPENSES</v>
      </c>
      <c r="W491" t="str">
        <f>VLOOKUP(B491,Ex_Code!A:J,10,0)</f>
        <v>Non Pay</v>
      </c>
    </row>
    <row r="492" spans="1:23" x14ac:dyDescent="0.25">
      <c r="A492" s="14" t="s">
        <v>148</v>
      </c>
      <c r="B492" s="14" t="s">
        <v>162</v>
      </c>
      <c r="C492" s="14" t="s">
        <v>99</v>
      </c>
      <c r="D492" s="14" t="s">
        <v>100</v>
      </c>
      <c r="E492" s="14" t="s">
        <v>98</v>
      </c>
      <c r="F492" s="15">
        <v>0</v>
      </c>
      <c r="G492" s="15">
        <v>118.15</v>
      </c>
      <c r="H492" s="15">
        <v>0</v>
      </c>
      <c r="I492" s="15">
        <v>0</v>
      </c>
      <c r="J492" s="15">
        <v>0</v>
      </c>
      <c r="K492" s="15">
        <v>0</v>
      </c>
      <c r="L492" t="str">
        <f t="shared" si="7"/>
        <v>171802U09047024000</v>
      </c>
      <c r="M492" t="str">
        <f>VLOOKUP(A492,'Cost Code'!A:G,7,0)</f>
        <v>Supplies Department</v>
      </c>
      <c r="N492" t="str">
        <f>VLOOKUP(A492,'Cost Code'!A:G,2,0)</f>
        <v>Group 1</v>
      </c>
      <c r="O492" t="str">
        <f>VLOOKUP($A492,'Cost Code'!$A:$G,3,0)</f>
        <v>CORPORATE SERVICES</v>
      </c>
      <c r="P492" t="str">
        <f>VLOOKUP($A492,'Cost Code'!$A:$G,4,0)</f>
        <v>FINANCE &amp; INFORMATION SERVICES</v>
      </c>
      <c r="Q492" t="str">
        <f>VLOOKUP($A492,'Cost Code'!$A:$G,5,0)</f>
        <v>FINANCE &amp; INFORMATION SERVICES</v>
      </c>
      <c r="R492" t="str">
        <f>VLOOKUP($A492,'Cost Code'!$A:$G,6,0)</f>
        <v>FINANCE</v>
      </c>
      <c r="S492" t="str">
        <f>VLOOKUP($A492,'Cost Code'!$A:$K,8,0)</f>
        <v>Simon</v>
      </c>
      <c r="T492">
        <f>VLOOKUP($A492,'Cost Code'!$A:$K,9,0)</f>
        <v>1000</v>
      </c>
      <c r="U492" t="str">
        <f>VLOOKUP(B492,Ex_Code!A:J,2,0)</f>
        <v>Subsistance</v>
      </c>
      <c r="V492" t="str">
        <f>VLOOKUP(B492,Ex_Code!A:J,7,0)</f>
        <v>ESTABLISHMENT EXPENSES</v>
      </c>
      <c r="W492" t="str">
        <f>VLOOKUP(B492,Ex_Code!A:J,10,0)</f>
        <v>Non Pay</v>
      </c>
    </row>
    <row r="493" spans="1:23" x14ac:dyDescent="0.25">
      <c r="A493" s="14" t="s">
        <v>148</v>
      </c>
      <c r="B493" s="14" t="s">
        <v>162</v>
      </c>
      <c r="C493" s="14" t="s">
        <v>101</v>
      </c>
      <c r="D493" s="14" t="s">
        <v>102</v>
      </c>
      <c r="E493" s="14" t="s">
        <v>98</v>
      </c>
      <c r="F493" s="15">
        <v>0</v>
      </c>
      <c r="G493" s="15">
        <v>35.85</v>
      </c>
      <c r="H493" s="15">
        <v>0</v>
      </c>
      <c r="I493" s="15">
        <v>0</v>
      </c>
      <c r="J493" s="15">
        <v>0</v>
      </c>
      <c r="K493" s="15">
        <v>0</v>
      </c>
      <c r="L493" t="str">
        <f t="shared" si="7"/>
        <v>171803U09047024000</v>
      </c>
      <c r="M493" t="str">
        <f>VLOOKUP(A493,'Cost Code'!A:G,7,0)</f>
        <v>Supplies Department</v>
      </c>
      <c r="N493" t="str">
        <f>VLOOKUP(A493,'Cost Code'!A:G,2,0)</f>
        <v>Group 1</v>
      </c>
      <c r="O493" t="str">
        <f>VLOOKUP($A493,'Cost Code'!$A:$G,3,0)</f>
        <v>CORPORATE SERVICES</v>
      </c>
      <c r="P493" t="str">
        <f>VLOOKUP($A493,'Cost Code'!$A:$G,4,0)</f>
        <v>FINANCE &amp; INFORMATION SERVICES</v>
      </c>
      <c r="Q493" t="str">
        <f>VLOOKUP($A493,'Cost Code'!$A:$G,5,0)</f>
        <v>FINANCE &amp; INFORMATION SERVICES</v>
      </c>
      <c r="R493" t="str">
        <f>VLOOKUP($A493,'Cost Code'!$A:$G,6,0)</f>
        <v>FINANCE</v>
      </c>
      <c r="S493" t="str">
        <f>VLOOKUP($A493,'Cost Code'!$A:$K,8,0)</f>
        <v>Simon</v>
      </c>
      <c r="T493">
        <f>VLOOKUP($A493,'Cost Code'!$A:$K,9,0)</f>
        <v>1000</v>
      </c>
      <c r="U493" t="str">
        <f>VLOOKUP(B493,Ex_Code!A:J,2,0)</f>
        <v>Subsistance</v>
      </c>
      <c r="V493" t="str">
        <f>VLOOKUP(B493,Ex_Code!A:J,7,0)</f>
        <v>ESTABLISHMENT EXPENSES</v>
      </c>
      <c r="W493" t="str">
        <f>VLOOKUP(B493,Ex_Code!A:J,10,0)</f>
        <v>Non Pay</v>
      </c>
    </row>
    <row r="494" spans="1:23" x14ac:dyDescent="0.25">
      <c r="A494" s="14" t="s">
        <v>148</v>
      </c>
      <c r="B494" s="14" t="s">
        <v>163</v>
      </c>
      <c r="C494" s="14" t="s">
        <v>101</v>
      </c>
      <c r="D494" s="14" t="s">
        <v>102</v>
      </c>
      <c r="E494" s="14" t="s">
        <v>98</v>
      </c>
      <c r="F494" s="15">
        <v>0</v>
      </c>
      <c r="G494" s="15">
        <v>50</v>
      </c>
      <c r="H494" s="15">
        <v>0</v>
      </c>
      <c r="I494" s="15">
        <v>0</v>
      </c>
      <c r="J494" s="15">
        <v>0</v>
      </c>
      <c r="K494" s="15">
        <v>0</v>
      </c>
      <c r="L494" t="str">
        <f t="shared" si="7"/>
        <v>171803U09047507000</v>
      </c>
      <c r="M494" t="str">
        <f>VLOOKUP(A494,'Cost Code'!A:G,7,0)</f>
        <v>Supplies Department</v>
      </c>
      <c r="N494" t="str">
        <f>VLOOKUP(A494,'Cost Code'!A:G,2,0)</f>
        <v>Group 1</v>
      </c>
      <c r="O494" t="str">
        <f>VLOOKUP($A494,'Cost Code'!$A:$G,3,0)</f>
        <v>CORPORATE SERVICES</v>
      </c>
      <c r="P494" t="str">
        <f>VLOOKUP($A494,'Cost Code'!$A:$G,4,0)</f>
        <v>FINANCE &amp; INFORMATION SERVICES</v>
      </c>
      <c r="Q494" t="str">
        <f>VLOOKUP($A494,'Cost Code'!$A:$G,5,0)</f>
        <v>FINANCE &amp; INFORMATION SERVICES</v>
      </c>
      <c r="R494" t="str">
        <f>VLOOKUP($A494,'Cost Code'!$A:$G,6,0)</f>
        <v>FINANCE</v>
      </c>
      <c r="S494" t="str">
        <f>VLOOKUP($A494,'Cost Code'!$A:$K,8,0)</f>
        <v>Simon</v>
      </c>
      <c r="T494">
        <f>VLOOKUP($A494,'Cost Code'!$A:$K,9,0)</f>
        <v>1000</v>
      </c>
      <c r="U494" t="str">
        <f>VLOOKUP(B494,Ex_Code!A:J,2,0)</f>
        <v>Vehicle Lease</v>
      </c>
      <c r="V494" t="str">
        <f>VLOOKUP(B494,Ex_Code!A:J,7,0)</f>
        <v>ESTABLISHMENT EXPENSES</v>
      </c>
      <c r="W494" t="str">
        <f>VLOOKUP(B494,Ex_Code!A:J,10,0)</f>
        <v>Non Pay</v>
      </c>
    </row>
    <row r="495" spans="1:23" x14ac:dyDescent="0.25">
      <c r="A495" s="14" t="s">
        <v>148</v>
      </c>
      <c r="B495" s="14" t="s">
        <v>129</v>
      </c>
      <c r="C495" s="14" t="s">
        <v>96</v>
      </c>
      <c r="D495" s="14" t="s">
        <v>97</v>
      </c>
      <c r="E495" s="14" t="s">
        <v>98</v>
      </c>
      <c r="F495" s="15">
        <v>34</v>
      </c>
      <c r="G495" s="15">
        <v>0</v>
      </c>
      <c r="H495" s="15">
        <v>0</v>
      </c>
      <c r="I495" s="15">
        <v>0</v>
      </c>
      <c r="J495" s="15">
        <v>0</v>
      </c>
      <c r="K495" s="15">
        <v>0</v>
      </c>
      <c r="L495" t="str">
        <f t="shared" si="7"/>
        <v>171801U09048013000</v>
      </c>
      <c r="M495" t="str">
        <f>VLOOKUP(A495,'Cost Code'!A:G,7,0)</f>
        <v>Supplies Department</v>
      </c>
      <c r="N495" t="str">
        <f>VLOOKUP(A495,'Cost Code'!A:G,2,0)</f>
        <v>Group 1</v>
      </c>
      <c r="O495" t="str">
        <f>VLOOKUP($A495,'Cost Code'!$A:$G,3,0)</f>
        <v>CORPORATE SERVICES</v>
      </c>
      <c r="P495" t="str">
        <f>VLOOKUP($A495,'Cost Code'!$A:$G,4,0)</f>
        <v>FINANCE &amp; INFORMATION SERVICES</v>
      </c>
      <c r="Q495" t="str">
        <f>VLOOKUP($A495,'Cost Code'!$A:$G,5,0)</f>
        <v>FINANCE &amp; INFORMATION SERVICES</v>
      </c>
      <c r="R495" t="str">
        <f>VLOOKUP($A495,'Cost Code'!$A:$G,6,0)</f>
        <v>FINANCE</v>
      </c>
      <c r="S495" t="str">
        <f>VLOOKUP($A495,'Cost Code'!$A:$K,8,0)</f>
        <v>Simon</v>
      </c>
      <c r="T495">
        <f>VLOOKUP($A495,'Cost Code'!$A:$K,9,0)</f>
        <v>1000</v>
      </c>
      <c r="U495" t="str">
        <f>VLOOKUP(B495,Ex_Code!A:J,2,0)</f>
        <v>Furniture &amp; Fittings</v>
      </c>
      <c r="V495" t="str">
        <f>VLOOKUP(B495,Ex_Code!A:J,7,0)</f>
        <v>PREMISES &amp; FIXED PLANT</v>
      </c>
      <c r="W495" t="str">
        <f>VLOOKUP(B495,Ex_Code!A:J,10,0)</f>
        <v>Non Pay</v>
      </c>
    </row>
    <row r="496" spans="1:23" x14ac:dyDescent="0.25">
      <c r="A496" s="14" t="s">
        <v>148</v>
      </c>
      <c r="B496" s="14" t="s">
        <v>129</v>
      </c>
      <c r="C496" s="14" t="s">
        <v>99</v>
      </c>
      <c r="D496" s="14" t="s">
        <v>100</v>
      </c>
      <c r="E496" s="14" t="s">
        <v>98</v>
      </c>
      <c r="F496" s="15">
        <v>33</v>
      </c>
      <c r="G496" s="15">
        <v>0</v>
      </c>
      <c r="H496" s="15">
        <v>0</v>
      </c>
      <c r="I496" s="15">
        <v>0</v>
      </c>
      <c r="J496" s="15">
        <v>0</v>
      </c>
      <c r="K496" s="15">
        <v>0</v>
      </c>
      <c r="L496" t="str">
        <f t="shared" si="7"/>
        <v>171802U09048013000</v>
      </c>
      <c r="M496" t="str">
        <f>VLOOKUP(A496,'Cost Code'!A:G,7,0)</f>
        <v>Supplies Department</v>
      </c>
      <c r="N496" t="str">
        <f>VLOOKUP(A496,'Cost Code'!A:G,2,0)</f>
        <v>Group 1</v>
      </c>
      <c r="O496" t="str">
        <f>VLOOKUP($A496,'Cost Code'!$A:$G,3,0)</f>
        <v>CORPORATE SERVICES</v>
      </c>
      <c r="P496" t="str">
        <f>VLOOKUP($A496,'Cost Code'!$A:$G,4,0)</f>
        <v>FINANCE &amp; INFORMATION SERVICES</v>
      </c>
      <c r="Q496" t="str">
        <f>VLOOKUP($A496,'Cost Code'!$A:$G,5,0)</f>
        <v>FINANCE &amp; INFORMATION SERVICES</v>
      </c>
      <c r="R496" t="str">
        <f>VLOOKUP($A496,'Cost Code'!$A:$G,6,0)</f>
        <v>FINANCE</v>
      </c>
      <c r="S496" t="str">
        <f>VLOOKUP($A496,'Cost Code'!$A:$K,8,0)</f>
        <v>Simon</v>
      </c>
      <c r="T496">
        <f>VLOOKUP($A496,'Cost Code'!$A:$K,9,0)</f>
        <v>1000</v>
      </c>
      <c r="U496" t="str">
        <f>VLOOKUP(B496,Ex_Code!A:J,2,0)</f>
        <v>Furniture &amp; Fittings</v>
      </c>
      <c r="V496" t="str">
        <f>VLOOKUP(B496,Ex_Code!A:J,7,0)</f>
        <v>PREMISES &amp; FIXED PLANT</v>
      </c>
      <c r="W496" t="str">
        <f>VLOOKUP(B496,Ex_Code!A:J,10,0)</f>
        <v>Non Pay</v>
      </c>
    </row>
    <row r="497" spans="1:23" x14ac:dyDescent="0.25">
      <c r="A497" s="14" t="s">
        <v>148</v>
      </c>
      <c r="B497" s="14" t="s">
        <v>129</v>
      </c>
      <c r="C497" s="14" t="s">
        <v>101</v>
      </c>
      <c r="D497" s="14" t="s">
        <v>102</v>
      </c>
      <c r="E497" s="14" t="s">
        <v>98</v>
      </c>
      <c r="F497" s="15">
        <v>34</v>
      </c>
      <c r="G497" s="15">
        <v>0</v>
      </c>
      <c r="H497" s="15">
        <v>0</v>
      </c>
      <c r="I497" s="15">
        <v>0</v>
      </c>
      <c r="J497" s="15">
        <v>0</v>
      </c>
      <c r="K497" s="15">
        <v>0</v>
      </c>
      <c r="L497" t="str">
        <f t="shared" si="7"/>
        <v>171803U09048013000</v>
      </c>
      <c r="M497" t="str">
        <f>VLOOKUP(A497,'Cost Code'!A:G,7,0)</f>
        <v>Supplies Department</v>
      </c>
      <c r="N497" t="str">
        <f>VLOOKUP(A497,'Cost Code'!A:G,2,0)</f>
        <v>Group 1</v>
      </c>
      <c r="O497" t="str">
        <f>VLOOKUP($A497,'Cost Code'!$A:$G,3,0)</f>
        <v>CORPORATE SERVICES</v>
      </c>
      <c r="P497" t="str">
        <f>VLOOKUP($A497,'Cost Code'!$A:$G,4,0)</f>
        <v>FINANCE &amp; INFORMATION SERVICES</v>
      </c>
      <c r="Q497" t="str">
        <f>VLOOKUP($A497,'Cost Code'!$A:$G,5,0)</f>
        <v>FINANCE &amp; INFORMATION SERVICES</v>
      </c>
      <c r="R497" t="str">
        <f>VLOOKUP($A497,'Cost Code'!$A:$G,6,0)</f>
        <v>FINANCE</v>
      </c>
      <c r="S497" t="str">
        <f>VLOOKUP($A497,'Cost Code'!$A:$K,8,0)</f>
        <v>Simon</v>
      </c>
      <c r="T497">
        <f>VLOOKUP($A497,'Cost Code'!$A:$K,9,0)</f>
        <v>1000</v>
      </c>
      <c r="U497" t="str">
        <f>VLOOKUP(B497,Ex_Code!A:J,2,0)</f>
        <v>Furniture &amp; Fittings</v>
      </c>
      <c r="V497" t="str">
        <f>VLOOKUP(B497,Ex_Code!A:J,7,0)</f>
        <v>PREMISES &amp; FIXED PLANT</v>
      </c>
      <c r="W497" t="str">
        <f>VLOOKUP(B497,Ex_Code!A:J,10,0)</f>
        <v>Non Pay</v>
      </c>
    </row>
    <row r="498" spans="1:23" x14ac:dyDescent="0.25">
      <c r="A498" s="14" t="s">
        <v>148</v>
      </c>
      <c r="B498" s="14" t="s">
        <v>129</v>
      </c>
      <c r="C498" s="14" t="s">
        <v>103</v>
      </c>
      <c r="D498" s="14" t="s">
        <v>104</v>
      </c>
      <c r="E498" s="14" t="s">
        <v>98</v>
      </c>
      <c r="F498" s="15">
        <v>34</v>
      </c>
      <c r="G498" s="15">
        <v>0</v>
      </c>
      <c r="H498" s="15">
        <v>0</v>
      </c>
      <c r="I498" s="15">
        <v>0</v>
      </c>
      <c r="J498" s="15">
        <v>0</v>
      </c>
      <c r="K498" s="15">
        <v>0</v>
      </c>
      <c r="L498" t="str">
        <f t="shared" si="7"/>
        <v>171804U09048013000</v>
      </c>
      <c r="M498" t="str">
        <f>VLOOKUP(A498,'Cost Code'!A:G,7,0)</f>
        <v>Supplies Department</v>
      </c>
      <c r="N498" t="str">
        <f>VLOOKUP(A498,'Cost Code'!A:G,2,0)</f>
        <v>Group 1</v>
      </c>
      <c r="O498" t="str">
        <f>VLOOKUP($A498,'Cost Code'!$A:$G,3,0)</f>
        <v>CORPORATE SERVICES</v>
      </c>
      <c r="P498" t="str">
        <f>VLOOKUP($A498,'Cost Code'!$A:$G,4,0)</f>
        <v>FINANCE &amp; INFORMATION SERVICES</v>
      </c>
      <c r="Q498" t="str">
        <f>VLOOKUP($A498,'Cost Code'!$A:$G,5,0)</f>
        <v>FINANCE &amp; INFORMATION SERVICES</v>
      </c>
      <c r="R498" t="str">
        <f>VLOOKUP($A498,'Cost Code'!$A:$G,6,0)</f>
        <v>FINANCE</v>
      </c>
      <c r="S498" t="str">
        <f>VLOOKUP($A498,'Cost Code'!$A:$K,8,0)</f>
        <v>Simon</v>
      </c>
      <c r="T498">
        <f>VLOOKUP($A498,'Cost Code'!$A:$K,9,0)</f>
        <v>1000</v>
      </c>
      <c r="U498" t="str">
        <f>VLOOKUP(B498,Ex_Code!A:J,2,0)</f>
        <v>Furniture &amp; Fittings</v>
      </c>
      <c r="V498" t="str">
        <f>VLOOKUP(B498,Ex_Code!A:J,7,0)</f>
        <v>PREMISES &amp; FIXED PLANT</v>
      </c>
      <c r="W498" t="str">
        <f>VLOOKUP(B498,Ex_Code!A:J,10,0)</f>
        <v>Non Pay</v>
      </c>
    </row>
    <row r="499" spans="1:23" x14ac:dyDescent="0.25">
      <c r="A499" s="14" t="s">
        <v>148</v>
      </c>
      <c r="B499" s="14" t="s">
        <v>129</v>
      </c>
      <c r="C499" s="14" t="s">
        <v>105</v>
      </c>
      <c r="D499" s="14" t="s">
        <v>106</v>
      </c>
      <c r="E499" s="14" t="s">
        <v>98</v>
      </c>
      <c r="F499" s="15">
        <v>33</v>
      </c>
      <c r="G499" s="15">
        <v>0</v>
      </c>
      <c r="H499" s="15">
        <v>0</v>
      </c>
      <c r="I499" s="15">
        <v>0</v>
      </c>
      <c r="J499" s="15">
        <v>0</v>
      </c>
      <c r="K499" s="15">
        <v>0</v>
      </c>
      <c r="L499" t="str">
        <f t="shared" si="7"/>
        <v>171805U09048013000</v>
      </c>
      <c r="M499" t="str">
        <f>VLOOKUP(A499,'Cost Code'!A:G,7,0)</f>
        <v>Supplies Department</v>
      </c>
      <c r="N499" t="str">
        <f>VLOOKUP(A499,'Cost Code'!A:G,2,0)</f>
        <v>Group 1</v>
      </c>
      <c r="O499" t="str">
        <f>VLOOKUP($A499,'Cost Code'!$A:$G,3,0)</f>
        <v>CORPORATE SERVICES</v>
      </c>
      <c r="P499" t="str">
        <f>VLOOKUP($A499,'Cost Code'!$A:$G,4,0)</f>
        <v>FINANCE &amp; INFORMATION SERVICES</v>
      </c>
      <c r="Q499" t="str">
        <f>VLOOKUP($A499,'Cost Code'!$A:$G,5,0)</f>
        <v>FINANCE &amp; INFORMATION SERVICES</v>
      </c>
      <c r="R499" t="str">
        <f>VLOOKUP($A499,'Cost Code'!$A:$G,6,0)</f>
        <v>FINANCE</v>
      </c>
      <c r="S499" t="str">
        <f>VLOOKUP($A499,'Cost Code'!$A:$K,8,0)</f>
        <v>Simon</v>
      </c>
      <c r="T499">
        <f>VLOOKUP($A499,'Cost Code'!$A:$K,9,0)</f>
        <v>1000</v>
      </c>
      <c r="U499" t="str">
        <f>VLOOKUP(B499,Ex_Code!A:J,2,0)</f>
        <v>Furniture &amp; Fittings</v>
      </c>
      <c r="V499" t="str">
        <f>VLOOKUP(B499,Ex_Code!A:J,7,0)</f>
        <v>PREMISES &amp; FIXED PLANT</v>
      </c>
      <c r="W499" t="str">
        <f>VLOOKUP(B499,Ex_Code!A:J,10,0)</f>
        <v>Non Pay</v>
      </c>
    </row>
    <row r="500" spans="1:23" x14ac:dyDescent="0.25">
      <c r="A500" s="14" t="s">
        <v>148</v>
      </c>
      <c r="B500" s="14" t="s">
        <v>146</v>
      </c>
      <c r="C500" s="14" t="s">
        <v>96</v>
      </c>
      <c r="D500" s="14" t="s">
        <v>97</v>
      </c>
      <c r="E500" s="14" t="s">
        <v>98</v>
      </c>
      <c r="F500" s="15">
        <v>30</v>
      </c>
      <c r="G500" s="15">
        <v>0</v>
      </c>
      <c r="H500" s="15">
        <v>0</v>
      </c>
      <c r="I500" s="15">
        <v>0</v>
      </c>
      <c r="J500" s="15">
        <v>0</v>
      </c>
      <c r="K500" s="15">
        <v>0</v>
      </c>
      <c r="L500" t="str">
        <f t="shared" si="7"/>
        <v>171801U09048014000</v>
      </c>
      <c r="M500" t="str">
        <f>VLOOKUP(A500,'Cost Code'!A:G,7,0)</f>
        <v>Supplies Department</v>
      </c>
      <c r="N500" t="str">
        <f>VLOOKUP(A500,'Cost Code'!A:G,2,0)</f>
        <v>Group 1</v>
      </c>
      <c r="O500" t="str">
        <f>VLOOKUP($A500,'Cost Code'!$A:$G,3,0)</f>
        <v>CORPORATE SERVICES</v>
      </c>
      <c r="P500" t="str">
        <f>VLOOKUP($A500,'Cost Code'!$A:$G,4,0)</f>
        <v>FINANCE &amp; INFORMATION SERVICES</v>
      </c>
      <c r="Q500" t="str">
        <f>VLOOKUP($A500,'Cost Code'!$A:$G,5,0)</f>
        <v>FINANCE &amp; INFORMATION SERVICES</v>
      </c>
      <c r="R500" t="str">
        <f>VLOOKUP($A500,'Cost Code'!$A:$G,6,0)</f>
        <v>FINANCE</v>
      </c>
      <c r="S500" t="str">
        <f>VLOOKUP($A500,'Cost Code'!$A:$K,8,0)</f>
        <v>Simon</v>
      </c>
      <c r="T500">
        <f>VLOOKUP($A500,'Cost Code'!$A:$K,9,0)</f>
        <v>1000</v>
      </c>
      <c r="U500" t="str">
        <f>VLOOKUP(B500,Ex_Code!A:J,2,0)</f>
        <v>Office Equipment &amp; Maint</v>
      </c>
      <c r="V500" t="str">
        <f>VLOOKUP(B500,Ex_Code!A:J,7,0)</f>
        <v>PREMISES &amp; FIXED PLANT</v>
      </c>
      <c r="W500" t="str">
        <f>VLOOKUP(B500,Ex_Code!A:J,10,0)</f>
        <v>Non Pay</v>
      </c>
    </row>
    <row r="501" spans="1:23" x14ac:dyDescent="0.25">
      <c r="A501" s="14" t="s">
        <v>148</v>
      </c>
      <c r="B501" s="14" t="s">
        <v>146</v>
      </c>
      <c r="C501" s="14" t="s">
        <v>99</v>
      </c>
      <c r="D501" s="14" t="s">
        <v>100</v>
      </c>
      <c r="E501" s="14" t="s">
        <v>98</v>
      </c>
      <c r="F501" s="15">
        <v>32</v>
      </c>
      <c r="G501" s="15">
        <v>0</v>
      </c>
      <c r="H501" s="15">
        <v>0</v>
      </c>
      <c r="I501" s="15">
        <v>0</v>
      </c>
      <c r="J501" s="15">
        <v>0</v>
      </c>
      <c r="K501" s="15">
        <v>0</v>
      </c>
      <c r="L501" t="str">
        <f t="shared" si="7"/>
        <v>171802U09048014000</v>
      </c>
      <c r="M501" t="str">
        <f>VLOOKUP(A501,'Cost Code'!A:G,7,0)</f>
        <v>Supplies Department</v>
      </c>
      <c r="N501" t="str">
        <f>VLOOKUP(A501,'Cost Code'!A:G,2,0)</f>
        <v>Group 1</v>
      </c>
      <c r="O501" t="str">
        <f>VLOOKUP($A501,'Cost Code'!$A:$G,3,0)</f>
        <v>CORPORATE SERVICES</v>
      </c>
      <c r="P501" t="str">
        <f>VLOOKUP($A501,'Cost Code'!$A:$G,4,0)</f>
        <v>FINANCE &amp; INFORMATION SERVICES</v>
      </c>
      <c r="Q501" t="str">
        <f>VLOOKUP($A501,'Cost Code'!$A:$G,5,0)</f>
        <v>FINANCE &amp; INFORMATION SERVICES</v>
      </c>
      <c r="R501" t="str">
        <f>VLOOKUP($A501,'Cost Code'!$A:$G,6,0)</f>
        <v>FINANCE</v>
      </c>
      <c r="S501" t="str">
        <f>VLOOKUP($A501,'Cost Code'!$A:$K,8,0)</f>
        <v>Simon</v>
      </c>
      <c r="T501">
        <f>VLOOKUP($A501,'Cost Code'!$A:$K,9,0)</f>
        <v>1000</v>
      </c>
      <c r="U501" t="str">
        <f>VLOOKUP(B501,Ex_Code!A:J,2,0)</f>
        <v>Office Equipment &amp; Maint</v>
      </c>
      <c r="V501" t="str">
        <f>VLOOKUP(B501,Ex_Code!A:J,7,0)</f>
        <v>PREMISES &amp; FIXED PLANT</v>
      </c>
      <c r="W501" t="str">
        <f>VLOOKUP(B501,Ex_Code!A:J,10,0)</f>
        <v>Non Pay</v>
      </c>
    </row>
    <row r="502" spans="1:23" x14ac:dyDescent="0.25">
      <c r="A502" s="14" t="s">
        <v>148</v>
      </c>
      <c r="B502" s="14" t="s">
        <v>146</v>
      </c>
      <c r="C502" s="14" t="s">
        <v>101</v>
      </c>
      <c r="D502" s="14" t="s">
        <v>102</v>
      </c>
      <c r="E502" s="14" t="s">
        <v>98</v>
      </c>
      <c r="F502" s="15">
        <v>30</v>
      </c>
      <c r="G502" s="15">
        <v>0</v>
      </c>
      <c r="H502" s="15">
        <v>0</v>
      </c>
      <c r="I502" s="15">
        <v>0</v>
      </c>
      <c r="J502" s="15">
        <v>0</v>
      </c>
      <c r="K502" s="15">
        <v>0</v>
      </c>
      <c r="L502" t="str">
        <f t="shared" si="7"/>
        <v>171803U09048014000</v>
      </c>
      <c r="M502" t="str">
        <f>VLOOKUP(A502,'Cost Code'!A:G,7,0)</f>
        <v>Supplies Department</v>
      </c>
      <c r="N502" t="str">
        <f>VLOOKUP(A502,'Cost Code'!A:G,2,0)</f>
        <v>Group 1</v>
      </c>
      <c r="O502" t="str">
        <f>VLOOKUP($A502,'Cost Code'!$A:$G,3,0)</f>
        <v>CORPORATE SERVICES</v>
      </c>
      <c r="P502" t="str">
        <f>VLOOKUP($A502,'Cost Code'!$A:$G,4,0)</f>
        <v>FINANCE &amp; INFORMATION SERVICES</v>
      </c>
      <c r="Q502" t="str">
        <f>VLOOKUP($A502,'Cost Code'!$A:$G,5,0)</f>
        <v>FINANCE &amp; INFORMATION SERVICES</v>
      </c>
      <c r="R502" t="str">
        <f>VLOOKUP($A502,'Cost Code'!$A:$G,6,0)</f>
        <v>FINANCE</v>
      </c>
      <c r="S502" t="str">
        <f>VLOOKUP($A502,'Cost Code'!$A:$K,8,0)</f>
        <v>Simon</v>
      </c>
      <c r="T502">
        <f>VLOOKUP($A502,'Cost Code'!$A:$K,9,0)</f>
        <v>1000</v>
      </c>
      <c r="U502" t="str">
        <f>VLOOKUP(B502,Ex_Code!A:J,2,0)</f>
        <v>Office Equipment &amp; Maint</v>
      </c>
      <c r="V502" t="str">
        <f>VLOOKUP(B502,Ex_Code!A:J,7,0)</f>
        <v>PREMISES &amp; FIXED PLANT</v>
      </c>
      <c r="W502" t="str">
        <f>VLOOKUP(B502,Ex_Code!A:J,10,0)</f>
        <v>Non Pay</v>
      </c>
    </row>
    <row r="503" spans="1:23" x14ac:dyDescent="0.25">
      <c r="A503" s="14" t="s">
        <v>148</v>
      </c>
      <c r="B503" s="14" t="s">
        <v>146</v>
      </c>
      <c r="C503" s="14" t="s">
        <v>103</v>
      </c>
      <c r="D503" s="14" t="s">
        <v>104</v>
      </c>
      <c r="E503" s="14" t="s">
        <v>98</v>
      </c>
      <c r="F503" s="15">
        <v>29</v>
      </c>
      <c r="G503" s="15">
        <v>0</v>
      </c>
      <c r="H503" s="15">
        <v>0</v>
      </c>
      <c r="I503" s="15">
        <v>0</v>
      </c>
      <c r="J503" s="15">
        <v>0</v>
      </c>
      <c r="K503" s="15">
        <v>0</v>
      </c>
      <c r="L503" t="str">
        <f t="shared" si="7"/>
        <v>171804U09048014000</v>
      </c>
      <c r="M503" t="str">
        <f>VLOOKUP(A503,'Cost Code'!A:G,7,0)</f>
        <v>Supplies Department</v>
      </c>
      <c r="N503" t="str">
        <f>VLOOKUP(A503,'Cost Code'!A:G,2,0)</f>
        <v>Group 1</v>
      </c>
      <c r="O503" t="str">
        <f>VLOOKUP($A503,'Cost Code'!$A:$G,3,0)</f>
        <v>CORPORATE SERVICES</v>
      </c>
      <c r="P503" t="str">
        <f>VLOOKUP($A503,'Cost Code'!$A:$G,4,0)</f>
        <v>FINANCE &amp; INFORMATION SERVICES</v>
      </c>
      <c r="Q503" t="str">
        <f>VLOOKUP($A503,'Cost Code'!$A:$G,5,0)</f>
        <v>FINANCE &amp; INFORMATION SERVICES</v>
      </c>
      <c r="R503" t="str">
        <f>VLOOKUP($A503,'Cost Code'!$A:$G,6,0)</f>
        <v>FINANCE</v>
      </c>
      <c r="S503" t="str">
        <f>VLOOKUP($A503,'Cost Code'!$A:$K,8,0)</f>
        <v>Simon</v>
      </c>
      <c r="T503">
        <f>VLOOKUP($A503,'Cost Code'!$A:$K,9,0)</f>
        <v>1000</v>
      </c>
      <c r="U503" t="str">
        <f>VLOOKUP(B503,Ex_Code!A:J,2,0)</f>
        <v>Office Equipment &amp; Maint</v>
      </c>
      <c r="V503" t="str">
        <f>VLOOKUP(B503,Ex_Code!A:J,7,0)</f>
        <v>PREMISES &amp; FIXED PLANT</v>
      </c>
      <c r="W503" t="str">
        <f>VLOOKUP(B503,Ex_Code!A:J,10,0)</f>
        <v>Non Pay</v>
      </c>
    </row>
    <row r="504" spans="1:23" x14ac:dyDescent="0.25">
      <c r="A504" s="14" t="s">
        <v>148</v>
      </c>
      <c r="B504" s="14" t="s">
        <v>146</v>
      </c>
      <c r="C504" s="14" t="s">
        <v>105</v>
      </c>
      <c r="D504" s="14" t="s">
        <v>106</v>
      </c>
      <c r="E504" s="14" t="s">
        <v>98</v>
      </c>
      <c r="F504" s="15">
        <v>31</v>
      </c>
      <c r="G504" s="15">
        <v>0</v>
      </c>
      <c r="H504" s="15">
        <v>0</v>
      </c>
      <c r="I504" s="15">
        <v>0</v>
      </c>
      <c r="J504" s="15">
        <v>0</v>
      </c>
      <c r="K504" s="15">
        <v>0</v>
      </c>
      <c r="L504" t="str">
        <f t="shared" si="7"/>
        <v>171805U09048014000</v>
      </c>
      <c r="M504" t="str">
        <f>VLOOKUP(A504,'Cost Code'!A:G,7,0)</f>
        <v>Supplies Department</v>
      </c>
      <c r="N504" t="str">
        <f>VLOOKUP(A504,'Cost Code'!A:G,2,0)</f>
        <v>Group 1</v>
      </c>
      <c r="O504" t="str">
        <f>VLOOKUP($A504,'Cost Code'!$A:$G,3,0)</f>
        <v>CORPORATE SERVICES</v>
      </c>
      <c r="P504" t="str">
        <f>VLOOKUP($A504,'Cost Code'!$A:$G,4,0)</f>
        <v>FINANCE &amp; INFORMATION SERVICES</v>
      </c>
      <c r="Q504" t="str">
        <f>VLOOKUP($A504,'Cost Code'!$A:$G,5,0)</f>
        <v>FINANCE &amp; INFORMATION SERVICES</v>
      </c>
      <c r="R504" t="str">
        <f>VLOOKUP($A504,'Cost Code'!$A:$G,6,0)</f>
        <v>FINANCE</v>
      </c>
      <c r="S504" t="str">
        <f>VLOOKUP($A504,'Cost Code'!$A:$K,8,0)</f>
        <v>Simon</v>
      </c>
      <c r="T504">
        <f>VLOOKUP($A504,'Cost Code'!$A:$K,9,0)</f>
        <v>1000</v>
      </c>
      <c r="U504" t="str">
        <f>VLOOKUP(B504,Ex_Code!A:J,2,0)</f>
        <v>Office Equipment &amp; Maint</v>
      </c>
      <c r="V504" t="str">
        <f>VLOOKUP(B504,Ex_Code!A:J,7,0)</f>
        <v>PREMISES &amp; FIXED PLANT</v>
      </c>
      <c r="W504" t="str">
        <f>VLOOKUP(B504,Ex_Code!A:J,10,0)</f>
        <v>Non Pay</v>
      </c>
    </row>
    <row r="505" spans="1:23" x14ac:dyDescent="0.25">
      <c r="A505" s="14" t="s">
        <v>148</v>
      </c>
      <c r="B505" s="14" t="s">
        <v>39</v>
      </c>
      <c r="C505" s="14" t="s">
        <v>96</v>
      </c>
      <c r="D505" s="14" t="s">
        <v>97</v>
      </c>
      <c r="E505" s="14" t="s">
        <v>98</v>
      </c>
      <c r="F505" s="15">
        <v>127</v>
      </c>
      <c r="G505" s="15">
        <v>0</v>
      </c>
      <c r="H505" s="15">
        <v>0</v>
      </c>
      <c r="I505" s="15">
        <v>0</v>
      </c>
      <c r="J505" s="15">
        <v>0</v>
      </c>
      <c r="K505" s="15">
        <v>0</v>
      </c>
      <c r="L505" t="str">
        <f t="shared" si="7"/>
        <v>171801U09048016000</v>
      </c>
      <c r="M505" t="str">
        <f>VLOOKUP(A505,'Cost Code'!A:G,7,0)</f>
        <v>Supplies Department</v>
      </c>
      <c r="N505" t="str">
        <f>VLOOKUP(A505,'Cost Code'!A:G,2,0)</f>
        <v>Group 1</v>
      </c>
      <c r="O505" t="str">
        <f>VLOOKUP($A505,'Cost Code'!$A:$G,3,0)</f>
        <v>CORPORATE SERVICES</v>
      </c>
      <c r="P505" t="str">
        <f>VLOOKUP($A505,'Cost Code'!$A:$G,4,0)</f>
        <v>FINANCE &amp; INFORMATION SERVICES</v>
      </c>
      <c r="Q505" t="str">
        <f>VLOOKUP($A505,'Cost Code'!$A:$G,5,0)</f>
        <v>FINANCE &amp; INFORMATION SERVICES</v>
      </c>
      <c r="R505" t="str">
        <f>VLOOKUP($A505,'Cost Code'!$A:$G,6,0)</f>
        <v>FINANCE</v>
      </c>
      <c r="S505" t="str">
        <f>VLOOKUP($A505,'Cost Code'!$A:$K,8,0)</f>
        <v>Simon</v>
      </c>
      <c r="T505">
        <f>VLOOKUP($A505,'Cost Code'!$A:$K,9,0)</f>
        <v>1000</v>
      </c>
      <c r="U505" t="str">
        <f>VLOOKUP(B505,Ex_Code!A:J,2,0)</f>
        <v>Computer Hardware</v>
      </c>
      <c r="V505" t="str">
        <f>VLOOKUP(B505,Ex_Code!A:J,7,0)</f>
        <v>PREMISES &amp; FIXED PLANT</v>
      </c>
      <c r="W505" t="str">
        <f>VLOOKUP(B505,Ex_Code!A:J,10,0)</f>
        <v>Non Pay</v>
      </c>
    </row>
    <row r="506" spans="1:23" x14ac:dyDescent="0.25">
      <c r="A506" s="14" t="s">
        <v>148</v>
      </c>
      <c r="B506" s="14" t="s">
        <v>39</v>
      </c>
      <c r="C506" s="14" t="s">
        <v>99</v>
      </c>
      <c r="D506" s="14" t="s">
        <v>100</v>
      </c>
      <c r="E506" s="14" t="s">
        <v>98</v>
      </c>
      <c r="F506" s="15">
        <v>127</v>
      </c>
      <c r="G506" s="15">
        <v>0</v>
      </c>
      <c r="H506" s="15">
        <v>0</v>
      </c>
      <c r="I506" s="15">
        <v>0</v>
      </c>
      <c r="J506" s="15">
        <v>0</v>
      </c>
      <c r="K506" s="15">
        <v>0</v>
      </c>
      <c r="L506" t="str">
        <f t="shared" si="7"/>
        <v>171802U09048016000</v>
      </c>
      <c r="M506" t="str">
        <f>VLOOKUP(A506,'Cost Code'!A:G,7,0)</f>
        <v>Supplies Department</v>
      </c>
      <c r="N506" t="str">
        <f>VLOOKUP(A506,'Cost Code'!A:G,2,0)</f>
        <v>Group 1</v>
      </c>
      <c r="O506" t="str">
        <f>VLOOKUP($A506,'Cost Code'!$A:$G,3,0)</f>
        <v>CORPORATE SERVICES</v>
      </c>
      <c r="P506" t="str">
        <f>VLOOKUP($A506,'Cost Code'!$A:$G,4,0)</f>
        <v>FINANCE &amp; INFORMATION SERVICES</v>
      </c>
      <c r="Q506" t="str">
        <f>VLOOKUP($A506,'Cost Code'!$A:$G,5,0)</f>
        <v>FINANCE &amp; INFORMATION SERVICES</v>
      </c>
      <c r="R506" t="str">
        <f>VLOOKUP($A506,'Cost Code'!$A:$G,6,0)</f>
        <v>FINANCE</v>
      </c>
      <c r="S506" t="str">
        <f>VLOOKUP($A506,'Cost Code'!$A:$K,8,0)</f>
        <v>Simon</v>
      </c>
      <c r="T506">
        <f>VLOOKUP($A506,'Cost Code'!$A:$K,9,0)</f>
        <v>1000</v>
      </c>
      <c r="U506" t="str">
        <f>VLOOKUP(B506,Ex_Code!A:J,2,0)</f>
        <v>Computer Hardware</v>
      </c>
      <c r="V506" t="str">
        <f>VLOOKUP(B506,Ex_Code!A:J,7,0)</f>
        <v>PREMISES &amp; FIXED PLANT</v>
      </c>
      <c r="W506" t="str">
        <f>VLOOKUP(B506,Ex_Code!A:J,10,0)</f>
        <v>Non Pay</v>
      </c>
    </row>
    <row r="507" spans="1:23" x14ac:dyDescent="0.25">
      <c r="A507" s="14" t="s">
        <v>148</v>
      </c>
      <c r="B507" s="14" t="s">
        <v>39</v>
      </c>
      <c r="C507" s="14" t="s">
        <v>101</v>
      </c>
      <c r="D507" s="14" t="s">
        <v>102</v>
      </c>
      <c r="E507" s="14" t="s">
        <v>98</v>
      </c>
      <c r="F507" s="15">
        <v>127</v>
      </c>
      <c r="G507" s="15">
        <v>0</v>
      </c>
      <c r="H507" s="15">
        <v>0</v>
      </c>
      <c r="I507" s="15">
        <v>0</v>
      </c>
      <c r="J507" s="15">
        <v>0</v>
      </c>
      <c r="K507" s="15">
        <v>0</v>
      </c>
      <c r="L507" t="str">
        <f t="shared" si="7"/>
        <v>171803U09048016000</v>
      </c>
      <c r="M507" t="str">
        <f>VLOOKUP(A507,'Cost Code'!A:G,7,0)</f>
        <v>Supplies Department</v>
      </c>
      <c r="N507" t="str">
        <f>VLOOKUP(A507,'Cost Code'!A:G,2,0)</f>
        <v>Group 1</v>
      </c>
      <c r="O507" t="str">
        <f>VLOOKUP($A507,'Cost Code'!$A:$G,3,0)</f>
        <v>CORPORATE SERVICES</v>
      </c>
      <c r="P507" t="str">
        <f>VLOOKUP($A507,'Cost Code'!$A:$G,4,0)</f>
        <v>FINANCE &amp; INFORMATION SERVICES</v>
      </c>
      <c r="Q507" t="str">
        <f>VLOOKUP($A507,'Cost Code'!$A:$G,5,0)</f>
        <v>FINANCE &amp; INFORMATION SERVICES</v>
      </c>
      <c r="R507" t="str">
        <f>VLOOKUP($A507,'Cost Code'!$A:$G,6,0)</f>
        <v>FINANCE</v>
      </c>
      <c r="S507" t="str">
        <f>VLOOKUP($A507,'Cost Code'!$A:$K,8,0)</f>
        <v>Simon</v>
      </c>
      <c r="T507">
        <f>VLOOKUP($A507,'Cost Code'!$A:$K,9,0)</f>
        <v>1000</v>
      </c>
      <c r="U507" t="str">
        <f>VLOOKUP(B507,Ex_Code!A:J,2,0)</f>
        <v>Computer Hardware</v>
      </c>
      <c r="V507" t="str">
        <f>VLOOKUP(B507,Ex_Code!A:J,7,0)</f>
        <v>PREMISES &amp; FIXED PLANT</v>
      </c>
      <c r="W507" t="str">
        <f>VLOOKUP(B507,Ex_Code!A:J,10,0)</f>
        <v>Non Pay</v>
      </c>
    </row>
    <row r="508" spans="1:23" x14ac:dyDescent="0.25">
      <c r="A508" s="14" t="s">
        <v>148</v>
      </c>
      <c r="B508" s="14" t="s">
        <v>39</v>
      </c>
      <c r="C508" s="14" t="s">
        <v>103</v>
      </c>
      <c r="D508" s="14" t="s">
        <v>104</v>
      </c>
      <c r="E508" s="14" t="s">
        <v>98</v>
      </c>
      <c r="F508" s="15">
        <v>127</v>
      </c>
      <c r="G508" s="15">
        <v>0</v>
      </c>
      <c r="H508" s="15">
        <v>0</v>
      </c>
      <c r="I508" s="15">
        <v>0</v>
      </c>
      <c r="J508" s="15">
        <v>0</v>
      </c>
      <c r="K508" s="15">
        <v>0</v>
      </c>
      <c r="L508" t="str">
        <f t="shared" si="7"/>
        <v>171804U09048016000</v>
      </c>
      <c r="M508" t="str">
        <f>VLOOKUP(A508,'Cost Code'!A:G,7,0)</f>
        <v>Supplies Department</v>
      </c>
      <c r="N508" t="str">
        <f>VLOOKUP(A508,'Cost Code'!A:G,2,0)</f>
        <v>Group 1</v>
      </c>
      <c r="O508" t="str">
        <f>VLOOKUP($A508,'Cost Code'!$A:$G,3,0)</f>
        <v>CORPORATE SERVICES</v>
      </c>
      <c r="P508" t="str">
        <f>VLOOKUP($A508,'Cost Code'!$A:$G,4,0)</f>
        <v>FINANCE &amp; INFORMATION SERVICES</v>
      </c>
      <c r="Q508" t="str">
        <f>VLOOKUP($A508,'Cost Code'!$A:$G,5,0)</f>
        <v>FINANCE &amp; INFORMATION SERVICES</v>
      </c>
      <c r="R508" t="str">
        <f>VLOOKUP($A508,'Cost Code'!$A:$G,6,0)</f>
        <v>FINANCE</v>
      </c>
      <c r="S508" t="str">
        <f>VLOOKUP($A508,'Cost Code'!$A:$K,8,0)</f>
        <v>Simon</v>
      </c>
      <c r="T508">
        <f>VLOOKUP($A508,'Cost Code'!$A:$K,9,0)</f>
        <v>1000</v>
      </c>
      <c r="U508" t="str">
        <f>VLOOKUP(B508,Ex_Code!A:J,2,0)</f>
        <v>Computer Hardware</v>
      </c>
      <c r="V508" t="str">
        <f>VLOOKUP(B508,Ex_Code!A:J,7,0)</f>
        <v>PREMISES &amp; FIXED PLANT</v>
      </c>
      <c r="W508" t="str">
        <f>VLOOKUP(B508,Ex_Code!A:J,10,0)</f>
        <v>Non Pay</v>
      </c>
    </row>
    <row r="509" spans="1:23" x14ac:dyDescent="0.25">
      <c r="A509" s="14" t="s">
        <v>148</v>
      </c>
      <c r="B509" s="14" t="s">
        <v>39</v>
      </c>
      <c r="C509" s="14" t="s">
        <v>105</v>
      </c>
      <c r="D509" s="14" t="s">
        <v>106</v>
      </c>
      <c r="E509" s="14" t="s">
        <v>98</v>
      </c>
      <c r="F509" s="15">
        <v>127</v>
      </c>
      <c r="G509" s="15">
        <v>0</v>
      </c>
      <c r="H509" s="15">
        <v>0</v>
      </c>
      <c r="I509" s="15">
        <v>0</v>
      </c>
      <c r="J509" s="15">
        <v>0</v>
      </c>
      <c r="K509" s="15">
        <v>0</v>
      </c>
      <c r="L509" t="str">
        <f t="shared" si="7"/>
        <v>171805U09048016000</v>
      </c>
      <c r="M509" t="str">
        <f>VLOOKUP(A509,'Cost Code'!A:G,7,0)</f>
        <v>Supplies Department</v>
      </c>
      <c r="N509" t="str">
        <f>VLOOKUP(A509,'Cost Code'!A:G,2,0)</f>
        <v>Group 1</v>
      </c>
      <c r="O509" t="str">
        <f>VLOOKUP($A509,'Cost Code'!$A:$G,3,0)</f>
        <v>CORPORATE SERVICES</v>
      </c>
      <c r="P509" t="str">
        <f>VLOOKUP($A509,'Cost Code'!$A:$G,4,0)</f>
        <v>FINANCE &amp; INFORMATION SERVICES</v>
      </c>
      <c r="Q509" t="str">
        <f>VLOOKUP($A509,'Cost Code'!$A:$G,5,0)</f>
        <v>FINANCE &amp; INFORMATION SERVICES</v>
      </c>
      <c r="R509" t="str">
        <f>VLOOKUP($A509,'Cost Code'!$A:$G,6,0)</f>
        <v>FINANCE</v>
      </c>
      <c r="S509" t="str">
        <f>VLOOKUP($A509,'Cost Code'!$A:$K,8,0)</f>
        <v>Simon</v>
      </c>
      <c r="T509">
        <f>VLOOKUP($A509,'Cost Code'!$A:$K,9,0)</f>
        <v>1000</v>
      </c>
      <c r="U509" t="str">
        <f>VLOOKUP(B509,Ex_Code!A:J,2,0)</f>
        <v>Computer Hardware</v>
      </c>
      <c r="V509" t="str">
        <f>VLOOKUP(B509,Ex_Code!A:J,7,0)</f>
        <v>PREMISES &amp; FIXED PLANT</v>
      </c>
      <c r="W509" t="str">
        <f>VLOOKUP(B509,Ex_Code!A:J,10,0)</f>
        <v>Non Pay</v>
      </c>
    </row>
    <row r="510" spans="1:23" x14ac:dyDescent="0.25">
      <c r="A510" s="14" t="s">
        <v>148</v>
      </c>
      <c r="B510" s="14" t="s">
        <v>41</v>
      </c>
      <c r="C510" s="14" t="s">
        <v>96</v>
      </c>
      <c r="D510" s="14" t="s">
        <v>97</v>
      </c>
      <c r="E510" s="14" t="s">
        <v>98</v>
      </c>
      <c r="F510" s="15">
        <v>2098</v>
      </c>
      <c r="G510" s="15">
        <v>1821.92</v>
      </c>
      <c r="H510" s="15">
        <v>0</v>
      </c>
      <c r="I510" s="15">
        <v>0</v>
      </c>
      <c r="J510" s="15">
        <v>0</v>
      </c>
      <c r="K510" s="15">
        <v>0</v>
      </c>
      <c r="L510" t="str">
        <f t="shared" si="7"/>
        <v>171801U09048017000</v>
      </c>
      <c r="M510" t="str">
        <f>VLOOKUP(A510,'Cost Code'!A:G,7,0)</f>
        <v>Supplies Department</v>
      </c>
      <c r="N510" t="str">
        <f>VLOOKUP(A510,'Cost Code'!A:G,2,0)</f>
        <v>Group 1</v>
      </c>
      <c r="O510" t="str">
        <f>VLOOKUP($A510,'Cost Code'!$A:$G,3,0)</f>
        <v>CORPORATE SERVICES</v>
      </c>
      <c r="P510" t="str">
        <f>VLOOKUP($A510,'Cost Code'!$A:$G,4,0)</f>
        <v>FINANCE &amp; INFORMATION SERVICES</v>
      </c>
      <c r="Q510" t="str">
        <f>VLOOKUP($A510,'Cost Code'!$A:$G,5,0)</f>
        <v>FINANCE &amp; INFORMATION SERVICES</v>
      </c>
      <c r="R510" t="str">
        <f>VLOOKUP($A510,'Cost Code'!$A:$G,6,0)</f>
        <v>FINANCE</v>
      </c>
      <c r="S510" t="str">
        <f>VLOOKUP($A510,'Cost Code'!$A:$K,8,0)</f>
        <v>Simon</v>
      </c>
      <c r="T510">
        <f>VLOOKUP($A510,'Cost Code'!$A:$K,9,0)</f>
        <v>1000</v>
      </c>
      <c r="U510" t="str">
        <f>VLOOKUP(B510,Ex_Code!A:J,2,0)</f>
        <v>Computer Software</v>
      </c>
      <c r="V510" t="str">
        <f>VLOOKUP(B510,Ex_Code!A:J,7,0)</f>
        <v>PREMISES &amp; FIXED PLANT</v>
      </c>
      <c r="W510" t="str">
        <f>VLOOKUP(B510,Ex_Code!A:J,10,0)</f>
        <v>Non Pay</v>
      </c>
    </row>
    <row r="511" spans="1:23" x14ac:dyDescent="0.25">
      <c r="A511" s="14" t="s">
        <v>148</v>
      </c>
      <c r="B511" s="14" t="s">
        <v>41</v>
      </c>
      <c r="C511" s="14" t="s">
        <v>99</v>
      </c>
      <c r="D511" s="14" t="s">
        <v>100</v>
      </c>
      <c r="E511" s="14" t="s">
        <v>98</v>
      </c>
      <c r="F511" s="15">
        <v>2095</v>
      </c>
      <c r="G511" s="15">
        <v>1821.92</v>
      </c>
      <c r="H511" s="15">
        <v>0</v>
      </c>
      <c r="I511" s="15">
        <v>0</v>
      </c>
      <c r="J511" s="15">
        <v>0</v>
      </c>
      <c r="K511" s="15">
        <v>0</v>
      </c>
      <c r="L511" t="str">
        <f t="shared" si="7"/>
        <v>171802U09048017000</v>
      </c>
      <c r="M511" t="str">
        <f>VLOOKUP(A511,'Cost Code'!A:G,7,0)</f>
        <v>Supplies Department</v>
      </c>
      <c r="N511" t="str">
        <f>VLOOKUP(A511,'Cost Code'!A:G,2,0)</f>
        <v>Group 1</v>
      </c>
      <c r="O511" t="str">
        <f>VLOOKUP($A511,'Cost Code'!$A:$G,3,0)</f>
        <v>CORPORATE SERVICES</v>
      </c>
      <c r="P511" t="str">
        <f>VLOOKUP($A511,'Cost Code'!$A:$G,4,0)</f>
        <v>FINANCE &amp; INFORMATION SERVICES</v>
      </c>
      <c r="Q511" t="str">
        <f>VLOOKUP($A511,'Cost Code'!$A:$G,5,0)</f>
        <v>FINANCE &amp; INFORMATION SERVICES</v>
      </c>
      <c r="R511" t="str">
        <f>VLOOKUP($A511,'Cost Code'!$A:$G,6,0)</f>
        <v>FINANCE</v>
      </c>
      <c r="S511" t="str">
        <f>VLOOKUP($A511,'Cost Code'!$A:$K,8,0)</f>
        <v>Simon</v>
      </c>
      <c r="T511">
        <f>VLOOKUP($A511,'Cost Code'!$A:$K,9,0)</f>
        <v>1000</v>
      </c>
      <c r="U511" t="str">
        <f>VLOOKUP(B511,Ex_Code!A:J,2,0)</f>
        <v>Computer Software</v>
      </c>
      <c r="V511" t="str">
        <f>VLOOKUP(B511,Ex_Code!A:J,7,0)</f>
        <v>PREMISES &amp; FIXED PLANT</v>
      </c>
      <c r="W511" t="str">
        <f>VLOOKUP(B511,Ex_Code!A:J,10,0)</f>
        <v>Non Pay</v>
      </c>
    </row>
    <row r="512" spans="1:23" x14ac:dyDescent="0.25">
      <c r="A512" s="14" t="s">
        <v>148</v>
      </c>
      <c r="B512" s="14" t="s">
        <v>41</v>
      </c>
      <c r="C512" s="14" t="s">
        <v>101</v>
      </c>
      <c r="D512" s="14" t="s">
        <v>102</v>
      </c>
      <c r="E512" s="14" t="s">
        <v>98</v>
      </c>
      <c r="F512" s="15">
        <v>2099</v>
      </c>
      <c r="G512" s="15">
        <v>1821.91</v>
      </c>
      <c r="H512" s="15">
        <v>0</v>
      </c>
      <c r="I512" s="15">
        <v>0</v>
      </c>
      <c r="J512" s="15">
        <v>0</v>
      </c>
      <c r="K512" s="15">
        <v>0</v>
      </c>
      <c r="L512" t="str">
        <f t="shared" si="7"/>
        <v>171803U09048017000</v>
      </c>
      <c r="M512" t="str">
        <f>VLOOKUP(A512,'Cost Code'!A:G,7,0)</f>
        <v>Supplies Department</v>
      </c>
      <c r="N512" t="str">
        <f>VLOOKUP(A512,'Cost Code'!A:G,2,0)</f>
        <v>Group 1</v>
      </c>
      <c r="O512" t="str">
        <f>VLOOKUP($A512,'Cost Code'!$A:$G,3,0)</f>
        <v>CORPORATE SERVICES</v>
      </c>
      <c r="P512" t="str">
        <f>VLOOKUP($A512,'Cost Code'!$A:$G,4,0)</f>
        <v>FINANCE &amp; INFORMATION SERVICES</v>
      </c>
      <c r="Q512" t="str">
        <f>VLOOKUP($A512,'Cost Code'!$A:$G,5,0)</f>
        <v>FINANCE &amp; INFORMATION SERVICES</v>
      </c>
      <c r="R512" t="str">
        <f>VLOOKUP($A512,'Cost Code'!$A:$G,6,0)</f>
        <v>FINANCE</v>
      </c>
      <c r="S512" t="str">
        <f>VLOOKUP($A512,'Cost Code'!$A:$K,8,0)</f>
        <v>Simon</v>
      </c>
      <c r="T512">
        <f>VLOOKUP($A512,'Cost Code'!$A:$K,9,0)</f>
        <v>1000</v>
      </c>
      <c r="U512" t="str">
        <f>VLOOKUP(B512,Ex_Code!A:J,2,0)</f>
        <v>Computer Software</v>
      </c>
      <c r="V512" t="str">
        <f>VLOOKUP(B512,Ex_Code!A:J,7,0)</f>
        <v>PREMISES &amp; FIXED PLANT</v>
      </c>
      <c r="W512" t="str">
        <f>VLOOKUP(B512,Ex_Code!A:J,10,0)</f>
        <v>Non Pay</v>
      </c>
    </row>
    <row r="513" spans="1:23" x14ac:dyDescent="0.25">
      <c r="A513" s="14" t="s">
        <v>148</v>
      </c>
      <c r="B513" s="14" t="s">
        <v>41</v>
      </c>
      <c r="C513" s="14" t="s">
        <v>103</v>
      </c>
      <c r="D513" s="14" t="s">
        <v>104</v>
      </c>
      <c r="E513" s="14" t="s">
        <v>98</v>
      </c>
      <c r="F513" s="15">
        <v>2097</v>
      </c>
      <c r="G513" s="15">
        <v>1821.94</v>
      </c>
      <c r="H513" s="15">
        <v>0</v>
      </c>
      <c r="I513" s="15">
        <v>0</v>
      </c>
      <c r="J513" s="15">
        <v>0</v>
      </c>
      <c r="K513" s="15">
        <v>0</v>
      </c>
      <c r="L513" t="str">
        <f t="shared" si="7"/>
        <v>171804U09048017000</v>
      </c>
      <c r="M513" t="str">
        <f>VLOOKUP(A513,'Cost Code'!A:G,7,0)</f>
        <v>Supplies Department</v>
      </c>
      <c r="N513" t="str">
        <f>VLOOKUP(A513,'Cost Code'!A:G,2,0)</f>
        <v>Group 1</v>
      </c>
      <c r="O513" t="str">
        <f>VLOOKUP($A513,'Cost Code'!$A:$G,3,0)</f>
        <v>CORPORATE SERVICES</v>
      </c>
      <c r="P513" t="str">
        <f>VLOOKUP($A513,'Cost Code'!$A:$G,4,0)</f>
        <v>FINANCE &amp; INFORMATION SERVICES</v>
      </c>
      <c r="Q513" t="str">
        <f>VLOOKUP($A513,'Cost Code'!$A:$G,5,0)</f>
        <v>FINANCE &amp; INFORMATION SERVICES</v>
      </c>
      <c r="R513" t="str">
        <f>VLOOKUP($A513,'Cost Code'!$A:$G,6,0)</f>
        <v>FINANCE</v>
      </c>
      <c r="S513" t="str">
        <f>VLOOKUP($A513,'Cost Code'!$A:$K,8,0)</f>
        <v>Simon</v>
      </c>
      <c r="T513">
        <f>VLOOKUP($A513,'Cost Code'!$A:$K,9,0)</f>
        <v>1000</v>
      </c>
      <c r="U513" t="str">
        <f>VLOOKUP(B513,Ex_Code!A:J,2,0)</f>
        <v>Computer Software</v>
      </c>
      <c r="V513" t="str">
        <f>VLOOKUP(B513,Ex_Code!A:J,7,0)</f>
        <v>PREMISES &amp; FIXED PLANT</v>
      </c>
      <c r="W513" t="str">
        <f>VLOOKUP(B513,Ex_Code!A:J,10,0)</f>
        <v>Non Pay</v>
      </c>
    </row>
    <row r="514" spans="1:23" x14ac:dyDescent="0.25">
      <c r="A514" s="14" t="s">
        <v>148</v>
      </c>
      <c r="B514" s="14" t="s">
        <v>41</v>
      </c>
      <c r="C514" s="14" t="s">
        <v>105</v>
      </c>
      <c r="D514" s="14" t="s">
        <v>106</v>
      </c>
      <c r="E514" s="14" t="s">
        <v>98</v>
      </c>
      <c r="F514" s="15">
        <v>2096</v>
      </c>
      <c r="G514" s="15">
        <v>1821.92</v>
      </c>
      <c r="H514" s="15">
        <v>0</v>
      </c>
      <c r="I514" s="15">
        <v>0</v>
      </c>
      <c r="J514" s="15">
        <v>0</v>
      </c>
      <c r="K514" s="15">
        <v>0</v>
      </c>
      <c r="L514" t="str">
        <f t="shared" si="7"/>
        <v>171805U09048017000</v>
      </c>
      <c r="M514" t="str">
        <f>VLOOKUP(A514,'Cost Code'!A:G,7,0)</f>
        <v>Supplies Department</v>
      </c>
      <c r="N514" t="str">
        <f>VLOOKUP(A514,'Cost Code'!A:G,2,0)</f>
        <v>Group 1</v>
      </c>
      <c r="O514" t="str">
        <f>VLOOKUP($A514,'Cost Code'!$A:$G,3,0)</f>
        <v>CORPORATE SERVICES</v>
      </c>
      <c r="P514" t="str">
        <f>VLOOKUP($A514,'Cost Code'!$A:$G,4,0)</f>
        <v>FINANCE &amp; INFORMATION SERVICES</v>
      </c>
      <c r="Q514" t="str">
        <f>VLOOKUP($A514,'Cost Code'!$A:$G,5,0)</f>
        <v>FINANCE &amp; INFORMATION SERVICES</v>
      </c>
      <c r="R514" t="str">
        <f>VLOOKUP($A514,'Cost Code'!$A:$G,6,0)</f>
        <v>FINANCE</v>
      </c>
      <c r="S514" t="str">
        <f>VLOOKUP($A514,'Cost Code'!$A:$K,8,0)</f>
        <v>Simon</v>
      </c>
      <c r="T514">
        <f>VLOOKUP($A514,'Cost Code'!$A:$K,9,0)</f>
        <v>1000</v>
      </c>
      <c r="U514" t="str">
        <f>VLOOKUP(B514,Ex_Code!A:J,2,0)</f>
        <v>Computer Software</v>
      </c>
      <c r="V514" t="str">
        <f>VLOOKUP(B514,Ex_Code!A:J,7,0)</f>
        <v>PREMISES &amp; FIXED PLANT</v>
      </c>
      <c r="W514" t="str">
        <f>VLOOKUP(B514,Ex_Code!A:J,10,0)</f>
        <v>Non Pay</v>
      </c>
    </row>
    <row r="515" spans="1:23" x14ac:dyDescent="0.25">
      <c r="A515" s="14" t="s">
        <v>148</v>
      </c>
      <c r="B515" s="14" t="s">
        <v>134</v>
      </c>
      <c r="C515" s="14" t="s">
        <v>96</v>
      </c>
      <c r="D515" s="14" t="s">
        <v>97</v>
      </c>
      <c r="E515" s="14" t="s">
        <v>98</v>
      </c>
      <c r="F515" s="15">
        <v>4188</v>
      </c>
      <c r="G515" s="15">
        <v>4184.67</v>
      </c>
      <c r="H515" s="15">
        <v>0</v>
      </c>
      <c r="I515" s="15">
        <v>0</v>
      </c>
      <c r="J515" s="15">
        <v>0</v>
      </c>
      <c r="K515" s="15">
        <v>0</v>
      </c>
      <c r="L515" t="str">
        <f t="shared" si="7"/>
        <v>171801U09049035000</v>
      </c>
      <c r="M515" t="str">
        <f>VLOOKUP(A515,'Cost Code'!A:G,7,0)</f>
        <v>Supplies Department</v>
      </c>
      <c r="N515" t="str">
        <f>VLOOKUP(A515,'Cost Code'!A:G,2,0)</f>
        <v>Group 1</v>
      </c>
      <c r="O515" t="str">
        <f>VLOOKUP($A515,'Cost Code'!$A:$G,3,0)</f>
        <v>CORPORATE SERVICES</v>
      </c>
      <c r="P515" t="str">
        <f>VLOOKUP($A515,'Cost Code'!$A:$G,4,0)</f>
        <v>FINANCE &amp; INFORMATION SERVICES</v>
      </c>
      <c r="Q515" t="str">
        <f>VLOOKUP($A515,'Cost Code'!$A:$G,5,0)</f>
        <v>FINANCE &amp; INFORMATION SERVICES</v>
      </c>
      <c r="R515" t="str">
        <f>VLOOKUP($A515,'Cost Code'!$A:$G,6,0)</f>
        <v>FINANCE</v>
      </c>
      <c r="S515" t="str">
        <f>VLOOKUP($A515,'Cost Code'!$A:$K,8,0)</f>
        <v>Simon</v>
      </c>
      <c r="T515">
        <f>VLOOKUP($A515,'Cost Code'!$A:$K,9,0)</f>
        <v>1000</v>
      </c>
      <c r="U515" t="str">
        <f>VLOOKUP(B515,Ex_Code!A:J,2,0)</f>
        <v>Registrations/Subscriptions</v>
      </c>
      <c r="V515" t="str">
        <f>VLOOKUP(B515,Ex_Code!A:J,7,0)</f>
        <v>OTHER OPERATING EXPENSES</v>
      </c>
      <c r="W515" t="str">
        <f>VLOOKUP(B515,Ex_Code!A:J,10,0)</f>
        <v>Non Pay</v>
      </c>
    </row>
    <row r="516" spans="1:23" x14ac:dyDescent="0.25">
      <c r="A516" s="14" t="s">
        <v>148</v>
      </c>
      <c r="B516" s="14" t="s">
        <v>134</v>
      </c>
      <c r="C516" s="14" t="s">
        <v>99</v>
      </c>
      <c r="D516" s="14" t="s">
        <v>100</v>
      </c>
      <c r="E516" s="14" t="s">
        <v>98</v>
      </c>
      <c r="F516" s="15">
        <v>4190</v>
      </c>
      <c r="G516" s="15">
        <v>4184.66</v>
      </c>
      <c r="H516" s="15">
        <v>0</v>
      </c>
      <c r="I516" s="15">
        <v>0</v>
      </c>
      <c r="J516" s="15">
        <v>0</v>
      </c>
      <c r="K516" s="15">
        <v>0</v>
      </c>
      <c r="L516" t="str">
        <f t="shared" si="7"/>
        <v>171802U09049035000</v>
      </c>
      <c r="M516" t="str">
        <f>VLOOKUP(A516,'Cost Code'!A:G,7,0)</f>
        <v>Supplies Department</v>
      </c>
      <c r="N516" t="str">
        <f>VLOOKUP(A516,'Cost Code'!A:G,2,0)</f>
        <v>Group 1</v>
      </c>
      <c r="O516" t="str">
        <f>VLOOKUP($A516,'Cost Code'!$A:$G,3,0)</f>
        <v>CORPORATE SERVICES</v>
      </c>
      <c r="P516" t="str">
        <f>VLOOKUP($A516,'Cost Code'!$A:$G,4,0)</f>
        <v>FINANCE &amp; INFORMATION SERVICES</v>
      </c>
      <c r="Q516" t="str">
        <f>VLOOKUP($A516,'Cost Code'!$A:$G,5,0)</f>
        <v>FINANCE &amp; INFORMATION SERVICES</v>
      </c>
      <c r="R516" t="str">
        <f>VLOOKUP($A516,'Cost Code'!$A:$G,6,0)</f>
        <v>FINANCE</v>
      </c>
      <c r="S516" t="str">
        <f>VLOOKUP($A516,'Cost Code'!$A:$K,8,0)</f>
        <v>Simon</v>
      </c>
      <c r="T516">
        <f>VLOOKUP($A516,'Cost Code'!$A:$K,9,0)</f>
        <v>1000</v>
      </c>
      <c r="U516" t="str">
        <f>VLOOKUP(B516,Ex_Code!A:J,2,0)</f>
        <v>Registrations/Subscriptions</v>
      </c>
      <c r="V516" t="str">
        <f>VLOOKUP(B516,Ex_Code!A:J,7,0)</f>
        <v>OTHER OPERATING EXPENSES</v>
      </c>
      <c r="W516" t="str">
        <f>VLOOKUP(B516,Ex_Code!A:J,10,0)</f>
        <v>Non Pay</v>
      </c>
    </row>
    <row r="517" spans="1:23" x14ac:dyDescent="0.25">
      <c r="A517" s="14" t="s">
        <v>148</v>
      </c>
      <c r="B517" s="14" t="s">
        <v>134</v>
      </c>
      <c r="C517" s="14" t="s">
        <v>101</v>
      </c>
      <c r="D517" s="14" t="s">
        <v>102</v>
      </c>
      <c r="E517" s="14" t="s">
        <v>98</v>
      </c>
      <c r="F517" s="15">
        <v>4185</v>
      </c>
      <c r="G517" s="15">
        <v>4184.67</v>
      </c>
      <c r="H517" s="15">
        <v>0</v>
      </c>
      <c r="I517" s="15">
        <v>0</v>
      </c>
      <c r="J517" s="15">
        <v>0</v>
      </c>
      <c r="K517" s="15">
        <v>0</v>
      </c>
      <c r="L517" t="str">
        <f t="shared" ref="L517:L580" si="8">CONCATENATE(C517,A517,B517)</f>
        <v>171803U09049035000</v>
      </c>
      <c r="M517" t="str">
        <f>VLOOKUP(A517,'Cost Code'!A:G,7,0)</f>
        <v>Supplies Department</v>
      </c>
      <c r="N517" t="str">
        <f>VLOOKUP(A517,'Cost Code'!A:G,2,0)</f>
        <v>Group 1</v>
      </c>
      <c r="O517" t="str">
        <f>VLOOKUP($A517,'Cost Code'!$A:$G,3,0)</f>
        <v>CORPORATE SERVICES</v>
      </c>
      <c r="P517" t="str">
        <f>VLOOKUP($A517,'Cost Code'!$A:$G,4,0)</f>
        <v>FINANCE &amp; INFORMATION SERVICES</v>
      </c>
      <c r="Q517" t="str">
        <f>VLOOKUP($A517,'Cost Code'!$A:$G,5,0)</f>
        <v>FINANCE &amp; INFORMATION SERVICES</v>
      </c>
      <c r="R517" t="str">
        <f>VLOOKUP($A517,'Cost Code'!$A:$G,6,0)</f>
        <v>FINANCE</v>
      </c>
      <c r="S517" t="str">
        <f>VLOOKUP($A517,'Cost Code'!$A:$K,8,0)</f>
        <v>Simon</v>
      </c>
      <c r="T517">
        <f>VLOOKUP($A517,'Cost Code'!$A:$K,9,0)</f>
        <v>1000</v>
      </c>
      <c r="U517" t="str">
        <f>VLOOKUP(B517,Ex_Code!A:J,2,0)</f>
        <v>Registrations/Subscriptions</v>
      </c>
      <c r="V517" t="str">
        <f>VLOOKUP(B517,Ex_Code!A:J,7,0)</f>
        <v>OTHER OPERATING EXPENSES</v>
      </c>
      <c r="W517" t="str">
        <f>VLOOKUP(B517,Ex_Code!A:J,10,0)</f>
        <v>Non Pay</v>
      </c>
    </row>
    <row r="518" spans="1:23" x14ac:dyDescent="0.25">
      <c r="A518" s="14" t="s">
        <v>148</v>
      </c>
      <c r="B518" s="14" t="s">
        <v>134</v>
      </c>
      <c r="C518" s="14" t="s">
        <v>103</v>
      </c>
      <c r="D518" s="14" t="s">
        <v>104</v>
      </c>
      <c r="E518" s="14" t="s">
        <v>98</v>
      </c>
      <c r="F518" s="15">
        <v>4177</v>
      </c>
      <c r="G518" s="15">
        <v>4185</v>
      </c>
      <c r="H518" s="15">
        <v>0</v>
      </c>
      <c r="I518" s="15">
        <v>0</v>
      </c>
      <c r="J518" s="15">
        <v>0</v>
      </c>
      <c r="K518" s="15">
        <v>0</v>
      </c>
      <c r="L518" t="str">
        <f t="shared" si="8"/>
        <v>171804U09049035000</v>
      </c>
      <c r="M518" t="str">
        <f>VLOOKUP(A518,'Cost Code'!A:G,7,0)</f>
        <v>Supplies Department</v>
      </c>
      <c r="N518" t="str">
        <f>VLOOKUP(A518,'Cost Code'!A:G,2,0)</f>
        <v>Group 1</v>
      </c>
      <c r="O518" t="str">
        <f>VLOOKUP($A518,'Cost Code'!$A:$G,3,0)</f>
        <v>CORPORATE SERVICES</v>
      </c>
      <c r="P518" t="str">
        <f>VLOOKUP($A518,'Cost Code'!$A:$G,4,0)</f>
        <v>FINANCE &amp; INFORMATION SERVICES</v>
      </c>
      <c r="Q518" t="str">
        <f>VLOOKUP($A518,'Cost Code'!$A:$G,5,0)</f>
        <v>FINANCE &amp; INFORMATION SERVICES</v>
      </c>
      <c r="R518" t="str">
        <f>VLOOKUP($A518,'Cost Code'!$A:$G,6,0)</f>
        <v>FINANCE</v>
      </c>
      <c r="S518" t="str">
        <f>VLOOKUP($A518,'Cost Code'!$A:$K,8,0)</f>
        <v>Simon</v>
      </c>
      <c r="T518">
        <f>VLOOKUP($A518,'Cost Code'!$A:$K,9,0)</f>
        <v>1000</v>
      </c>
      <c r="U518" t="str">
        <f>VLOOKUP(B518,Ex_Code!A:J,2,0)</f>
        <v>Registrations/Subscriptions</v>
      </c>
      <c r="V518" t="str">
        <f>VLOOKUP(B518,Ex_Code!A:J,7,0)</f>
        <v>OTHER OPERATING EXPENSES</v>
      </c>
      <c r="W518" t="str">
        <f>VLOOKUP(B518,Ex_Code!A:J,10,0)</f>
        <v>Non Pay</v>
      </c>
    </row>
    <row r="519" spans="1:23" x14ac:dyDescent="0.25">
      <c r="A519" s="14" t="s">
        <v>148</v>
      </c>
      <c r="B519" s="14" t="s">
        <v>134</v>
      </c>
      <c r="C519" s="14" t="s">
        <v>105</v>
      </c>
      <c r="D519" s="14" t="s">
        <v>106</v>
      </c>
      <c r="E519" s="14" t="s">
        <v>98</v>
      </c>
      <c r="F519" s="15">
        <v>4193</v>
      </c>
      <c r="G519" s="15">
        <v>4184.33</v>
      </c>
      <c r="H519" s="15">
        <v>0</v>
      </c>
      <c r="I519" s="15">
        <v>0</v>
      </c>
      <c r="J519" s="15">
        <v>0</v>
      </c>
      <c r="K519" s="15">
        <v>0</v>
      </c>
      <c r="L519" t="str">
        <f t="shared" si="8"/>
        <v>171805U09049035000</v>
      </c>
      <c r="M519" t="str">
        <f>VLOOKUP(A519,'Cost Code'!A:G,7,0)</f>
        <v>Supplies Department</v>
      </c>
      <c r="N519" t="str">
        <f>VLOOKUP(A519,'Cost Code'!A:G,2,0)</f>
        <v>Group 1</v>
      </c>
      <c r="O519" t="str">
        <f>VLOOKUP($A519,'Cost Code'!$A:$G,3,0)</f>
        <v>CORPORATE SERVICES</v>
      </c>
      <c r="P519" t="str">
        <f>VLOOKUP($A519,'Cost Code'!$A:$G,4,0)</f>
        <v>FINANCE &amp; INFORMATION SERVICES</v>
      </c>
      <c r="Q519" t="str">
        <f>VLOOKUP($A519,'Cost Code'!$A:$G,5,0)</f>
        <v>FINANCE &amp; INFORMATION SERVICES</v>
      </c>
      <c r="R519" t="str">
        <f>VLOOKUP($A519,'Cost Code'!$A:$G,6,0)</f>
        <v>FINANCE</v>
      </c>
      <c r="S519" t="str">
        <f>VLOOKUP($A519,'Cost Code'!$A:$K,8,0)</f>
        <v>Simon</v>
      </c>
      <c r="T519">
        <f>VLOOKUP($A519,'Cost Code'!$A:$K,9,0)</f>
        <v>1000</v>
      </c>
      <c r="U519" t="str">
        <f>VLOOKUP(B519,Ex_Code!A:J,2,0)</f>
        <v>Registrations/Subscriptions</v>
      </c>
      <c r="V519" t="str">
        <f>VLOOKUP(B519,Ex_Code!A:J,7,0)</f>
        <v>OTHER OPERATING EXPENSES</v>
      </c>
      <c r="W519" t="str">
        <f>VLOOKUP(B519,Ex_Code!A:J,10,0)</f>
        <v>Non Pay</v>
      </c>
    </row>
    <row r="520" spans="1:23" x14ac:dyDescent="0.25">
      <c r="A520" s="14" t="s">
        <v>164</v>
      </c>
      <c r="B520" s="14" t="s">
        <v>165</v>
      </c>
      <c r="C520" s="14" t="s">
        <v>99</v>
      </c>
      <c r="D520" s="14" t="s">
        <v>100</v>
      </c>
      <c r="E520" s="14" t="s">
        <v>98</v>
      </c>
      <c r="F520" s="15">
        <v>10238</v>
      </c>
      <c r="G520" s="15">
        <v>0</v>
      </c>
      <c r="H520" s="15">
        <v>0</v>
      </c>
      <c r="I520" s="15">
        <v>0</v>
      </c>
      <c r="J520" s="15">
        <v>0</v>
      </c>
      <c r="K520" s="15">
        <v>0</v>
      </c>
      <c r="L520" t="str">
        <f t="shared" si="8"/>
        <v>171802U09K47501000</v>
      </c>
      <c r="M520" t="str">
        <f>VLOOKUP(A520,'Cost Code'!A:G,7,0)</f>
        <v>Family Lease Car Savings</v>
      </c>
      <c r="N520" t="str">
        <f>VLOOKUP(A520,'Cost Code'!A:G,2,0)</f>
        <v>Group 1</v>
      </c>
      <c r="O520" t="str">
        <f>VLOOKUP($A520,'Cost Code'!$A:$G,3,0)</f>
        <v>CORPORATE SERVICES</v>
      </c>
      <c r="P520" t="str">
        <f>VLOOKUP($A520,'Cost Code'!$A:$G,4,0)</f>
        <v>FINANCE &amp; INFORMATION SERVICES</v>
      </c>
      <c r="Q520" t="str">
        <f>VLOOKUP($A520,'Cost Code'!$A:$G,5,0)</f>
        <v>FINANCE &amp; INFORMATION SERVICES</v>
      </c>
      <c r="R520" t="str">
        <f>VLOOKUP($A520,'Cost Code'!$A:$G,6,0)</f>
        <v>FINANCE</v>
      </c>
      <c r="S520" t="str">
        <f>VLOOKUP($A520,'Cost Code'!$A:$K,8,0)</f>
        <v>Simon</v>
      </c>
      <c r="T520">
        <f>VLOOKUP($A520,'Cost Code'!$A:$K,9,0)</f>
        <v>1000</v>
      </c>
      <c r="U520" t="str">
        <f>VLOOKUP(B520,Ex_Code!A:J,2,0)</f>
        <v>Lease Car Costs - Staff</v>
      </c>
      <c r="V520" t="str">
        <f>VLOOKUP(B520,Ex_Code!A:J,7,0)</f>
        <v>ESTABLISHMENT EXPENSES</v>
      </c>
      <c r="W520" t="str">
        <f>VLOOKUP(B520,Ex_Code!A:J,10,0)</f>
        <v>Non Pay</v>
      </c>
    </row>
    <row r="521" spans="1:23" x14ac:dyDescent="0.25">
      <c r="A521" s="14" t="s">
        <v>164</v>
      </c>
      <c r="B521" s="14" t="s">
        <v>165</v>
      </c>
      <c r="C521" s="14" t="s">
        <v>101</v>
      </c>
      <c r="D521" s="14" t="s">
        <v>102</v>
      </c>
      <c r="E521" s="14" t="s">
        <v>98</v>
      </c>
      <c r="F521" s="15">
        <v>5229</v>
      </c>
      <c r="G521" s="15">
        <v>0</v>
      </c>
      <c r="H521" s="15">
        <v>0</v>
      </c>
      <c r="I521" s="15">
        <v>0</v>
      </c>
      <c r="J521" s="15">
        <v>0</v>
      </c>
      <c r="K521" s="15">
        <v>0</v>
      </c>
      <c r="L521" t="str">
        <f t="shared" si="8"/>
        <v>171803U09K47501000</v>
      </c>
      <c r="M521" t="str">
        <f>VLOOKUP(A521,'Cost Code'!A:G,7,0)</f>
        <v>Family Lease Car Savings</v>
      </c>
      <c r="N521" t="str">
        <f>VLOOKUP(A521,'Cost Code'!A:G,2,0)</f>
        <v>Group 1</v>
      </c>
      <c r="O521" t="str">
        <f>VLOOKUP($A521,'Cost Code'!$A:$G,3,0)</f>
        <v>CORPORATE SERVICES</v>
      </c>
      <c r="P521" t="str">
        <f>VLOOKUP($A521,'Cost Code'!$A:$G,4,0)</f>
        <v>FINANCE &amp; INFORMATION SERVICES</v>
      </c>
      <c r="Q521" t="str">
        <f>VLOOKUP($A521,'Cost Code'!$A:$G,5,0)</f>
        <v>FINANCE &amp; INFORMATION SERVICES</v>
      </c>
      <c r="R521" t="str">
        <f>VLOOKUP($A521,'Cost Code'!$A:$G,6,0)</f>
        <v>FINANCE</v>
      </c>
      <c r="S521" t="str">
        <f>VLOOKUP($A521,'Cost Code'!$A:$K,8,0)</f>
        <v>Simon</v>
      </c>
      <c r="T521">
        <f>VLOOKUP($A521,'Cost Code'!$A:$K,9,0)</f>
        <v>1000</v>
      </c>
      <c r="U521" t="str">
        <f>VLOOKUP(B521,Ex_Code!A:J,2,0)</f>
        <v>Lease Car Costs - Staff</v>
      </c>
      <c r="V521" t="str">
        <f>VLOOKUP(B521,Ex_Code!A:J,7,0)</f>
        <v>ESTABLISHMENT EXPENSES</v>
      </c>
      <c r="W521" t="str">
        <f>VLOOKUP(B521,Ex_Code!A:J,10,0)</f>
        <v>Non Pay</v>
      </c>
    </row>
    <row r="522" spans="1:23" x14ac:dyDescent="0.25">
      <c r="A522" s="14" t="s">
        <v>164</v>
      </c>
      <c r="B522" s="14" t="s">
        <v>165</v>
      </c>
      <c r="C522" s="14" t="s">
        <v>103</v>
      </c>
      <c r="D522" s="14" t="s">
        <v>104</v>
      </c>
      <c r="E522" s="14" t="s">
        <v>98</v>
      </c>
      <c r="F522" s="15">
        <v>5126</v>
      </c>
      <c r="G522" s="15">
        <v>0</v>
      </c>
      <c r="H522" s="15">
        <v>0</v>
      </c>
      <c r="I522" s="15">
        <v>0</v>
      </c>
      <c r="J522" s="15">
        <v>0</v>
      </c>
      <c r="K522" s="15">
        <v>0</v>
      </c>
      <c r="L522" t="str">
        <f t="shared" si="8"/>
        <v>171804U09K47501000</v>
      </c>
      <c r="M522" t="str">
        <f>VLOOKUP(A522,'Cost Code'!A:G,7,0)</f>
        <v>Family Lease Car Savings</v>
      </c>
      <c r="N522" t="str">
        <f>VLOOKUP(A522,'Cost Code'!A:G,2,0)</f>
        <v>Group 1</v>
      </c>
      <c r="O522" t="str">
        <f>VLOOKUP($A522,'Cost Code'!$A:$G,3,0)</f>
        <v>CORPORATE SERVICES</v>
      </c>
      <c r="P522" t="str">
        <f>VLOOKUP($A522,'Cost Code'!$A:$G,4,0)</f>
        <v>FINANCE &amp; INFORMATION SERVICES</v>
      </c>
      <c r="Q522" t="str">
        <f>VLOOKUP($A522,'Cost Code'!$A:$G,5,0)</f>
        <v>FINANCE &amp; INFORMATION SERVICES</v>
      </c>
      <c r="R522" t="str">
        <f>VLOOKUP($A522,'Cost Code'!$A:$G,6,0)</f>
        <v>FINANCE</v>
      </c>
      <c r="S522" t="str">
        <f>VLOOKUP($A522,'Cost Code'!$A:$K,8,0)</f>
        <v>Simon</v>
      </c>
      <c r="T522">
        <f>VLOOKUP($A522,'Cost Code'!$A:$K,9,0)</f>
        <v>1000</v>
      </c>
      <c r="U522" t="str">
        <f>VLOOKUP(B522,Ex_Code!A:J,2,0)</f>
        <v>Lease Car Costs - Staff</v>
      </c>
      <c r="V522" t="str">
        <f>VLOOKUP(B522,Ex_Code!A:J,7,0)</f>
        <v>ESTABLISHMENT EXPENSES</v>
      </c>
      <c r="W522" t="str">
        <f>VLOOKUP(B522,Ex_Code!A:J,10,0)</f>
        <v>Non Pay</v>
      </c>
    </row>
    <row r="523" spans="1:23" x14ac:dyDescent="0.25">
      <c r="A523" s="14" t="s">
        <v>164</v>
      </c>
      <c r="B523" s="14" t="s">
        <v>165</v>
      </c>
      <c r="C523" s="14" t="s">
        <v>105</v>
      </c>
      <c r="D523" s="14" t="s">
        <v>106</v>
      </c>
      <c r="E523" s="14" t="s">
        <v>98</v>
      </c>
      <c r="F523" s="15">
        <v>6439</v>
      </c>
      <c r="G523" s="15">
        <v>0</v>
      </c>
      <c r="H523" s="15">
        <v>0</v>
      </c>
      <c r="I523" s="15">
        <v>0</v>
      </c>
      <c r="J523" s="15">
        <v>0</v>
      </c>
      <c r="K523" s="15">
        <v>0</v>
      </c>
      <c r="L523" t="str">
        <f t="shared" si="8"/>
        <v>171805U09K47501000</v>
      </c>
      <c r="M523" t="str">
        <f>VLOOKUP(A523,'Cost Code'!A:G,7,0)</f>
        <v>Family Lease Car Savings</v>
      </c>
      <c r="N523" t="str">
        <f>VLOOKUP(A523,'Cost Code'!A:G,2,0)</f>
        <v>Group 1</v>
      </c>
      <c r="O523" t="str">
        <f>VLOOKUP($A523,'Cost Code'!$A:$G,3,0)</f>
        <v>CORPORATE SERVICES</v>
      </c>
      <c r="P523" t="str">
        <f>VLOOKUP($A523,'Cost Code'!$A:$G,4,0)</f>
        <v>FINANCE &amp; INFORMATION SERVICES</v>
      </c>
      <c r="Q523" t="str">
        <f>VLOOKUP($A523,'Cost Code'!$A:$G,5,0)</f>
        <v>FINANCE &amp; INFORMATION SERVICES</v>
      </c>
      <c r="R523" t="str">
        <f>VLOOKUP($A523,'Cost Code'!$A:$G,6,0)</f>
        <v>FINANCE</v>
      </c>
      <c r="S523" t="str">
        <f>VLOOKUP($A523,'Cost Code'!$A:$K,8,0)</f>
        <v>Simon</v>
      </c>
      <c r="T523">
        <f>VLOOKUP($A523,'Cost Code'!$A:$K,9,0)</f>
        <v>1000</v>
      </c>
      <c r="U523" t="str">
        <f>VLOOKUP(B523,Ex_Code!A:J,2,0)</f>
        <v>Lease Car Costs - Staff</v>
      </c>
      <c r="V523" t="str">
        <f>VLOOKUP(B523,Ex_Code!A:J,7,0)</f>
        <v>ESTABLISHMENT EXPENSES</v>
      </c>
      <c r="W523" t="str">
        <f>VLOOKUP(B523,Ex_Code!A:J,10,0)</f>
        <v>Non Pay</v>
      </c>
    </row>
    <row r="524" spans="1:23" x14ac:dyDescent="0.25">
      <c r="A524" s="14" t="s">
        <v>164</v>
      </c>
      <c r="B524" s="14" t="s">
        <v>166</v>
      </c>
      <c r="C524" s="14" t="s">
        <v>96</v>
      </c>
      <c r="D524" s="14" t="s">
        <v>97</v>
      </c>
      <c r="E524" s="14" t="s">
        <v>98</v>
      </c>
      <c r="F524" s="15">
        <v>-4163</v>
      </c>
      <c r="G524" s="15">
        <v>0</v>
      </c>
      <c r="H524" s="15">
        <v>0</v>
      </c>
      <c r="I524" s="15">
        <v>0</v>
      </c>
      <c r="J524" s="15">
        <v>0</v>
      </c>
      <c r="K524" s="15">
        <v>0</v>
      </c>
      <c r="L524" t="str">
        <f t="shared" si="8"/>
        <v>171801U09K47501CIP</v>
      </c>
      <c r="M524" t="str">
        <f>VLOOKUP(A524,'Cost Code'!A:G,7,0)</f>
        <v>Family Lease Car Savings</v>
      </c>
      <c r="N524" t="str">
        <f>VLOOKUP(A524,'Cost Code'!A:G,2,0)</f>
        <v>Group 1</v>
      </c>
      <c r="O524" t="str">
        <f>VLOOKUP($A524,'Cost Code'!$A:$G,3,0)</f>
        <v>CORPORATE SERVICES</v>
      </c>
      <c r="P524" t="str">
        <f>VLOOKUP($A524,'Cost Code'!$A:$G,4,0)</f>
        <v>FINANCE &amp; INFORMATION SERVICES</v>
      </c>
      <c r="Q524" t="str">
        <f>VLOOKUP($A524,'Cost Code'!$A:$G,5,0)</f>
        <v>FINANCE &amp; INFORMATION SERVICES</v>
      </c>
      <c r="R524" t="str">
        <f>VLOOKUP($A524,'Cost Code'!$A:$G,6,0)</f>
        <v>FINANCE</v>
      </c>
      <c r="S524" t="str">
        <f>VLOOKUP($A524,'Cost Code'!$A:$K,8,0)</f>
        <v>Simon</v>
      </c>
      <c r="T524">
        <f>VLOOKUP($A524,'Cost Code'!$A:$K,9,0)</f>
        <v>1000</v>
      </c>
      <c r="U524" t="str">
        <f>VLOOKUP(B524,Ex_Code!A:J,2,0)</f>
        <v>Lease Car Costs Staff CIP</v>
      </c>
      <c r="V524" t="str">
        <f>VLOOKUP(B524,Ex_Code!A:J,7,0)</f>
        <v>ESTABLISHMENT EXPENSES</v>
      </c>
      <c r="W524" t="str">
        <f>VLOOKUP(B524,Ex_Code!A:J,10,0)</f>
        <v>Non Pay</v>
      </c>
    </row>
    <row r="525" spans="1:23" x14ac:dyDescent="0.25">
      <c r="A525" s="14" t="s">
        <v>164</v>
      </c>
      <c r="B525" s="14" t="s">
        <v>166</v>
      </c>
      <c r="C525" s="14" t="s">
        <v>99</v>
      </c>
      <c r="D525" s="14" t="s">
        <v>100</v>
      </c>
      <c r="E525" s="14" t="s">
        <v>98</v>
      </c>
      <c r="F525" s="15">
        <v>-4162</v>
      </c>
      <c r="G525" s="15">
        <v>0</v>
      </c>
      <c r="H525" s="15">
        <v>0</v>
      </c>
      <c r="I525" s="15">
        <v>0</v>
      </c>
      <c r="J525" s="15">
        <v>0</v>
      </c>
      <c r="K525" s="15">
        <v>0</v>
      </c>
      <c r="L525" t="str">
        <f t="shared" si="8"/>
        <v>171802U09K47501CIP</v>
      </c>
      <c r="M525" t="str">
        <f>VLOOKUP(A525,'Cost Code'!A:G,7,0)</f>
        <v>Family Lease Car Savings</v>
      </c>
      <c r="N525" t="str">
        <f>VLOOKUP(A525,'Cost Code'!A:G,2,0)</f>
        <v>Group 1</v>
      </c>
      <c r="O525" t="str">
        <f>VLOOKUP($A525,'Cost Code'!$A:$G,3,0)</f>
        <v>CORPORATE SERVICES</v>
      </c>
      <c r="P525" t="str">
        <f>VLOOKUP($A525,'Cost Code'!$A:$G,4,0)</f>
        <v>FINANCE &amp; INFORMATION SERVICES</v>
      </c>
      <c r="Q525" t="str">
        <f>VLOOKUP($A525,'Cost Code'!$A:$G,5,0)</f>
        <v>FINANCE &amp; INFORMATION SERVICES</v>
      </c>
      <c r="R525" t="str">
        <f>VLOOKUP($A525,'Cost Code'!$A:$G,6,0)</f>
        <v>FINANCE</v>
      </c>
      <c r="S525" t="str">
        <f>VLOOKUP($A525,'Cost Code'!$A:$K,8,0)</f>
        <v>Simon</v>
      </c>
      <c r="T525">
        <f>VLOOKUP($A525,'Cost Code'!$A:$K,9,0)</f>
        <v>1000</v>
      </c>
      <c r="U525" t="str">
        <f>VLOOKUP(B525,Ex_Code!A:J,2,0)</f>
        <v>Lease Car Costs Staff CIP</v>
      </c>
      <c r="V525" t="str">
        <f>VLOOKUP(B525,Ex_Code!A:J,7,0)</f>
        <v>ESTABLISHMENT EXPENSES</v>
      </c>
      <c r="W525" t="str">
        <f>VLOOKUP(B525,Ex_Code!A:J,10,0)</f>
        <v>Non Pay</v>
      </c>
    </row>
    <row r="526" spans="1:23" x14ac:dyDescent="0.25">
      <c r="A526" s="14" t="s">
        <v>164</v>
      </c>
      <c r="B526" s="14" t="s">
        <v>166</v>
      </c>
      <c r="C526" s="14" t="s">
        <v>101</v>
      </c>
      <c r="D526" s="14" t="s">
        <v>102</v>
      </c>
      <c r="E526" s="14" t="s">
        <v>98</v>
      </c>
      <c r="F526" s="15">
        <v>-4163</v>
      </c>
      <c r="G526" s="15">
        <v>0</v>
      </c>
      <c r="H526" s="15">
        <v>0</v>
      </c>
      <c r="I526" s="15">
        <v>0</v>
      </c>
      <c r="J526" s="15">
        <v>0</v>
      </c>
      <c r="K526" s="15">
        <v>0</v>
      </c>
      <c r="L526" t="str">
        <f t="shared" si="8"/>
        <v>171803U09K47501CIP</v>
      </c>
      <c r="M526" t="str">
        <f>VLOOKUP(A526,'Cost Code'!A:G,7,0)</f>
        <v>Family Lease Car Savings</v>
      </c>
      <c r="N526" t="str">
        <f>VLOOKUP(A526,'Cost Code'!A:G,2,0)</f>
        <v>Group 1</v>
      </c>
      <c r="O526" t="str">
        <f>VLOOKUP($A526,'Cost Code'!$A:$G,3,0)</f>
        <v>CORPORATE SERVICES</v>
      </c>
      <c r="P526" t="str">
        <f>VLOOKUP($A526,'Cost Code'!$A:$G,4,0)</f>
        <v>FINANCE &amp; INFORMATION SERVICES</v>
      </c>
      <c r="Q526" t="str">
        <f>VLOOKUP($A526,'Cost Code'!$A:$G,5,0)</f>
        <v>FINANCE &amp; INFORMATION SERVICES</v>
      </c>
      <c r="R526" t="str">
        <f>VLOOKUP($A526,'Cost Code'!$A:$G,6,0)</f>
        <v>FINANCE</v>
      </c>
      <c r="S526" t="str">
        <f>VLOOKUP($A526,'Cost Code'!$A:$K,8,0)</f>
        <v>Simon</v>
      </c>
      <c r="T526">
        <f>VLOOKUP($A526,'Cost Code'!$A:$K,9,0)</f>
        <v>1000</v>
      </c>
      <c r="U526" t="str">
        <f>VLOOKUP(B526,Ex_Code!A:J,2,0)</f>
        <v>Lease Car Costs Staff CIP</v>
      </c>
      <c r="V526" t="str">
        <f>VLOOKUP(B526,Ex_Code!A:J,7,0)</f>
        <v>ESTABLISHMENT EXPENSES</v>
      </c>
      <c r="W526" t="str">
        <f>VLOOKUP(B526,Ex_Code!A:J,10,0)</f>
        <v>Non Pay</v>
      </c>
    </row>
    <row r="527" spans="1:23" x14ac:dyDescent="0.25">
      <c r="A527" s="14" t="s">
        <v>164</v>
      </c>
      <c r="B527" s="14" t="s">
        <v>166</v>
      </c>
      <c r="C527" s="14" t="s">
        <v>103</v>
      </c>
      <c r="D527" s="14" t="s">
        <v>104</v>
      </c>
      <c r="E527" s="14" t="s">
        <v>98</v>
      </c>
      <c r="F527" s="15">
        <v>-4162</v>
      </c>
      <c r="G527" s="15">
        <v>0</v>
      </c>
      <c r="H527" s="15">
        <v>0</v>
      </c>
      <c r="I527" s="15">
        <v>0</v>
      </c>
      <c r="J527" s="15">
        <v>0</v>
      </c>
      <c r="K527" s="15">
        <v>0</v>
      </c>
      <c r="L527" t="str">
        <f t="shared" si="8"/>
        <v>171804U09K47501CIP</v>
      </c>
      <c r="M527" t="str">
        <f>VLOOKUP(A527,'Cost Code'!A:G,7,0)</f>
        <v>Family Lease Car Savings</v>
      </c>
      <c r="N527" t="str">
        <f>VLOOKUP(A527,'Cost Code'!A:G,2,0)</f>
        <v>Group 1</v>
      </c>
      <c r="O527" t="str">
        <f>VLOOKUP($A527,'Cost Code'!$A:$G,3,0)</f>
        <v>CORPORATE SERVICES</v>
      </c>
      <c r="P527" t="str">
        <f>VLOOKUP($A527,'Cost Code'!$A:$G,4,0)</f>
        <v>FINANCE &amp; INFORMATION SERVICES</v>
      </c>
      <c r="Q527" t="str">
        <f>VLOOKUP($A527,'Cost Code'!$A:$G,5,0)</f>
        <v>FINANCE &amp; INFORMATION SERVICES</v>
      </c>
      <c r="R527" t="str">
        <f>VLOOKUP($A527,'Cost Code'!$A:$G,6,0)</f>
        <v>FINANCE</v>
      </c>
      <c r="S527" t="str">
        <f>VLOOKUP($A527,'Cost Code'!$A:$K,8,0)</f>
        <v>Simon</v>
      </c>
      <c r="T527">
        <f>VLOOKUP($A527,'Cost Code'!$A:$K,9,0)</f>
        <v>1000</v>
      </c>
      <c r="U527" t="str">
        <f>VLOOKUP(B527,Ex_Code!A:J,2,0)</f>
        <v>Lease Car Costs Staff CIP</v>
      </c>
      <c r="V527" t="str">
        <f>VLOOKUP(B527,Ex_Code!A:J,7,0)</f>
        <v>ESTABLISHMENT EXPENSES</v>
      </c>
      <c r="W527" t="str">
        <f>VLOOKUP(B527,Ex_Code!A:J,10,0)</f>
        <v>Non Pay</v>
      </c>
    </row>
    <row r="528" spans="1:23" x14ac:dyDescent="0.25">
      <c r="A528" s="14" t="s">
        <v>164</v>
      </c>
      <c r="B528" s="14" t="s">
        <v>166</v>
      </c>
      <c r="C528" s="14" t="s">
        <v>105</v>
      </c>
      <c r="D528" s="14" t="s">
        <v>106</v>
      </c>
      <c r="E528" s="14" t="s">
        <v>98</v>
      </c>
      <c r="F528" s="15">
        <v>-4163</v>
      </c>
      <c r="G528" s="15">
        <v>0</v>
      </c>
      <c r="H528" s="15">
        <v>0</v>
      </c>
      <c r="I528" s="15">
        <v>0</v>
      </c>
      <c r="J528" s="15">
        <v>0</v>
      </c>
      <c r="K528" s="15">
        <v>0</v>
      </c>
      <c r="L528" t="str">
        <f t="shared" si="8"/>
        <v>171805U09K47501CIP</v>
      </c>
      <c r="M528" t="str">
        <f>VLOOKUP(A528,'Cost Code'!A:G,7,0)</f>
        <v>Family Lease Car Savings</v>
      </c>
      <c r="N528" t="str">
        <f>VLOOKUP(A528,'Cost Code'!A:G,2,0)</f>
        <v>Group 1</v>
      </c>
      <c r="O528" t="str">
        <f>VLOOKUP($A528,'Cost Code'!$A:$G,3,0)</f>
        <v>CORPORATE SERVICES</v>
      </c>
      <c r="P528" t="str">
        <f>VLOOKUP($A528,'Cost Code'!$A:$G,4,0)</f>
        <v>FINANCE &amp; INFORMATION SERVICES</v>
      </c>
      <c r="Q528" t="str">
        <f>VLOOKUP($A528,'Cost Code'!$A:$G,5,0)</f>
        <v>FINANCE &amp; INFORMATION SERVICES</v>
      </c>
      <c r="R528" t="str">
        <f>VLOOKUP($A528,'Cost Code'!$A:$G,6,0)</f>
        <v>FINANCE</v>
      </c>
      <c r="S528" t="str">
        <f>VLOOKUP($A528,'Cost Code'!$A:$K,8,0)</f>
        <v>Simon</v>
      </c>
      <c r="T528">
        <f>VLOOKUP($A528,'Cost Code'!$A:$K,9,0)</f>
        <v>1000</v>
      </c>
      <c r="U528" t="str">
        <f>VLOOKUP(B528,Ex_Code!A:J,2,0)</f>
        <v>Lease Car Costs Staff CIP</v>
      </c>
      <c r="V528" t="str">
        <f>VLOOKUP(B528,Ex_Code!A:J,7,0)</f>
        <v>ESTABLISHMENT EXPENSES</v>
      </c>
      <c r="W528" t="str">
        <f>VLOOKUP(B528,Ex_Code!A:J,10,0)</f>
        <v>Non Pay</v>
      </c>
    </row>
    <row r="529" spans="1:23" x14ac:dyDescent="0.25">
      <c r="A529" s="14" t="s">
        <v>167</v>
      </c>
      <c r="B529" s="14" t="s">
        <v>118</v>
      </c>
      <c r="C529" s="14" t="s">
        <v>96</v>
      </c>
      <c r="D529" s="14" t="s">
        <v>97</v>
      </c>
      <c r="E529" s="14" t="s">
        <v>98</v>
      </c>
      <c r="F529" s="15">
        <v>-9085</v>
      </c>
      <c r="G529" s="15">
        <v>-8314.2199999999993</v>
      </c>
      <c r="H529" s="15">
        <v>0</v>
      </c>
      <c r="I529" s="15">
        <v>0</v>
      </c>
      <c r="J529" s="15">
        <v>0</v>
      </c>
      <c r="K529" s="15">
        <v>0</v>
      </c>
      <c r="L529" t="str">
        <f t="shared" si="8"/>
        <v>171801U10024004000</v>
      </c>
      <c r="M529" t="str">
        <f>VLOOKUP(A529,'Cost Code'!A:G,7,0)</f>
        <v>Fundraising Team</v>
      </c>
      <c r="N529" t="str">
        <f>VLOOKUP(A529,'Cost Code'!A:G,2,0)</f>
        <v>Group 1</v>
      </c>
      <c r="O529" t="str">
        <f>VLOOKUP($A529,'Cost Code'!$A:$G,3,0)</f>
        <v>CORPORATE SERVICES</v>
      </c>
      <c r="P529" t="str">
        <f>VLOOKUP($A529,'Cost Code'!$A:$G,4,0)</f>
        <v>FINANCE &amp; INFORMATION SERVICES</v>
      </c>
      <c r="Q529" t="str">
        <f>VLOOKUP($A529,'Cost Code'!$A:$G,5,0)</f>
        <v>FINANCE &amp; INFORMATION SERVICES</v>
      </c>
      <c r="R529" t="str">
        <f>VLOOKUP($A529,'Cost Code'!$A:$G,6,0)</f>
        <v>FINANCE</v>
      </c>
      <c r="S529" t="str">
        <f>VLOOKUP($A529,'Cost Code'!$A:$K,8,0)</f>
        <v>Simon</v>
      </c>
      <c r="T529">
        <f>VLOOKUP($A529,'Cost Code'!$A:$K,9,0)</f>
        <v>1000</v>
      </c>
      <c r="U529" t="str">
        <f>VLOOKUP(B529,Ex_Code!A:J,2,0)</f>
        <v>Charitable Income CoHoc</v>
      </c>
      <c r="V529" t="str">
        <f>VLOOKUP(B529,Ex_Code!A:J,7,0)</f>
        <v>CHARITABLE &amp; OTH CONTNS TO EXP</v>
      </c>
      <c r="W529" t="str">
        <f>VLOOKUP(B529,Ex_Code!A:J,10,0)</f>
        <v>Income</v>
      </c>
    </row>
    <row r="530" spans="1:23" x14ac:dyDescent="0.25">
      <c r="A530" s="14" t="s">
        <v>167</v>
      </c>
      <c r="B530" s="14" t="s">
        <v>118</v>
      </c>
      <c r="C530" s="14" t="s">
        <v>99</v>
      </c>
      <c r="D530" s="14" t="s">
        <v>100</v>
      </c>
      <c r="E530" s="14" t="s">
        <v>98</v>
      </c>
      <c r="F530" s="15">
        <v>-9086</v>
      </c>
      <c r="G530" s="15">
        <v>-8073.28</v>
      </c>
      <c r="H530" s="15">
        <v>0</v>
      </c>
      <c r="I530" s="15">
        <v>0</v>
      </c>
      <c r="J530" s="15">
        <v>0</v>
      </c>
      <c r="K530" s="15">
        <v>0</v>
      </c>
      <c r="L530" t="str">
        <f t="shared" si="8"/>
        <v>171802U10024004000</v>
      </c>
      <c r="M530" t="str">
        <f>VLOOKUP(A530,'Cost Code'!A:G,7,0)</f>
        <v>Fundraising Team</v>
      </c>
      <c r="N530" t="str">
        <f>VLOOKUP(A530,'Cost Code'!A:G,2,0)</f>
        <v>Group 1</v>
      </c>
      <c r="O530" t="str">
        <f>VLOOKUP($A530,'Cost Code'!$A:$G,3,0)</f>
        <v>CORPORATE SERVICES</v>
      </c>
      <c r="P530" t="str">
        <f>VLOOKUP($A530,'Cost Code'!$A:$G,4,0)</f>
        <v>FINANCE &amp; INFORMATION SERVICES</v>
      </c>
      <c r="Q530" t="str">
        <f>VLOOKUP($A530,'Cost Code'!$A:$G,5,0)</f>
        <v>FINANCE &amp; INFORMATION SERVICES</v>
      </c>
      <c r="R530" t="str">
        <f>VLOOKUP($A530,'Cost Code'!$A:$G,6,0)</f>
        <v>FINANCE</v>
      </c>
      <c r="S530" t="str">
        <f>VLOOKUP($A530,'Cost Code'!$A:$K,8,0)</f>
        <v>Simon</v>
      </c>
      <c r="T530">
        <f>VLOOKUP($A530,'Cost Code'!$A:$K,9,0)</f>
        <v>1000</v>
      </c>
      <c r="U530" t="str">
        <f>VLOOKUP(B530,Ex_Code!A:J,2,0)</f>
        <v>Charitable Income CoHoc</v>
      </c>
      <c r="V530" t="str">
        <f>VLOOKUP(B530,Ex_Code!A:J,7,0)</f>
        <v>CHARITABLE &amp; OTH CONTNS TO EXP</v>
      </c>
      <c r="W530" t="str">
        <f>VLOOKUP(B530,Ex_Code!A:J,10,0)</f>
        <v>Income</v>
      </c>
    </row>
    <row r="531" spans="1:23" x14ac:dyDescent="0.25">
      <c r="A531" s="14" t="s">
        <v>167</v>
      </c>
      <c r="B531" s="14" t="s">
        <v>118</v>
      </c>
      <c r="C531" s="14" t="s">
        <v>101</v>
      </c>
      <c r="D531" s="14" t="s">
        <v>102</v>
      </c>
      <c r="E531" s="14" t="s">
        <v>98</v>
      </c>
      <c r="F531" s="15">
        <v>-9086</v>
      </c>
      <c r="G531" s="15">
        <v>-9492.43</v>
      </c>
      <c r="H531" s="15">
        <v>0</v>
      </c>
      <c r="I531" s="15">
        <v>0</v>
      </c>
      <c r="J531" s="15">
        <v>0</v>
      </c>
      <c r="K531" s="15">
        <v>0</v>
      </c>
      <c r="L531" t="str">
        <f t="shared" si="8"/>
        <v>171803U10024004000</v>
      </c>
      <c r="M531" t="str">
        <f>VLOOKUP(A531,'Cost Code'!A:G,7,0)</f>
        <v>Fundraising Team</v>
      </c>
      <c r="N531" t="str">
        <f>VLOOKUP(A531,'Cost Code'!A:G,2,0)</f>
        <v>Group 1</v>
      </c>
      <c r="O531" t="str">
        <f>VLOOKUP($A531,'Cost Code'!$A:$G,3,0)</f>
        <v>CORPORATE SERVICES</v>
      </c>
      <c r="P531" t="str">
        <f>VLOOKUP($A531,'Cost Code'!$A:$G,4,0)</f>
        <v>FINANCE &amp; INFORMATION SERVICES</v>
      </c>
      <c r="Q531" t="str">
        <f>VLOOKUP($A531,'Cost Code'!$A:$G,5,0)</f>
        <v>FINANCE &amp; INFORMATION SERVICES</v>
      </c>
      <c r="R531" t="str">
        <f>VLOOKUP($A531,'Cost Code'!$A:$G,6,0)</f>
        <v>FINANCE</v>
      </c>
      <c r="S531" t="str">
        <f>VLOOKUP($A531,'Cost Code'!$A:$K,8,0)</f>
        <v>Simon</v>
      </c>
      <c r="T531">
        <f>VLOOKUP($A531,'Cost Code'!$A:$K,9,0)</f>
        <v>1000</v>
      </c>
      <c r="U531" t="str">
        <f>VLOOKUP(B531,Ex_Code!A:J,2,0)</f>
        <v>Charitable Income CoHoc</v>
      </c>
      <c r="V531" t="str">
        <f>VLOOKUP(B531,Ex_Code!A:J,7,0)</f>
        <v>CHARITABLE &amp; OTH CONTNS TO EXP</v>
      </c>
      <c r="W531" t="str">
        <f>VLOOKUP(B531,Ex_Code!A:J,10,0)</f>
        <v>Income</v>
      </c>
    </row>
    <row r="532" spans="1:23" x14ac:dyDescent="0.25">
      <c r="A532" s="14" t="s">
        <v>167</v>
      </c>
      <c r="B532" s="14" t="s">
        <v>118</v>
      </c>
      <c r="C532" s="14" t="s">
        <v>103</v>
      </c>
      <c r="D532" s="14" t="s">
        <v>104</v>
      </c>
      <c r="E532" s="14" t="s">
        <v>98</v>
      </c>
      <c r="F532" s="15">
        <v>-9085</v>
      </c>
      <c r="G532" s="15">
        <v>-8705.16</v>
      </c>
      <c r="H532" s="15">
        <v>0</v>
      </c>
      <c r="I532" s="15">
        <v>0</v>
      </c>
      <c r="J532" s="15">
        <v>0</v>
      </c>
      <c r="K532" s="15">
        <v>0</v>
      </c>
      <c r="L532" t="str">
        <f t="shared" si="8"/>
        <v>171804U10024004000</v>
      </c>
      <c r="M532" t="str">
        <f>VLOOKUP(A532,'Cost Code'!A:G,7,0)</f>
        <v>Fundraising Team</v>
      </c>
      <c r="N532" t="str">
        <f>VLOOKUP(A532,'Cost Code'!A:G,2,0)</f>
        <v>Group 1</v>
      </c>
      <c r="O532" t="str">
        <f>VLOOKUP($A532,'Cost Code'!$A:$G,3,0)</f>
        <v>CORPORATE SERVICES</v>
      </c>
      <c r="P532" t="str">
        <f>VLOOKUP($A532,'Cost Code'!$A:$G,4,0)</f>
        <v>FINANCE &amp; INFORMATION SERVICES</v>
      </c>
      <c r="Q532" t="str">
        <f>VLOOKUP($A532,'Cost Code'!$A:$G,5,0)</f>
        <v>FINANCE &amp; INFORMATION SERVICES</v>
      </c>
      <c r="R532" t="str">
        <f>VLOOKUP($A532,'Cost Code'!$A:$G,6,0)</f>
        <v>FINANCE</v>
      </c>
      <c r="S532" t="str">
        <f>VLOOKUP($A532,'Cost Code'!$A:$K,8,0)</f>
        <v>Simon</v>
      </c>
      <c r="T532">
        <f>VLOOKUP($A532,'Cost Code'!$A:$K,9,0)</f>
        <v>1000</v>
      </c>
      <c r="U532" t="str">
        <f>VLOOKUP(B532,Ex_Code!A:J,2,0)</f>
        <v>Charitable Income CoHoc</v>
      </c>
      <c r="V532" t="str">
        <f>VLOOKUP(B532,Ex_Code!A:J,7,0)</f>
        <v>CHARITABLE &amp; OTH CONTNS TO EXP</v>
      </c>
      <c r="W532" t="str">
        <f>VLOOKUP(B532,Ex_Code!A:J,10,0)</f>
        <v>Income</v>
      </c>
    </row>
    <row r="533" spans="1:23" x14ac:dyDescent="0.25">
      <c r="A533" s="14" t="s">
        <v>167</v>
      </c>
      <c r="B533" s="14" t="s">
        <v>118</v>
      </c>
      <c r="C533" s="14" t="s">
        <v>105</v>
      </c>
      <c r="D533" s="14" t="s">
        <v>106</v>
      </c>
      <c r="E533" s="14" t="s">
        <v>98</v>
      </c>
      <c r="F533" s="15">
        <v>-9086</v>
      </c>
      <c r="G533" s="15">
        <v>-8737.7199999999993</v>
      </c>
      <c r="H533" s="15">
        <v>0</v>
      </c>
      <c r="I533" s="15">
        <v>0</v>
      </c>
      <c r="J533" s="15">
        <v>0</v>
      </c>
      <c r="K533" s="15">
        <v>0</v>
      </c>
      <c r="L533" t="str">
        <f t="shared" si="8"/>
        <v>171805U10024004000</v>
      </c>
      <c r="M533" t="str">
        <f>VLOOKUP(A533,'Cost Code'!A:G,7,0)</f>
        <v>Fundraising Team</v>
      </c>
      <c r="N533" t="str">
        <f>VLOOKUP(A533,'Cost Code'!A:G,2,0)</f>
        <v>Group 1</v>
      </c>
      <c r="O533" t="str">
        <f>VLOOKUP($A533,'Cost Code'!$A:$G,3,0)</f>
        <v>CORPORATE SERVICES</v>
      </c>
      <c r="P533" t="str">
        <f>VLOOKUP($A533,'Cost Code'!$A:$G,4,0)</f>
        <v>FINANCE &amp; INFORMATION SERVICES</v>
      </c>
      <c r="Q533" t="str">
        <f>VLOOKUP($A533,'Cost Code'!$A:$G,5,0)</f>
        <v>FINANCE &amp; INFORMATION SERVICES</v>
      </c>
      <c r="R533" t="str">
        <f>VLOOKUP($A533,'Cost Code'!$A:$G,6,0)</f>
        <v>FINANCE</v>
      </c>
      <c r="S533" t="str">
        <f>VLOOKUP($A533,'Cost Code'!$A:$K,8,0)</f>
        <v>Simon</v>
      </c>
      <c r="T533">
        <f>VLOOKUP($A533,'Cost Code'!$A:$K,9,0)</f>
        <v>1000</v>
      </c>
      <c r="U533" t="str">
        <f>VLOOKUP(B533,Ex_Code!A:J,2,0)</f>
        <v>Charitable Income CoHoc</v>
      </c>
      <c r="V533" t="str">
        <f>VLOOKUP(B533,Ex_Code!A:J,7,0)</f>
        <v>CHARITABLE &amp; OTH CONTNS TO EXP</v>
      </c>
      <c r="W533" t="str">
        <f>VLOOKUP(B533,Ex_Code!A:J,10,0)</f>
        <v>Income</v>
      </c>
    </row>
    <row r="534" spans="1:23" ht="25.5" x14ac:dyDescent="0.25">
      <c r="A534" s="14" t="s">
        <v>167</v>
      </c>
      <c r="B534" s="14" t="s">
        <v>20</v>
      </c>
      <c r="C534" s="14" t="s">
        <v>96</v>
      </c>
      <c r="D534" s="14" t="s">
        <v>97</v>
      </c>
      <c r="E534" s="14" t="s">
        <v>98</v>
      </c>
      <c r="F534" s="15">
        <v>5088</v>
      </c>
      <c r="G534" s="15">
        <v>5087.3599999999997</v>
      </c>
      <c r="H534" s="15">
        <v>1</v>
      </c>
      <c r="I534" s="15">
        <v>1</v>
      </c>
      <c r="J534" s="15">
        <v>1</v>
      </c>
      <c r="K534" s="15">
        <v>1</v>
      </c>
      <c r="L534" t="str">
        <f t="shared" si="8"/>
        <v>171801U1003918A000</v>
      </c>
      <c r="M534" t="str">
        <f>VLOOKUP(A534,'Cost Code'!A:G,7,0)</f>
        <v>Fundraising Team</v>
      </c>
      <c r="N534" t="str">
        <f>VLOOKUP(A534,'Cost Code'!A:G,2,0)</f>
        <v>Group 1</v>
      </c>
      <c r="O534" t="str">
        <f>VLOOKUP($A534,'Cost Code'!$A:$G,3,0)</f>
        <v>CORPORATE SERVICES</v>
      </c>
      <c r="P534" t="str">
        <f>VLOOKUP($A534,'Cost Code'!$A:$G,4,0)</f>
        <v>FINANCE &amp; INFORMATION SERVICES</v>
      </c>
      <c r="Q534" t="str">
        <f>VLOOKUP($A534,'Cost Code'!$A:$G,5,0)</f>
        <v>FINANCE &amp; INFORMATION SERVICES</v>
      </c>
      <c r="R534" t="str">
        <f>VLOOKUP($A534,'Cost Code'!$A:$G,6,0)</f>
        <v>FINANCE</v>
      </c>
      <c r="S534" t="str">
        <f>VLOOKUP($A534,'Cost Code'!$A:$K,8,0)</f>
        <v>Simon</v>
      </c>
      <c r="T534">
        <f>VLOOKUP($A534,'Cost Code'!$A:$K,9,0)</f>
        <v>1000</v>
      </c>
      <c r="U534" t="str">
        <f>VLOOKUP(B534,Ex_Code!A:J,2,0)</f>
        <v>Senior Managers Band 8A</v>
      </c>
      <c r="V534" t="str">
        <f>VLOOKUP(B534,Ex_Code!A:J,7,0)</f>
        <v>NON CLINICAL STAFF</v>
      </c>
      <c r="W534" t="str">
        <f>VLOOKUP(B534,Ex_Code!A:J,10,0)</f>
        <v>Pay</v>
      </c>
    </row>
    <row r="535" spans="1:23" ht="25.5" x14ac:dyDescent="0.25">
      <c r="A535" s="14" t="s">
        <v>167</v>
      </c>
      <c r="B535" s="14" t="s">
        <v>20</v>
      </c>
      <c r="C535" s="14" t="s">
        <v>99</v>
      </c>
      <c r="D535" s="14" t="s">
        <v>100</v>
      </c>
      <c r="E535" s="14" t="s">
        <v>98</v>
      </c>
      <c r="F535" s="15">
        <v>5088</v>
      </c>
      <c r="G535" s="15">
        <v>5089.16</v>
      </c>
      <c r="H535" s="15">
        <v>1</v>
      </c>
      <c r="I535" s="15">
        <v>1</v>
      </c>
      <c r="J535" s="15">
        <v>1</v>
      </c>
      <c r="K535" s="15">
        <v>1</v>
      </c>
      <c r="L535" t="str">
        <f t="shared" si="8"/>
        <v>171802U1003918A000</v>
      </c>
      <c r="M535" t="str">
        <f>VLOOKUP(A535,'Cost Code'!A:G,7,0)</f>
        <v>Fundraising Team</v>
      </c>
      <c r="N535" t="str">
        <f>VLOOKUP(A535,'Cost Code'!A:G,2,0)</f>
        <v>Group 1</v>
      </c>
      <c r="O535" t="str">
        <f>VLOOKUP($A535,'Cost Code'!$A:$G,3,0)</f>
        <v>CORPORATE SERVICES</v>
      </c>
      <c r="P535" t="str">
        <f>VLOOKUP($A535,'Cost Code'!$A:$G,4,0)</f>
        <v>FINANCE &amp; INFORMATION SERVICES</v>
      </c>
      <c r="Q535" t="str">
        <f>VLOOKUP($A535,'Cost Code'!$A:$G,5,0)</f>
        <v>FINANCE &amp; INFORMATION SERVICES</v>
      </c>
      <c r="R535" t="str">
        <f>VLOOKUP($A535,'Cost Code'!$A:$G,6,0)</f>
        <v>FINANCE</v>
      </c>
      <c r="S535" t="str">
        <f>VLOOKUP($A535,'Cost Code'!$A:$K,8,0)</f>
        <v>Simon</v>
      </c>
      <c r="T535">
        <f>VLOOKUP($A535,'Cost Code'!$A:$K,9,0)</f>
        <v>1000</v>
      </c>
      <c r="U535" t="str">
        <f>VLOOKUP(B535,Ex_Code!A:J,2,0)</f>
        <v>Senior Managers Band 8A</v>
      </c>
      <c r="V535" t="str">
        <f>VLOOKUP(B535,Ex_Code!A:J,7,0)</f>
        <v>NON CLINICAL STAFF</v>
      </c>
      <c r="W535" t="str">
        <f>VLOOKUP(B535,Ex_Code!A:J,10,0)</f>
        <v>Pay</v>
      </c>
    </row>
    <row r="536" spans="1:23" ht="25.5" x14ac:dyDescent="0.25">
      <c r="A536" s="14" t="s">
        <v>167</v>
      </c>
      <c r="B536" s="14" t="s">
        <v>20</v>
      </c>
      <c r="C536" s="14" t="s">
        <v>101</v>
      </c>
      <c r="D536" s="14" t="s">
        <v>102</v>
      </c>
      <c r="E536" s="14" t="s">
        <v>98</v>
      </c>
      <c r="F536" s="15">
        <v>5088</v>
      </c>
      <c r="G536" s="15">
        <v>5073.18</v>
      </c>
      <c r="H536" s="15">
        <v>1</v>
      </c>
      <c r="I536" s="15">
        <v>1</v>
      </c>
      <c r="J536" s="15">
        <v>1</v>
      </c>
      <c r="K536" s="15">
        <v>1</v>
      </c>
      <c r="L536" t="str">
        <f t="shared" si="8"/>
        <v>171803U1003918A000</v>
      </c>
      <c r="M536" t="str">
        <f>VLOOKUP(A536,'Cost Code'!A:G,7,0)</f>
        <v>Fundraising Team</v>
      </c>
      <c r="N536" t="str">
        <f>VLOOKUP(A536,'Cost Code'!A:G,2,0)</f>
        <v>Group 1</v>
      </c>
      <c r="O536" t="str">
        <f>VLOOKUP($A536,'Cost Code'!$A:$G,3,0)</f>
        <v>CORPORATE SERVICES</v>
      </c>
      <c r="P536" t="str">
        <f>VLOOKUP($A536,'Cost Code'!$A:$G,4,0)</f>
        <v>FINANCE &amp; INFORMATION SERVICES</v>
      </c>
      <c r="Q536" t="str">
        <f>VLOOKUP($A536,'Cost Code'!$A:$G,5,0)</f>
        <v>FINANCE &amp; INFORMATION SERVICES</v>
      </c>
      <c r="R536" t="str">
        <f>VLOOKUP($A536,'Cost Code'!$A:$G,6,0)</f>
        <v>FINANCE</v>
      </c>
      <c r="S536" t="str">
        <f>VLOOKUP($A536,'Cost Code'!$A:$K,8,0)</f>
        <v>Simon</v>
      </c>
      <c r="T536">
        <f>VLOOKUP($A536,'Cost Code'!$A:$K,9,0)</f>
        <v>1000</v>
      </c>
      <c r="U536" t="str">
        <f>VLOOKUP(B536,Ex_Code!A:J,2,0)</f>
        <v>Senior Managers Band 8A</v>
      </c>
      <c r="V536" t="str">
        <f>VLOOKUP(B536,Ex_Code!A:J,7,0)</f>
        <v>NON CLINICAL STAFF</v>
      </c>
      <c r="W536" t="str">
        <f>VLOOKUP(B536,Ex_Code!A:J,10,0)</f>
        <v>Pay</v>
      </c>
    </row>
    <row r="537" spans="1:23" ht="25.5" x14ac:dyDescent="0.25">
      <c r="A537" s="14" t="s">
        <v>167</v>
      </c>
      <c r="B537" s="14" t="s">
        <v>20</v>
      </c>
      <c r="C537" s="14" t="s">
        <v>103</v>
      </c>
      <c r="D537" s="14" t="s">
        <v>104</v>
      </c>
      <c r="E537" s="14" t="s">
        <v>98</v>
      </c>
      <c r="F537" s="15">
        <v>5088</v>
      </c>
      <c r="G537" s="15">
        <v>5071.9399999999996</v>
      </c>
      <c r="H537" s="15">
        <v>1</v>
      </c>
      <c r="I537" s="15">
        <v>1</v>
      </c>
      <c r="J537" s="15">
        <v>1</v>
      </c>
      <c r="K537" s="15">
        <v>1</v>
      </c>
      <c r="L537" t="str">
        <f t="shared" si="8"/>
        <v>171804U1003918A000</v>
      </c>
      <c r="M537" t="str">
        <f>VLOOKUP(A537,'Cost Code'!A:G,7,0)</f>
        <v>Fundraising Team</v>
      </c>
      <c r="N537" t="str">
        <f>VLOOKUP(A537,'Cost Code'!A:G,2,0)</f>
        <v>Group 1</v>
      </c>
      <c r="O537" t="str">
        <f>VLOOKUP($A537,'Cost Code'!$A:$G,3,0)</f>
        <v>CORPORATE SERVICES</v>
      </c>
      <c r="P537" t="str">
        <f>VLOOKUP($A537,'Cost Code'!$A:$G,4,0)</f>
        <v>FINANCE &amp; INFORMATION SERVICES</v>
      </c>
      <c r="Q537" t="str">
        <f>VLOOKUP($A537,'Cost Code'!$A:$G,5,0)</f>
        <v>FINANCE &amp; INFORMATION SERVICES</v>
      </c>
      <c r="R537" t="str">
        <f>VLOOKUP($A537,'Cost Code'!$A:$G,6,0)</f>
        <v>FINANCE</v>
      </c>
      <c r="S537" t="str">
        <f>VLOOKUP($A537,'Cost Code'!$A:$K,8,0)</f>
        <v>Simon</v>
      </c>
      <c r="T537">
        <f>VLOOKUP($A537,'Cost Code'!$A:$K,9,0)</f>
        <v>1000</v>
      </c>
      <c r="U537" t="str">
        <f>VLOOKUP(B537,Ex_Code!A:J,2,0)</f>
        <v>Senior Managers Band 8A</v>
      </c>
      <c r="V537" t="str">
        <f>VLOOKUP(B537,Ex_Code!A:J,7,0)</f>
        <v>NON CLINICAL STAFF</v>
      </c>
      <c r="W537" t="str">
        <f>VLOOKUP(B537,Ex_Code!A:J,10,0)</f>
        <v>Pay</v>
      </c>
    </row>
    <row r="538" spans="1:23" ht="25.5" x14ac:dyDescent="0.25">
      <c r="A538" s="14" t="s">
        <v>167</v>
      </c>
      <c r="B538" s="14" t="s">
        <v>20</v>
      </c>
      <c r="C538" s="14" t="s">
        <v>105</v>
      </c>
      <c r="D538" s="14" t="s">
        <v>106</v>
      </c>
      <c r="E538" s="14" t="s">
        <v>98</v>
      </c>
      <c r="F538" s="15">
        <v>5088</v>
      </c>
      <c r="G538" s="15">
        <v>5071.9399999999996</v>
      </c>
      <c r="H538" s="15">
        <v>1</v>
      </c>
      <c r="I538" s="15">
        <v>1</v>
      </c>
      <c r="J538" s="15">
        <v>1</v>
      </c>
      <c r="K538" s="15">
        <v>1</v>
      </c>
      <c r="L538" t="str">
        <f t="shared" si="8"/>
        <v>171805U1003918A000</v>
      </c>
      <c r="M538" t="str">
        <f>VLOOKUP(A538,'Cost Code'!A:G,7,0)</f>
        <v>Fundraising Team</v>
      </c>
      <c r="N538" t="str">
        <f>VLOOKUP(A538,'Cost Code'!A:G,2,0)</f>
        <v>Group 1</v>
      </c>
      <c r="O538" t="str">
        <f>VLOOKUP($A538,'Cost Code'!$A:$G,3,0)</f>
        <v>CORPORATE SERVICES</v>
      </c>
      <c r="P538" t="str">
        <f>VLOOKUP($A538,'Cost Code'!$A:$G,4,0)</f>
        <v>FINANCE &amp; INFORMATION SERVICES</v>
      </c>
      <c r="Q538" t="str">
        <f>VLOOKUP($A538,'Cost Code'!$A:$G,5,0)</f>
        <v>FINANCE &amp; INFORMATION SERVICES</v>
      </c>
      <c r="R538" t="str">
        <f>VLOOKUP($A538,'Cost Code'!$A:$G,6,0)</f>
        <v>FINANCE</v>
      </c>
      <c r="S538" t="str">
        <f>VLOOKUP($A538,'Cost Code'!$A:$K,8,0)</f>
        <v>Simon</v>
      </c>
      <c r="T538">
        <f>VLOOKUP($A538,'Cost Code'!$A:$K,9,0)</f>
        <v>1000</v>
      </c>
      <c r="U538" t="str">
        <f>VLOOKUP(B538,Ex_Code!A:J,2,0)</f>
        <v>Senior Managers Band 8A</v>
      </c>
      <c r="V538" t="str">
        <f>VLOOKUP(B538,Ex_Code!A:J,7,0)</f>
        <v>NON CLINICAL STAFF</v>
      </c>
      <c r="W538" t="str">
        <f>VLOOKUP(B538,Ex_Code!A:J,10,0)</f>
        <v>Pay</v>
      </c>
    </row>
    <row r="539" spans="1:23" x14ac:dyDescent="0.25">
      <c r="A539" s="14" t="s">
        <v>167</v>
      </c>
      <c r="B539" s="14" t="s">
        <v>168</v>
      </c>
      <c r="C539" s="14" t="s">
        <v>96</v>
      </c>
      <c r="D539" s="14" t="s">
        <v>97</v>
      </c>
      <c r="E539" s="14" t="s">
        <v>98</v>
      </c>
      <c r="F539" s="15">
        <v>470</v>
      </c>
      <c r="G539" s="15">
        <v>0</v>
      </c>
      <c r="H539" s="15">
        <v>0.4</v>
      </c>
      <c r="I539" s="15">
        <v>0</v>
      </c>
      <c r="J539" s="15">
        <v>0</v>
      </c>
      <c r="K539" s="15">
        <v>0</v>
      </c>
      <c r="L539" t="str">
        <f t="shared" si="8"/>
        <v>171801U10039200000</v>
      </c>
      <c r="M539" t="str">
        <f>VLOOKUP(A539,'Cost Code'!A:G,7,0)</f>
        <v>Fundraising Team</v>
      </c>
      <c r="N539" t="str">
        <f>VLOOKUP(A539,'Cost Code'!A:G,2,0)</f>
        <v>Group 1</v>
      </c>
      <c r="O539" t="str">
        <f>VLOOKUP($A539,'Cost Code'!$A:$G,3,0)</f>
        <v>CORPORATE SERVICES</v>
      </c>
      <c r="P539" t="str">
        <f>VLOOKUP($A539,'Cost Code'!$A:$G,4,0)</f>
        <v>FINANCE &amp; INFORMATION SERVICES</v>
      </c>
      <c r="Q539" t="str">
        <f>VLOOKUP($A539,'Cost Code'!$A:$G,5,0)</f>
        <v>FINANCE &amp; INFORMATION SERVICES</v>
      </c>
      <c r="R539" t="str">
        <f>VLOOKUP($A539,'Cost Code'!$A:$G,6,0)</f>
        <v>FINANCE</v>
      </c>
      <c r="S539" t="str">
        <f>VLOOKUP($A539,'Cost Code'!$A:$K,8,0)</f>
        <v>Simon</v>
      </c>
      <c r="T539">
        <f>VLOOKUP($A539,'Cost Code'!$A:$K,9,0)</f>
        <v>1000</v>
      </c>
      <c r="U539" t="str">
        <f>VLOOKUP(B539,Ex_Code!A:J,2,0)</f>
        <v>Admin &amp; C - Non A4C Salaries</v>
      </c>
      <c r="V539" t="str">
        <f>VLOOKUP(B539,Ex_Code!A:J,7,0)</f>
        <v>NON CLINICAL STAFF</v>
      </c>
      <c r="W539" t="str">
        <f>VLOOKUP(B539,Ex_Code!A:J,10,0)</f>
        <v>Pay</v>
      </c>
    </row>
    <row r="540" spans="1:23" x14ac:dyDescent="0.25">
      <c r="A540" s="14" t="s">
        <v>167</v>
      </c>
      <c r="B540" s="14" t="s">
        <v>168</v>
      </c>
      <c r="C540" s="14" t="s">
        <v>99</v>
      </c>
      <c r="D540" s="14" t="s">
        <v>100</v>
      </c>
      <c r="E540" s="14" t="s">
        <v>98</v>
      </c>
      <c r="F540" s="15">
        <v>470</v>
      </c>
      <c r="G540" s="15">
        <v>0</v>
      </c>
      <c r="H540" s="15">
        <v>0.4</v>
      </c>
      <c r="I540" s="15">
        <v>0</v>
      </c>
      <c r="J540" s="15">
        <v>0</v>
      </c>
      <c r="K540" s="15">
        <v>0</v>
      </c>
      <c r="L540" t="str">
        <f t="shared" si="8"/>
        <v>171802U10039200000</v>
      </c>
      <c r="M540" t="str">
        <f>VLOOKUP(A540,'Cost Code'!A:G,7,0)</f>
        <v>Fundraising Team</v>
      </c>
      <c r="N540" t="str">
        <f>VLOOKUP(A540,'Cost Code'!A:G,2,0)</f>
        <v>Group 1</v>
      </c>
      <c r="O540" t="str">
        <f>VLOOKUP($A540,'Cost Code'!$A:$G,3,0)</f>
        <v>CORPORATE SERVICES</v>
      </c>
      <c r="P540" t="str">
        <f>VLOOKUP($A540,'Cost Code'!$A:$G,4,0)</f>
        <v>FINANCE &amp; INFORMATION SERVICES</v>
      </c>
      <c r="Q540" t="str">
        <f>VLOOKUP($A540,'Cost Code'!$A:$G,5,0)</f>
        <v>FINANCE &amp; INFORMATION SERVICES</v>
      </c>
      <c r="R540" t="str">
        <f>VLOOKUP($A540,'Cost Code'!$A:$G,6,0)</f>
        <v>FINANCE</v>
      </c>
      <c r="S540" t="str">
        <f>VLOOKUP($A540,'Cost Code'!$A:$K,8,0)</f>
        <v>Simon</v>
      </c>
      <c r="T540">
        <f>VLOOKUP($A540,'Cost Code'!$A:$K,9,0)</f>
        <v>1000</v>
      </c>
      <c r="U540" t="str">
        <f>VLOOKUP(B540,Ex_Code!A:J,2,0)</f>
        <v>Admin &amp; C - Non A4C Salaries</v>
      </c>
      <c r="V540" t="str">
        <f>VLOOKUP(B540,Ex_Code!A:J,7,0)</f>
        <v>NON CLINICAL STAFF</v>
      </c>
      <c r="W540" t="str">
        <f>VLOOKUP(B540,Ex_Code!A:J,10,0)</f>
        <v>Pay</v>
      </c>
    </row>
    <row r="541" spans="1:23" x14ac:dyDescent="0.25">
      <c r="A541" s="14" t="s">
        <v>167</v>
      </c>
      <c r="B541" s="14" t="s">
        <v>168</v>
      </c>
      <c r="C541" s="14" t="s">
        <v>101</v>
      </c>
      <c r="D541" s="14" t="s">
        <v>102</v>
      </c>
      <c r="E541" s="14" t="s">
        <v>98</v>
      </c>
      <c r="F541" s="15">
        <v>470</v>
      </c>
      <c r="G541" s="15">
        <v>0</v>
      </c>
      <c r="H541" s="15">
        <v>0.4</v>
      </c>
      <c r="I541" s="15">
        <v>0</v>
      </c>
      <c r="J541" s="15">
        <v>0</v>
      </c>
      <c r="K541" s="15">
        <v>0</v>
      </c>
      <c r="L541" t="str">
        <f t="shared" si="8"/>
        <v>171803U10039200000</v>
      </c>
      <c r="M541" t="str">
        <f>VLOOKUP(A541,'Cost Code'!A:G,7,0)</f>
        <v>Fundraising Team</v>
      </c>
      <c r="N541" t="str">
        <f>VLOOKUP(A541,'Cost Code'!A:G,2,0)</f>
        <v>Group 1</v>
      </c>
      <c r="O541" t="str">
        <f>VLOOKUP($A541,'Cost Code'!$A:$G,3,0)</f>
        <v>CORPORATE SERVICES</v>
      </c>
      <c r="P541" t="str">
        <f>VLOOKUP($A541,'Cost Code'!$A:$G,4,0)</f>
        <v>FINANCE &amp; INFORMATION SERVICES</v>
      </c>
      <c r="Q541" t="str">
        <f>VLOOKUP($A541,'Cost Code'!$A:$G,5,0)</f>
        <v>FINANCE &amp; INFORMATION SERVICES</v>
      </c>
      <c r="R541" t="str">
        <f>VLOOKUP($A541,'Cost Code'!$A:$G,6,0)</f>
        <v>FINANCE</v>
      </c>
      <c r="S541" t="str">
        <f>VLOOKUP($A541,'Cost Code'!$A:$K,8,0)</f>
        <v>Simon</v>
      </c>
      <c r="T541">
        <f>VLOOKUP($A541,'Cost Code'!$A:$K,9,0)</f>
        <v>1000</v>
      </c>
      <c r="U541" t="str">
        <f>VLOOKUP(B541,Ex_Code!A:J,2,0)</f>
        <v>Admin &amp; C - Non A4C Salaries</v>
      </c>
      <c r="V541" t="str">
        <f>VLOOKUP(B541,Ex_Code!A:J,7,0)</f>
        <v>NON CLINICAL STAFF</v>
      </c>
      <c r="W541" t="str">
        <f>VLOOKUP(B541,Ex_Code!A:J,10,0)</f>
        <v>Pay</v>
      </c>
    </row>
    <row r="542" spans="1:23" x14ac:dyDescent="0.25">
      <c r="A542" s="14" t="s">
        <v>167</v>
      </c>
      <c r="B542" s="14" t="s">
        <v>168</v>
      </c>
      <c r="C542" s="14" t="s">
        <v>103</v>
      </c>
      <c r="D542" s="14" t="s">
        <v>104</v>
      </c>
      <c r="E542" s="14" t="s">
        <v>98</v>
      </c>
      <c r="F542" s="15">
        <v>470</v>
      </c>
      <c r="G542" s="15">
        <v>0</v>
      </c>
      <c r="H542" s="15">
        <v>0.4</v>
      </c>
      <c r="I542" s="15">
        <v>0</v>
      </c>
      <c r="J542" s="15">
        <v>0</v>
      </c>
      <c r="K542" s="15">
        <v>0</v>
      </c>
      <c r="L542" t="str">
        <f t="shared" si="8"/>
        <v>171804U10039200000</v>
      </c>
      <c r="M542" t="str">
        <f>VLOOKUP(A542,'Cost Code'!A:G,7,0)</f>
        <v>Fundraising Team</v>
      </c>
      <c r="N542" t="str">
        <f>VLOOKUP(A542,'Cost Code'!A:G,2,0)</f>
        <v>Group 1</v>
      </c>
      <c r="O542" t="str">
        <f>VLOOKUP($A542,'Cost Code'!$A:$G,3,0)</f>
        <v>CORPORATE SERVICES</v>
      </c>
      <c r="P542" t="str">
        <f>VLOOKUP($A542,'Cost Code'!$A:$G,4,0)</f>
        <v>FINANCE &amp; INFORMATION SERVICES</v>
      </c>
      <c r="Q542" t="str">
        <f>VLOOKUP($A542,'Cost Code'!$A:$G,5,0)</f>
        <v>FINANCE &amp; INFORMATION SERVICES</v>
      </c>
      <c r="R542" t="str">
        <f>VLOOKUP($A542,'Cost Code'!$A:$G,6,0)</f>
        <v>FINANCE</v>
      </c>
      <c r="S542" t="str">
        <f>VLOOKUP($A542,'Cost Code'!$A:$K,8,0)</f>
        <v>Simon</v>
      </c>
      <c r="T542">
        <f>VLOOKUP($A542,'Cost Code'!$A:$K,9,0)</f>
        <v>1000</v>
      </c>
      <c r="U542" t="str">
        <f>VLOOKUP(B542,Ex_Code!A:J,2,0)</f>
        <v>Admin &amp; C - Non A4C Salaries</v>
      </c>
      <c r="V542" t="str">
        <f>VLOOKUP(B542,Ex_Code!A:J,7,0)</f>
        <v>NON CLINICAL STAFF</v>
      </c>
      <c r="W542" t="str">
        <f>VLOOKUP(B542,Ex_Code!A:J,10,0)</f>
        <v>Pay</v>
      </c>
    </row>
    <row r="543" spans="1:23" x14ac:dyDescent="0.25">
      <c r="A543" s="14" t="s">
        <v>167</v>
      </c>
      <c r="B543" s="14" t="s">
        <v>168</v>
      </c>
      <c r="C543" s="14" t="s">
        <v>105</v>
      </c>
      <c r="D543" s="14" t="s">
        <v>106</v>
      </c>
      <c r="E543" s="14" t="s">
        <v>98</v>
      </c>
      <c r="F543" s="15">
        <v>470</v>
      </c>
      <c r="G543" s="15">
        <v>0</v>
      </c>
      <c r="H543" s="15">
        <v>0.4</v>
      </c>
      <c r="I543" s="15">
        <v>0</v>
      </c>
      <c r="J543" s="15">
        <v>0</v>
      </c>
      <c r="K543" s="15">
        <v>0</v>
      </c>
      <c r="L543" t="str">
        <f t="shared" si="8"/>
        <v>171805U10039200000</v>
      </c>
      <c r="M543" t="str">
        <f>VLOOKUP(A543,'Cost Code'!A:G,7,0)</f>
        <v>Fundraising Team</v>
      </c>
      <c r="N543" t="str">
        <f>VLOOKUP(A543,'Cost Code'!A:G,2,0)</f>
        <v>Group 1</v>
      </c>
      <c r="O543" t="str">
        <f>VLOOKUP($A543,'Cost Code'!$A:$G,3,0)</f>
        <v>CORPORATE SERVICES</v>
      </c>
      <c r="P543" t="str">
        <f>VLOOKUP($A543,'Cost Code'!$A:$G,4,0)</f>
        <v>FINANCE &amp; INFORMATION SERVICES</v>
      </c>
      <c r="Q543" t="str">
        <f>VLOOKUP($A543,'Cost Code'!$A:$G,5,0)</f>
        <v>FINANCE &amp; INFORMATION SERVICES</v>
      </c>
      <c r="R543" t="str">
        <f>VLOOKUP($A543,'Cost Code'!$A:$G,6,0)</f>
        <v>FINANCE</v>
      </c>
      <c r="S543" t="str">
        <f>VLOOKUP($A543,'Cost Code'!$A:$K,8,0)</f>
        <v>Simon</v>
      </c>
      <c r="T543">
        <f>VLOOKUP($A543,'Cost Code'!$A:$K,9,0)</f>
        <v>1000</v>
      </c>
      <c r="U543" t="str">
        <f>VLOOKUP(B543,Ex_Code!A:J,2,0)</f>
        <v>Admin &amp; C - Non A4C Salaries</v>
      </c>
      <c r="V543" t="str">
        <f>VLOOKUP(B543,Ex_Code!A:J,7,0)</f>
        <v>NON CLINICAL STAFF</v>
      </c>
      <c r="W543" t="str">
        <f>VLOOKUP(B543,Ex_Code!A:J,10,0)</f>
        <v>Pay</v>
      </c>
    </row>
    <row r="544" spans="1:23" x14ac:dyDescent="0.25">
      <c r="A544" s="14" t="s">
        <v>167</v>
      </c>
      <c r="B544" s="14" t="s">
        <v>145</v>
      </c>
      <c r="C544" s="14" t="s">
        <v>101</v>
      </c>
      <c r="D544" s="14" t="s">
        <v>102</v>
      </c>
      <c r="E544" s="14" t="s">
        <v>98</v>
      </c>
      <c r="F544" s="15">
        <v>0</v>
      </c>
      <c r="G544" s="15">
        <v>489.42</v>
      </c>
      <c r="H544" s="15">
        <v>0</v>
      </c>
      <c r="I544" s="15">
        <v>0.4</v>
      </c>
      <c r="J544" s="15">
        <v>0.33</v>
      </c>
      <c r="K544" s="15">
        <v>0.33</v>
      </c>
      <c r="L544" t="str">
        <f t="shared" si="8"/>
        <v>171803U10039202000</v>
      </c>
      <c r="M544" t="str">
        <f>VLOOKUP(A544,'Cost Code'!A:G,7,0)</f>
        <v>Fundraising Team</v>
      </c>
      <c r="N544" t="str">
        <f>VLOOKUP(A544,'Cost Code'!A:G,2,0)</f>
        <v>Group 1</v>
      </c>
      <c r="O544" t="str">
        <f>VLOOKUP($A544,'Cost Code'!$A:$G,3,0)</f>
        <v>CORPORATE SERVICES</v>
      </c>
      <c r="P544" t="str">
        <f>VLOOKUP($A544,'Cost Code'!$A:$G,4,0)</f>
        <v>FINANCE &amp; INFORMATION SERVICES</v>
      </c>
      <c r="Q544" t="str">
        <f>VLOOKUP($A544,'Cost Code'!$A:$G,5,0)</f>
        <v>FINANCE &amp; INFORMATION SERVICES</v>
      </c>
      <c r="R544" t="str">
        <f>VLOOKUP($A544,'Cost Code'!$A:$G,6,0)</f>
        <v>FINANCE</v>
      </c>
      <c r="S544" t="str">
        <f>VLOOKUP($A544,'Cost Code'!$A:$K,8,0)</f>
        <v>Simon</v>
      </c>
      <c r="T544">
        <f>VLOOKUP($A544,'Cost Code'!$A:$K,9,0)</f>
        <v>1000</v>
      </c>
      <c r="U544" t="str">
        <f>VLOOKUP(B544,Ex_Code!A:J,2,0)</f>
        <v>Admin &amp; Clerical Band 2</v>
      </c>
      <c r="V544" t="str">
        <f>VLOOKUP(B544,Ex_Code!A:J,7,0)</f>
        <v>NON CLINICAL STAFF</v>
      </c>
      <c r="W544" t="str">
        <f>VLOOKUP(B544,Ex_Code!A:J,10,0)</f>
        <v>Pay</v>
      </c>
    </row>
    <row r="545" spans="1:23" x14ac:dyDescent="0.25">
      <c r="A545" s="14" t="s">
        <v>167</v>
      </c>
      <c r="B545" s="14" t="s">
        <v>145</v>
      </c>
      <c r="C545" s="14" t="s">
        <v>103</v>
      </c>
      <c r="D545" s="14" t="s">
        <v>104</v>
      </c>
      <c r="E545" s="14" t="s">
        <v>98</v>
      </c>
      <c r="F545" s="15">
        <v>0</v>
      </c>
      <c r="G545" s="15">
        <v>587.30999999999995</v>
      </c>
      <c r="H545" s="15">
        <v>0</v>
      </c>
      <c r="I545" s="15">
        <v>0.4</v>
      </c>
      <c r="J545" s="15">
        <v>0.4</v>
      </c>
      <c r="K545" s="15">
        <v>0.4</v>
      </c>
      <c r="L545" t="str">
        <f t="shared" si="8"/>
        <v>171804U10039202000</v>
      </c>
      <c r="M545" t="str">
        <f>VLOOKUP(A545,'Cost Code'!A:G,7,0)</f>
        <v>Fundraising Team</v>
      </c>
      <c r="N545" t="str">
        <f>VLOOKUP(A545,'Cost Code'!A:G,2,0)</f>
        <v>Group 1</v>
      </c>
      <c r="O545" t="str">
        <f>VLOOKUP($A545,'Cost Code'!$A:$G,3,0)</f>
        <v>CORPORATE SERVICES</v>
      </c>
      <c r="P545" t="str">
        <f>VLOOKUP($A545,'Cost Code'!$A:$G,4,0)</f>
        <v>FINANCE &amp; INFORMATION SERVICES</v>
      </c>
      <c r="Q545" t="str">
        <f>VLOOKUP($A545,'Cost Code'!$A:$G,5,0)</f>
        <v>FINANCE &amp; INFORMATION SERVICES</v>
      </c>
      <c r="R545" t="str">
        <f>VLOOKUP($A545,'Cost Code'!$A:$G,6,0)</f>
        <v>FINANCE</v>
      </c>
      <c r="S545" t="str">
        <f>VLOOKUP($A545,'Cost Code'!$A:$K,8,0)</f>
        <v>Simon</v>
      </c>
      <c r="T545">
        <f>VLOOKUP($A545,'Cost Code'!$A:$K,9,0)</f>
        <v>1000</v>
      </c>
      <c r="U545" t="str">
        <f>VLOOKUP(B545,Ex_Code!A:J,2,0)</f>
        <v>Admin &amp; Clerical Band 2</v>
      </c>
      <c r="V545" t="str">
        <f>VLOOKUP(B545,Ex_Code!A:J,7,0)</f>
        <v>NON CLINICAL STAFF</v>
      </c>
      <c r="W545" t="str">
        <f>VLOOKUP(B545,Ex_Code!A:J,10,0)</f>
        <v>Pay</v>
      </c>
    </row>
    <row r="546" spans="1:23" x14ac:dyDescent="0.25">
      <c r="A546" s="14" t="s">
        <v>167</v>
      </c>
      <c r="B546" s="14" t="s">
        <v>145</v>
      </c>
      <c r="C546" s="14" t="s">
        <v>105</v>
      </c>
      <c r="D546" s="14" t="s">
        <v>106</v>
      </c>
      <c r="E546" s="14" t="s">
        <v>98</v>
      </c>
      <c r="F546" s="15">
        <v>0</v>
      </c>
      <c r="G546" s="15">
        <v>618.82000000000005</v>
      </c>
      <c r="H546" s="15">
        <v>0</v>
      </c>
      <c r="I546" s="15">
        <v>0.4</v>
      </c>
      <c r="J546" s="15">
        <v>0.4</v>
      </c>
      <c r="K546" s="15">
        <v>0.4</v>
      </c>
      <c r="L546" t="str">
        <f t="shared" si="8"/>
        <v>171805U10039202000</v>
      </c>
      <c r="M546" t="str">
        <f>VLOOKUP(A546,'Cost Code'!A:G,7,0)</f>
        <v>Fundraising Team</v>
      </c>
      <c r="N546" t="str">
        <f>VLOOKUP(A546,'Cost Code'!A:G,2,0)</f>
        <v>Group 1</v>
      </c>
      <c r="O546" t="str">
        <f>VLOOKUP($A546,'Cost Code'!$A:$G,3,0)</f>
        <v>CORPORATE SERVICES</v>
      </c>
      <c r="P546" t="str">
        <f>VLOOKUP($A546,'Cost Code'!$A:$G,4,0)</f>
        <v>FINANCE &amp; INFORMATION SERVICES</v>
      </c>
      <c r="Q546" t="str">
        <f>VLOOKUP($A546,'Cost Code'!$A:$G,5,0)</f>
        <v>FINANCE &amp; INFORMATION SERVICES</v>
      </c>
      <c r="R546" t="str">
        <f>VLOOKUP($A546,'Cost Code'!$A:$G,6,0)</f>
        <v>FINANCE</v>
      </c>
      <c r="S546" t="str">
        <f>VLOOKUP($A546,'Cost Code'!$A:$K,8,0)</f>
        <v>Simon</v>
      </c>
      <c r="T546">
        <f>VLOOKUP($A546,'Cost Code'!$A:$K,9,0)</f>
        <v>1000</v>
      </c>
      <c r="U546" t="str">
        <f>VLOOKUP(B546,Ex_Code!A:J,2,0)</f>
        <v>Admin &amp; Clerical Band 2</v>
      </c>
      <c r="V546" t="str">
        <f>VLOOKUP(B546,Ex_Code!A:J,7,0)</f>
        <v>NON CLINICAL STAFF</v>
      </c>
      <c r="W546" t="str">
        <f>VLOOKUP(B546,Ex_Code!A:J,10,0)</f>
        <v>Pay</v>
      </c>
    </row>
    <row r="547" spans="1:23" x14ac:dyDescent="0.25">
      <c r="A547" s="14" t="s">
        <v>167</v>
      </c>
      <c r="B547" s="14" t="s">
        <v>121</v>
      </c>
      <c r="C547" s="14" t="s">
        <v>96</v>
      </c>
      <c r="D547" s="14" t="s">
        <v>97</v>
      </c>
      <c r="E547" s="14" t="s">
        <v>98</v>
      </c>
      <c r="F547" s="15">
        <v>1310</v>
      </c>
      <c r="G547" s="15">
        <v>1309.3599999999999</v>
      </c>
      <c r="H547" s="15">
        <v>0.6</v>
      </c>
      <c r="I547" s="15">
        <v>0.6</v>
      </c>
      <c r="J547" s="15">
        <v>0.6</v>
      </c>
      <c r="K547" s="15">
        <v>0.6</v>
      </c>
      <c r="L547" t="str">
        <f t="shared" si="8"/>
        <v>171801U10039204000</v>
      </c>
      <c r="M547" t="str">
        <f>VLOOKUP(A547,'Cost Code'!A:G,7,0)</f>
        <v>Fundraising Team</v>
      </c>
      <c r="N547" t="str">
        <f>VLOOKUP(A547,'Cost Code'!A:G,2,0)</f>
        <v>Group 1</v>
      </c>
      <c r="O547" t="str">
        <f>VLOOKUP($A547,'Cost Code'!$A:$G,3,0)</f>
        <v>CORPORATE SERVICES</v>
      </c>
      <c r="P547" t="str">
        <f>VLOOKUP($A547,'Cost Code'!$A:$G,4,0)</f>
        <v>FINANCE &amp; INFORMATION SERVICES</v>
      </c>
      <c r="Q547" t="str">
        <f>VLOOKUP($A547,'Cost Code'!$A:$G,5,0)</f>
        <v>FINANCE &amp; INFORMATION SERVICES</v>
      </c>
      <c r="R547" t="str">
        <f>VLOOKUP($A547,'Cost Code'!$A:$G,6,0)</f>
        <v>FINANCE</v>
      </c>
      <c r="S547" t="str">
        <f>VLOOKUP($A547,'Cost Code'!$A:$K,8,0)</f>
        <v>Simon</v>
      </c>
      <c r="T547">
        <f>VLOOKUP($A547,'Cost Code'!$A:$K,9,0)</f>
        <v>1000</v>
      </c>
      <c r="U547" t="str">
        <f>VLOOKUP(B547,Ex_Code!A:J,2,0)</f>
        <v>Admin &amp; Clerical Band 4</v>
      </c>
      <c r="V547" t="str">
        <f>VLOOKUP(B547,Ex_Code!A:J,7,0)</f>
        <v>NON CLINICAL STAFF</v>
      </c>
      <c r="W547" t="str">
        <f>VLOOKUP(B547,Ex_Code!A:J,10,0)</f>
        <v>Pay</v>
      </c>
    </row>
    <row r="548" spans="1:23" x14ac:dyDescent="0.25">
      <c r="A548" s="14" t="s">
        <v>167</v>
      </c>
      <c r="B548" s="14" t="s">
        <v>121</v>
      </c>
      <c r="C548" s="14" t="s">
        <v>99</v>
      </c>
      <c r="D548" s="14" t="s">
        <v>100</v>
      </c>
      <c r="E548" s="14" t="s">
        <v>98</v>
      </c>
      <c r="F548" s="15">
        <v>1310</v>
      </c>
      <c r="G548" s="15">
        <v>1311.26</v>
      </c>
      <c r="H548" s="15">
        <v>0.6</v>
      </c>
      <c r="I548" s="15">
        <v>0.6</v>
      </c>
      <c r="J548" s="15">
        <v>0.6</v>
      </c>
      <c r="K548" s="15">
        <v>0.6</v>
      </c>
      <c r="L548" t="str">
        <f t="shared" si="8"/>
        <v>171802U10039204000</v>
      </c>
      <c r="M548" t="str">
        <f>VLOOKUP(A548,'Cost Code'!A:G,7,0)</f>
        <v>Fundraising Team</v>
      </c>
      <c r="N548" t="str">
        <f>VLOOKUP(A548,'Cost Code'!A:G,2,0)</f>
        <v>Group 1</v>
      </c>
      <c r="O548" t="str">
        <f>VLOOKUP($A548,'Cost Code'!$A:$G,3,0)</f>
        <v>CORPORATE SERVICES</v>
      </c>
      <c r="P548" t="str">
        <f>VLOOKUP($A548,'Cost Code'!$A:$G,4,0)</f>
        <v>FINANCE &amp; INFORMATION SERVICES</v>
      </c>
      <c r="Q548" t="str">
        <f>VLOOKUP($A548,'Cost Code'!$A:$G,5,0)</f>
        <v>FINANCE &amp; INFORMATION SERVICES</v>
      </c>
      <c r="R548" t="str">
        <f>VLOOKUP($A548,'Cost Code'!$A:$G,6,0)</f>
        <v>FINANCE</v>
      </c>
      <c r="S548" t="str">
        <f>VLOOKUP($A548,'Cost Code'!$A:$K,8,0)</f>
        <v>Simon</v>
      </c>
      <c r="T548">
        <f>VLOOKUP($A548,'Cost Code'!$A:$K,9,0)</f>
        <v>1000</v>
      </c>
      <c r="U548" t="str">
        <f>VLOOKUP(B548,Ex_Code!A:J,2,0)</f>
        <v>Admin &amp; Clerical Band 4</v>
      </c>
      <c r="V548" t="str">
        <f>VLOOKUP(B548,Ex_Code!A:J,7,0)</f>
        <v>NON CLINICAL STAFF</v>
      </c>
      <c r="W548" t="str">
        <f>VLOOKUP(B548,Ex_Code!A:J,10,0)</f>
        <v>Pay</v>
      </c>
    </row>
    <row r="549" spans="1:23" x14ac:dyDescent="0.25">
      <c r="A549" s="14" t="s">
        <v>167</v>
      </c>
      <c r="B549" s="14" t="s">
        <v>121</v>
      </c>
      <c r="C549" s="14" t="s">
        <v>101</v>
      </c>
      <c r="D549" s="14" t="s">
        <v>102</v>
      </c>
      <c r="E549" s="14" t="s">
        <v>98</v>
      </c>
      <c r="F549" s="15">
        <v>1310</v>
      </c>
      <c r="G549" s="15">
        <v>1312.63</v>
      </c>
      <c r="H549" s="15">
        <v>0.6</v>
      </c>
      <c r="I549" s="15">
        <v>0.6</v>
      </c>
      <c r="J549" s="15">
        <v>0.6</v>
      </c>
      <c r="K549" s="15">
        <v>0.6</v>
      </c>
      <c r="L549" t="str">
        <f t="shared" si="8"/>
        <v>171803U10039204000</v>
      </c>
      <c r="M549" t="str">
        <f>VLOOKUP(A549,'Cost Code'!A:G,7,0)</f>
        <v>Fundraising Team</v>
      </c>
      <c r="N549" t="str">
        <f>VLOOKUP(A549,'Cost Code'!A:G,2,0)</f>
        <v>Group 1</v>
      </c>
      <c r="O549" t="str">
        <f>VLOOKUP($A549,'Cost Code'!$A:$G,3,0)</f>
        <v>CORPORATE SERVICES</v>
      </c>
      <c r="P549" t="str">
        <f>VLOOKUP($A549,'Cost Code'!$A:$G,4,0)</f>
        <v>FINANCE &amp; INFORMATION SERVICES</v>
      </c>
      <c r="Q549" t="str">
        <f>VLOOKUP($A549,'Cost Code'!$A:$G,5,0)</f>
        <v>FINANCE &amp; INFORMATION SERVICES</v>
      </c>
      <c r="R549" t="str">
        <f>VLOOKUP($A549,'Cost Code'!$A:$G,6,0)</f>
        <v>FINANCE</v>
      </c>
      <c r="S549" t="str">
        <f>VLOOKUP($A549,'Cost Code'!$A:$K,8,0)</f>
        <v>Simon</v>
      </c>
      <c r="T549">
        <f>VLOOKUP($A549,'Cost Code'!$A:$K,9,0)</f>
        <v>1000</v>
      </c>
      <c r="U549" t="str">
        <f>VLOOKUP(B549,Ex_Code!A:J,2,0)</f>
        <v>Admin &amp; Clerical Band 4</v>
      </c>
      <c r="V549" t="str">
        <f>VLOOKUP(B549,Ex_Code!A:J,7,0)</f>
        <v>NON CLINICAL STAFF</v>
      </c>
      <c r="W549" t="str">
        <f>VLOOKUP(B549,Ex_Code!A:J,10,0)</f>
        <v>Pay</v>
      </c>
    </row>
    <row r="550" spans="1:23" x14ac:dyDescent="0.25">
      <c r="A550" s="14" t="s">
        <v>167</v>
      </c>
      <c r="B550" s="14" t="s">
        <v>121</v>
      </c>
      <c r="C550" s="14" t="s">
        <v>103</v>
      </c>
      <c r="D550" s="14" t="s">
        <v>104</v>
      </c>
      <c r="E550" s="14" t="s">
        <v>98</v>
      </c>
      <c r="F550" s="15">
        <v>1310</v>
      </c>
      <c r="G550" s="15">
        <v>1310.31</v>
      </c>
      <c r="H550" s="15">
        <v>0.6</v>
      </c>
      <c r="I550" s="15">
        <v>0.6</v>
      </c>
      <c r="J550" s="15">
        <v>0.6</v>
      </c>
      <c r="K550" s="15">
        <v>0.6</v>
      </c>
      <c r="L550" t="str">
        <f t="shared" si="8"/>
        <v>171804U10039204000</v>
      </c>
      <c r="M550" t="str">
        <f>VLOOKUP(A550,'Cost Code'!A:G,7,0)</f>
        <v>Fundraising Team</v>
      </c>
      <c r="N550" t="str">
        <f>VLOOKUP(A550,'Cost Code'!A:G,2,0)</f>
        <v>Group 1</v>
      </c>
      <c r="O550" t="str">
        <f>VLOOKUP($A550,'Cost Code'!$A:$G,3,0)</f>
        <v>CORPORATE SERVICES</v>
      </c>
      <c r="P550" t="str">
        <f>VLOOKUP($A550,'Cost Code'!$A:$G,4,0)</f>
        <v>FINANCE &amp; INFORMATION SERVICES</v>
      </c>
      <c r="Q550" t="str">
        <f>VLOOKUP($A550,'Cost Code'!$A:$G,5,0)</f>
        <v>FINANCE &amp; INFORMATION SERVICES</v>
      </c>
      <c r="R550" t="str">
        <f>VLOOKUP($A550,'Cost Code'!$A:$G,6,0)</f>
        <v>FINANCE</v>
      </c>
      <c r="S550" t="str">
        <f>VLOOKUP($A550,'Cost Code'!$A:$K,8,0)</f>
        <v>Simon</v>
      </c>
      <c r="T550">
        <f>VLOOKUP($A550,'Cost Code'!$A:$K,9,0)</f>
        <v>1000</v>
      </c>
      <c r="U550" t="str">
        <f>VLOOKUP(B550,Ex_Code!A:J,2,0)</f>
        <v>Admin &amp; Clerical Band 4</v>
      </c>
      <c r="V550" t="str">
        <f>VLOOKUP(B550,Ex_Code!A:J,7,0)</f>
        <v>NON CLINICAL STAFF</v>
      </c>
      <c r="W550" t="str">
        <f>VLOOKUP(B550,Ex_Code!A:J,10,0)</f>
        <v>Pay</v>
      </c>
    </row>
    <row r="551" spans="1:23" x14ac:dyDescent="0.25">
      <c r="A551" s="14" t="s">
        <v>167</v>
      </c>
      <c r="B551" s="14" t="s">
        <v>121</v>
      </c>
      <c r="C551" s="14" t="s">
        <v>105</v>
      </c>
      <c r="D551" s="14" t="s">
        <v>106</v>
      </c>
      <c r="E551" s="14" t="s">
        <v>98</v>
      </c>
      <c r="F551" s="15">
        <v>1310</v>
      </c>
      <c r="G551" s="15">
        <v>1310.31</v>
      </c>
      <c r="H551" s="15">
        <v>0.6</v>
      </c>
      <c r="I551" s="15">
        <v>0.6</v>
      </c>
      <c r="J551" s="15">
        <v>0.6</v>
      </c>
      <c r="K551" s="15">
        <v>0.6</v>
      </c>
      <c r="L551" t="str">
        <f t="shared" si="8"/>
        <v>171805U10039204000</v>
      </c>
      <c r="M551" t="str">
        <f>VLOOKUP(A551,'Cost Code'!A:G,7,0)</f>
        <v>Fundraising Team</v>
      </c>
      <c r="N551" t="str">
        <f>VLOOKUP(A551,'Cost Code'!A:G,2,0)</f>
        <v>Group 1</v>
      </c>
      <c r="O551" t="str">
        <f>VLOOKUP($A551,'Cost Code'!$A:$G,3,0)</f>
        <v>CORPORATE SERVICES</v>
      </c>
      <c r="P551" t="str">
        <f>VLOOKUP($A551,'Cost Code'!$A:$G,4,0)</f>
        <v>FINANCE &amp; INFORMATION SERVICES</v>
      </c>
      <c r="Q551" t="str">
        <f>VLOOKUP($A551,'Cost Code'!$A:$G,5,0)</f>
        <v>FINANCE &amp; INFORMATION SERVICES</v>
      </c>
      <c r="R551" t="str">
        <f>VLOOKUP($A551,'Cost Code'!$A:$G,6,0)</f>
        <v>FINANCE</v>
      </c>
      <c r="S551" t="str">
        <f>VLOOKUP($A551,'Cost Code'!$A:$K,8,0)</f>
        <v>Simon</v>
      </c>
      <c r="T551">
        <f>VLOOKUP($A551,'Cost Code'!$A:$K,9,0)</f>
        <v>1000</v>
      </c>
      <c r="U551" t="str">
        <f>VLOOKUP(B551,Ex_Code!A:J,2,0)</f>
        <v>Admin &amp; Clerical Band 4</v>
      </c>
      <c r="V551" t="str">
        <f>VLOOKUP(B551,Ex_Code!A:J,7,0)</f>
        <v>NON CLINICAL STAFF</v>
      </c>
      <c r="W551" t="str">
        <f>VLOOKUP(B551,Ex_Code!A:J,10,0)</f>
        <v>Pay</v>
      </c>
    </row>
    <row r="552" spans="1:23" x14ac:dyDescent="0.25">
      <c r="A552" s="14" t="s">
        <v>167</v>
      </c>
      <c r="B552" s="14" t="s">
        <v>28</v>
      </c>
      <c r="C552" s="14" t="s">
        <v>96</v>
      </c>
      <c r="D552" s="14" t="s">
        <v>97</v>
      </c>
      <c r="E552" s="14" t="s">
        <v>98</v>
      </c>
      <c r="F552" s="15">
        <v>1609</v>
      </c>
      <c r="G552" s="15">
        <v>1607.77</v>
      </c>
      <c r="H552" s="15">
        <v>0.6</v>
      </c>
      <c r="I552" s="15">
        <v>0.6</v>
      </c>
      <c r="J552" s="15">
        <v>0.6</v>
      </c>
      <c r="K552" s="15">
        <v>0.6</v>
      </c>
      <c r="L552" t="str">
        <f t="shared" si="8"/>
        <v>171801U10039206000</v>
      </c>
      <c r="M552" t="str">
        <f>VLOOKUP(A552,'Cost Code'!A:G,7,0)</f>
        <v>Fundraising Team</v>
      </c>
      <c r="N552" t="str">
        <f>VLOOKUP(A552,'Cost Code'!A:G,2,0)</f>
        <v>Group 1</v>
      </c>
      <c r="O552" t="str">
        <f>VLOOKUP($A552,'Cost Code'!$A:$G,3,0)</f>
        <v>CORPORATE SERVICES</v>
      </c>
      <c r="P552" t="str">
        <f>VLOOKUP($A552,'Cost Code'!$A:$G,4,0)</f>
        <v>FINANCE &amp; INFORMATION SERVICES</v>
      </c>
      <c r="Q552" t="str">
        <f>VLOOKUP($A552,'Cost Code'!$A:$G,5,0)</f>
        <v>FINANCE &amp; INFORMATION SERVICES</v>
      </c>
      <c r="R552" t="str">
        <f>VLOOKUP($A552,'Cost Code'!$A:$G,6,0)</f>
        <v>FINANCE</v>
      </c>
      <c r="S552" t="str">
        <f>VLOOKUP($A552,'Cost Code'!$A:$K,8,0)</f>
        <v>Simon</v>
      </c>
      <c r="T552">
        <f>VLOOKUP($A552,'Cost Code'!$A:$K,9,0)</f>
        <v>1000</v>
      </c>
      <c r="U552" t="str">
        <f>VLOOKUP(B552,Ex_Code!A:J,2,0)</f>
        <v>Admin &amp; Clerical Band 6</v>
      </c>
      <c r="V552" t="str">
        <f>VLOOKUP(B552,Ex_Code!A:J,7,0)</f>
        <v>NON CLINICAL STAFF</v>
      </c>
      <c r="W552" t="str">
        <f>VLOOKUP(B552,Ex_Code!A:J,10,0)</f>
        <v>Pay</v>
      </c>
    </row>
    <row r="553" spans="1:23" x14ac:dyDescent="0.25">
      <c r="A553" s="14" t="s">
        <v>167</v>
      </c>
      <c r="B553" s="14" t="s">
        <v>28</v>
      </c>
      <c r="C553" s="14" t="s">
        <v>99</v>
      </c>
      <c r="D553" s="14" t="s">
        <v>100</v>
      </c>
      <c r="E553" s="14" t="s">
        <v>98</v>
      </c>
      <c r="F553" s="15">
        <v>1609</v>
      </c>
      <c r="G553" s="15">
        <v>1609.64</v>
      </c>
      <c r="H553" s="15">
        <v>0.6</v>
      </c>
      <c r="I553" s="15">
        <v>0.6</v>
      </c>
      <c r="J553" s="15">
        <v>0.6</v>
      </c>
      <c r="K553" s="15">
        <v>0.6</v>
      </c>
      <c r="L553" t="str">
        <f t="shared" si="8"/>
        <v>171802U10039206000</v>
      </c>
      <c r="M553" t="str">
        <f>VLOOKUP(A553,'Cost Code'!A:G,7,0)</f>
        <v>Fundraising Team</v>
      </c>
      <c r="N553" t="str">
        <f>VLOOKUP(A553,'Cost Code'!A:G,2,0)</f>
        <v>Group 1</v>
      </c>
      <c r="O553" t="str">
        <f>VLOOKUP($A553,'Cost Code'!$A:$G,3,0)</f>
        <v>CORPORATE SERVICES</v>
      </c>
      <c r="P553" t="str">
        <f>VLOOKUP($A553,'Cost Code'!$A:$G,4,0)</f>
        <v>FINANCE &amp; INFORMATION SERVICES</v>
      </c>
      <c r="Q553" t="str">
        <f>VLOOKUP($A553,'Cost Code'!$A:$G,5,0)</f>
        <v>FINANCE &amp; INFORMATION SERVICES</v>
      </c>
      <c r="R553" t="str">
        <f>VLOOKUP($A553,'Cost Code'!$A:$G,6,0)</f>
        <v>FINANCE</v>
      </c>
      <c r="S553" t="str">
        <f>VLOOKUP($A553,'Cost Code'!$A:$K,8,0)</f>
        <v>Simon</v>
      </c>
      <c r="T553">
        <f>VLOOKUP($A553,'Cost Code'!$A:$K,9,0)</f>
        <v>1000</v>
      </c>
      <c r="U553" t="str">
        <f>VLOOKUP(B553,Ex_Code!A:J,2,0)</f>
        <v>Admin &amp; Clerical Band 6</v>
      </c>
      <c r="V553" t="str">
        <f>VLOOKUP(B553,Ex_Code!A:J,7,0)</f>
        <v>NON CLINICAL STAFF</v>
      </c>
      <c r="W553" t="str">
        <f>VLOOKUP(B553,Ex_Code!A:J,10,0)</f>
        <v>Pay</v>
      </c>
    </row>
    <row r="554" spans="1:23" x14ac:dyDescent="0.25">
      <c r="A554" s="14" t="s">
        <v>167</v>
      </c>
      <c r="B554" s="14" t="s">
        <v>28</v>
      </c>
      <c r="C554" s="14" t="s">
        <v>101</v>
      </c>
      <c r="D554" s="14" t="s">
        <v>102</v>
      </c>
      <c r="E554" s="14" t="s">
        <v>98</v>
      </c>
      <c r="F554" s="15">
        <v>1609</v>
      </c>
      <c r="G554" s="15">
        <v>1608.71</v>
      </c>
      <c r="H554" s="15">
        <v>0.6</v>
      </c>
      <c r="I554" s="15">
        <v>0.6</v>
      </c>
      <c r="J554" s="15">
        <v>0.6</v>
      </c>
      <c r="K554" s="15">
        <v>0.6</v>
      </c>
      <c r="L554" t="str">
        <f t="shared" si="8"/>
        <v>171803U10039206000</v>
      </c>
      <c r="M554" t="str">
        <f>VLOOKUP(A554,'Cost Code'!A:G,7,0)</f>
        <v>Fundraising Team</v>
      </c>
      <c r="N554" t="str">
        <f>VLOOKUP(A554,'Cost Code'!A:G,2,0)</f>
        <v>Group 1</v>
      </c>
      <c r="O554" t="str">
        <f>VLOOKUP($A554,'Cost Code'!$A:$G,3,0)</f>
        <v>CORPORATE SERVICES</v>
      </c>
      <c r="P554" t="str">
        <f>VLOOKUP($A554,'Cost Code'!$A:$G,4,0)</f>
        <v>FINANCE &amp; INFORMATION SERVICES</v>
      </c>
      <c r="Q554" t="str">
        <f>VLOOKUP($A554,'Cost Code'!$A:$G,5,0)</f>
        <v>FINANCE &amp; INFORMATION SERVICES</v>
      </c>
      <c r="R554" t="str">
        <f>VLOOKUP($A554,'Cost Code'!$A:$G,6,0)</f>
        <v>FINANCE</v>
      </c>
      <c r="S554" t="str">
        <f>VLOOKUP($A554,'Cost Code'!$A:$K,8,0)</f>
        <v>Simon</v>
      </c>
      <c r="T554">
        <f>VLOOKUP($A554,'Cost Code'!$A:$K,9,0)</f>
        <v>1000</v>
      </c>
      <c r="U554" t="str">
        <f>VLOOKUP(B554,Ex_Code!A:J,2,0)</f>
        <v>Admin &amp; Clerical Band 6</v>
      </c>
      <c r="V554" t="str">
        <f>VLOOKUP(B554,Ex_Code!A:J,7,0)</f>
        <v>NON CLINICAL STAFF</v>
      </c>
      <c r="W554" t="str">
        <f>VLOOKUP(B554,Ex_Code!A:J,10,0)</f>
        <v>Pay</v>
      </c>
    </row>
    <row r="555" spans="1:23" x14ac:dyDescent="0.25">
      <c r="A555" s="14" t="s">
        <v>167</v>
      </c>
      <c r="B555" s="14" t="s">
        <v>28</v>
      </c>
      <c r="C555" s="14" t="s">
        <v>103</v>
      </c>
      <c r="D555" s="14" t="s">
        <v>104</v>
      </c>
      <c r="E555" s="14" t="s">
        <v>98</v>
      </c>
      <c r="F555" s="15">
        <v>1609</v>
      </c>
      <c r="G555" s="15">
        <v>1608.71</v>
      </c>
      <c r="H555" s="15">
        <v>0.6</v>
      </c>
      <c r="I555" s="15">
        <v>0.6</v>
      </c>
      <c r="J555" s="15">
        <v>0.6</v>
      </c>
      <c r="K555" s="15">
        <v>0.6</v>
      </c>
      <c r="L555" t="str">
        <f t="shared" si="8"/>
        <v>171804U10039206000</v>
      </c>
      <c r="M555" t="str">
        <f>VLOOKUP(A555,'Cost Code'!A:G,7,0)</f>
        <v>Fundraising Team</v>
      </c>
      <c r="N555" t="str">
        <f>VLOOKUP(A555,'Cost Code'!A:G,2,0)</f>
        <v>Group 1</v>
      </c>
      <c r="O555" t="str">
        <f>VLOOKUP($A555,'Cost Code'!$A:$G,3,0)</f>
        <v>CORPORATE SERVICES</v>
      </c>
      <c r="P555" t="str">
        <f>VLOOKUP($A555,'Cost Code'!$A:$G,4,0)</f>
        <v>FINANCE &amp; INFORMATION SERVICES</v>
      </c>
      <c r="Q555" t="str">
        <f>VLOOKUP($A555,'Cost Code'!$A:$G,5,0)</f>
        <v>FINANCE &amp; INFORMATION SERVICES</v>
      </c>
      <c r="R555" t="str">
        <f>VLOOKUP($A555,'Cost Code'!$A:$G,6,0)</f>
        <v>FINANCE</v>
      </c>
      <c r="S555" t="str">
        <f>VLOOKUP($A555,'Cost Code'!$A:$K,8,0)</f>
        <v>Simon</v>
      </c>
      <c r="T555">
        <f>VLOOKUP($A555,'Cost Code'!$A:$K,9,0)</f>
        <v>1000</v>
      </c>
      <c r="U555" t="str">
        <f>VLOOKUP(B555,Ex_Code!A:J,2,0)</f>
        <v>Admin &amp; Clerical Band 6</v>
      </c>
      <c r="V555" t="str">
        <f>VLOOKUP(B555,Ex_Code!A:J,7,0)</f>
        <v>NON CLINICAL STAFF</v>
      </c>
      <c r="W555" t="str">
        <f>VLOOKUP(B555,Ex_Code!A:J,10,0)</f>
        <v>Pay</v>
      </c>
    </row>
    <row r="556" spans="1:23" x14ac:dyDescent="0.25">
      <c r="A556" s="14" t="s">
        <v>167</v>
      </c>
      <c r="B556" s="14" t="s">
        <v>28</v>
      </c>
      <c r="C556" s="14" t="s">
        <v>105</v>
      </c>
      <c r="D556" s="14" t="s">
        <v>106</v>
      </c>
      <c r="E556" s="14" t="s">
        <v>98</v>
      </c>
      <c r="F556" s="15">
        <v>1609</v>
      </c>
      <c r="G556" s="15">
        <v>1608.71</v>
      </c>
      <c r="H556" s="15">
        <v>0.6</v>
      </c>
      <c r="I556" s="15">
        <v>0.6</v>
      </c>
      <c r="J556" s="15">
        <v>0.6</v>
      </c>
      <c r="K556" s="15">
        <v>0.6</v>
      </c>
      <c r="L556" t="str">
        <f t="shared" si="8"/>
        <v>171805U10039206000</v>
      </c>
      <c r="M556" t="str">
        <f>VLOOKUP(A556,'Cost Code'!A:G,7,0)</f>
        <v>Fundraising Team</v>
      </c>
      <c r="N556" t="str">
        <f>VLOOKUP(A556,'Cost Code'!A:G,2,0)</f>
        <v>Group 1</v>
      </c>
      <c r="O556" t="str">
        <f>VLOOKUP($A556,'Cost Code'!$A:$G,3,0)</f>
        <v>CORPORATE SERVICES</v>
      </c>
      <c r="P556" t="str">
        <f>VLOOKUP($A556,'Cost Code'!$A:$G,4,0)</f>
        <v>FINANCE &amp; INFORMATION SERVICES</v>
      </c>
      <c r="Q556" t="str">
        <f>VLOOKUP($A556,'Cost Code'!$A:$G,5,0)</f>
        <v>FINANCE &amp; INFORMATION SERVICES</v>
      </c>
      <c r="R556" t="str">
        <f>VLOOKUP($A556,'Cost Code'!$A:$G,6,0)</f>
        <v>FINANCE</v>
      </c>
      <c r="S556" t="str">
        <f>VLOOKUP($A556,'Cost Code'!$A:$K,8,0)</f>
        <v>Simon</v>
      </c>
      <c r="T556">
        <f>VLOOKUP($A556,'Cost Code'!$A:$K,9,0)</f>
        <v>1000</v>
      </c>
      <c r="U556" t="str">
        <f>VLOOKUP(B556,Ex_Code!A:J,2,0)</f>
        <v>Admin &amp; Clerical Band 6</v>
      </c>
      <c r="V556" t="str">
        <f>VLOOKUP(B556,Ex_Code!A:J,7,0)</f>
        <v>NON CLINICAL STAFF</v>
      </c>
      <c r="W556" t="str">
        <f>VLOOKUP(B556,Ex_Code!A:J,10,0)</f>
        <v>Pay</v>
      </c>
    </row>
    <row r="557" spans="1:23" x14ac:dyDescent="0.25">
      <c r="A557" s="14" t="s">
        <v>167</v>
      </c>
      <c r="B557" s="14" t="s">
        <v>109</v>
      </c>
      <c r="C557" s="14" t="s">
        <v>96</v>
      </c>
      <c r="D557" s="14" t="s">
        <v>97</v>
      </c>
      <c r="E557" s="14" t="s">
        <v>98</v>
      </c>
      <c r="F557" s="15">
        <v>43</v>
      </c>
      <c r="G557" s="15">
        <v>79.599999999999994</v>
      </c>
      <c r="H557" s="15">
        <v>0</v>
      </c>
      <c r="I557" s="15">
        <v>0</v>
      </c>
      <c r="J557" s="15">
        <v>0</v>
      </c>
      <c r="K557" s="15">
        <v>0</v>
      </c>
      <c r="L557" t="str">
        <f t="shared" si="8"/>
        <v>171801U10047001000</v>
      </c>
      <c r="M557" t="str">
        <f>VLOOKUP(A557,'Cost Code'!A:G,7,0)</f>
        <v>Fundraising Team</v>
      </c>
      <c r="N557" t="str">
        <f>VLOOKUP(A557,'Cost Code'!A:G,2,0)</f>
        <v>Group 1</v>
      </c>
      <c r="O557" t="str">
        <f>VLOOKUP($A557,'Cost Code'!$A:$G,3,0)</f>
        <v>CORPORATE SERVICES</v>
      </c>
      <c r="P557" t="str">
        <f>VLOOKUP($A557,'Cost Code'!$A:$G,4,0)</f>
        <v>FINANCE &amp; INFORMATION SERVICES</v>
      </c>
      <c r="Q557" t="str">
        <f>VLOOKUP($A557,'Cost Code'!$A:$G,5,0)</f>
        <v>FINANCE &amp; INFORMATION SERVICES</v>
      </c>
      <c r="R557" t="str">
        <f>VLOOKUP($A557,'Cost Code'!$A:$G,6,0)</f>
        <v>FINANCE</v>
      </c>
      <c r="S557" t="str">
        <f>VLOOKUP($A557,'Cost Code'!$A:$K,8,0)</f>
        <v>Simon</v>
      </c>
      <c r="T557">
        <f>VLOOKUP($A557,'Cost Code'!$A:$K,9,0)</f>
        <v>1000</v>
      </c>
      <c r="U557" t="str">
        <f>VLOOKUP(B557,Ex_Code!A:J,2,0)</f>
        <v>Printing &amp; Stationery</v>
      </c>
      <c r="V557" t="str">
        <f>VLOOKUP(B557,Ex_Code!A:J,7,0)</f>
        <v>ESTABLISHMENT EXPENSES</v>
      </c>
      <c r="W557" t="str">
        <f>VLOOKUP(B557,Ex_Code!A:J,10,0)</f>
        <v>Non Pay</v>
      </c>
    </row>
    <row r="558" spans="1:23" x14ac:dyDescent="0.25">
      <c r="A558" s="14" t="s">
        <v>167</v>
      </c>
      <c r="B558" s="14" t="s">
        <v>109</v>
      </c>
      <c r="C558" s="14" t="s">
        <v>99</v>
      </c>
      <c r="D558" s="14" t="s">
        <v>100</v>
      </c>
      <c r="E558" s="14" t="s">
        <v>98</v>
      </c>
      <c r="F558" s="15">
        <v>43</v>
      </c>
      <c r="G558" s="15">
        <v>63.22</v>
      </c>
      <c r="H558" s="15">
        <v>0</v>
      </c>
      <c r="I558" s="15">
        <v>0</v>
      </c>
      <c r="J558" s="15">
        <v>0</v>
      </c>
      <c r="K558" s="15">
        <v>0</v>
      </c>
      <c r="L558" t="str">
        <f t="shared" si="8"/>
        <v>171802U10047001000</v>
      </c>
      <c r="M558" t="str">
        <f>VLOOKUP(A558,'Cost Code'!A:G,7,0)</f>
        <v>Fundraising Team</v>
      </c>
      <c r="N558" t="str">
        <f>VLOOKUP(A558,'Cost Code'!A:G,2,0)</f>
        <v>Group 1</v>
      </c>
      <c r="O558" t="str">
        <f>VLOOKUP($A558,'Cost Code'!$A:$G,3,0)</f>
        <v>CORPORATE SERVICES</v>
      </c>
      <c r="P558" t="str">
        <f>VLOOKUP($A558,'Cost Code'!$A:$G,4,0)</f>
        <v>FINANCE &amp; INFORMATION SERVICES</v>
      </c>
      <c r="Q558" t="str">
        <f>VLOOKUP($A558,'Cost Code'!$A:$G,5,0)</f>
        <v>FINANCE &amp; INFORMATION SERVICES</v>
      </c>
      <c r="R558" t="str">
        <f>VLOOKUP($A558,'Cost Code'!$A:$G,6,0)</f>
        <v>FINANCE</v>
      </c>
      <c r="S558" t="str">
        <f>VLOOKUP($A558,'Cost Code'!$A:$K,8,0)</f>
        <v>Simon</v>
      </c>
      <c r="T558">
        <f>VLOOKUP($A558,'Cost Code'!$A:$K,9,0)</f>
        <v>1000</v>
      </c>
      <c r="U558" t="str">
        <f>VLOOKUP(B558,Ex_Code!A:J,2,0)</f>
        <v>Printing &amp; Stationery</v>
      </c>
      <c r="V558" t="str">
        <f>VLOOKUP(B558,Ex_Code!A:J,7,0)</f>
        <v>ESTABLISHMENT EXPENSES</v>
      </c>
      <c r="W558" t="str">
        <f>VLOOKUP(B558,Ex_Code!A:J,10,0)</f>
        <v>Non Pay</v>
      </c>
    </row>
    <row r="559" spans="1:23" x14ac:dyDescent="0.25">
      <c r="A559" s="14" t="s">
        <v>167</v>
      </c>
      <c r="B559" s="14" t="s">
        <v>109</v>
      </c>
      <c r="C559" s="14" t="s">
        <v>101</v>
      </c>
      <c r="D559" s="14" t="s">
        <v>102</v>
      </c>
      <c r="E559" s="14" t="s">
        <v>98</v>
      </c>
      <c r="F559" s="15">
        <v>43</v>
      </c>
      <c r="G559" s="15">
        <v>0</v>
      </c>
      <c r="H559" s="15">
        <v>0</v>
      </c>
      <c r="I559" s="15">
        <v>0</v>
      </c>
      <c r="J559" s="15">
        <v>0</v>
      </c>
      <c r="K559" s="15">
        <v>0</v>
      </c>
      <c r="L559" t="str">
        <f t="shared" si="8"/>
        <v>171803U10047001000</v>
      </c>
      <c r="M559" t="str">
        <f>VLOOKUP(A559,'Cost Code'!A:G,7,0)</f>
        <v>Fundraising Team</v>
      </c>
      <c r="N559" t="str">
        <f>VLOOKUP(A559,'Cost Code'!A:G,2,0)</f>
        <v>Group 1</v>
      </c>
      <c r="O559" t="str">
        <f>VLOOKUP($A559,'Cost Code'!$A:$G,3,0)</f>
        <v>CORPORATE SERVICES</v>
      </c>
      <c r="P559" t="str">
        <f>VLOOKUP($A559,'Cost Code'!$A:$G,4,0)</f>
        <v>FINANCE &amp; INFORMATION SERVICES</v>
      </c>
      <c r="Q559" t="str">
        <f>VLOOKUP($A559,'Cost Code'!$A:$G,5,0)</f>
        <v>FINANCE &amp; INFORMATION SERVICES</v>
      </c>
      <c r="R559" t="str">
        <f>VLOOKUP($A559,'Cost Code'!$A:$G,6,0)</f>
        <v>FINANCE</v>
      </c>
      <c r="S559" t="str">
        <f>VLOOKUP($A559,'Cost Code'!$A:$K,8,0)</f>
        <v>Simon</v>
      </c>
      <c r="T559">
        <f>VLOOKUP($A559,'Cost Code'!$A:$K,9,0)</f>
        <v>1000</v>
      </c>
      <c r="U559" t="str">
        <f>VLOOKUP(B559,Ex_Code!A:J,2,0)</f>
        <v>Printing &amp; Stationery</v>
      </c>
      <c r="V559" t="str">
        <f>VLOOKUP(B559,Ex_Code!A:J,7,0)</f>
        <v>ESTABLISHMENT EXPENSES</v>
      </c>
      <c r="W559" t="str">
        <f>VLOOKUP(B559,Ex_Code!A:J,10,0)</f>
        <v>Non Pay</v>
      </c>
    </row>
    <row r="560" spans="1:23" x14ac:dyDescent="0.25">
      <c r="A560" s="14" t="s">
        <v>167</v>
      </c>
      <c r="B560" s="14" t="s">
        <v>109</v>
      </c>
      <c r="C560" s="14" t="s">
        <v>103</v>
      </c>
      <c r="D560" s="14" t="s">
        <v>104</v>
      </c>
      <c r="E560" s="14" t="s">
        <v>98</v>
      </c>
      <c r="F560" s="15">
        <v>42</v>
      </c>
      <c r="G560" s="15">
        <v>22.32</v>
      </c>
      <c r="H560" s="15">
        <v>0</v>
      </c>
      <c r="I560" s="15">
        <v>0</v>
      </c>
      <c r="J560" s="15">
        <v>0</v>
      </c>
      <c r="K560" s="15">
        <v>0</v>
      </c>
      <c r="L560" t="str">
        <f t="shared" si="8"/>
        <v>171804U10047001000</v>
      </c>
      <c r="M560" t="str">
        <f>VLOOKUP(A560,'Cost Code'!A:G,7,0)</f>
        <v>Fundraising Team</v>
      </c>
      <c r="N560" t="str">
        <f>VLOOKUP(A560,'Cost Code'!A:G,2,0)</f>
        <v>Group 1</v>
      </c>
      <c r="O560" t="str">
        <f>VLOOKUP($A560,'Cost Code'!$A:$G,3,0)</f>
        <v>CORPORATE SERVICES</v>
      </c>
      <c r="P560" t="str">
        <f>VLOOKUP($A560,'Cost Code'!$A:$G,4,0)</f>
        <v>FINANCE &amp; INFORMATION SERVICES</v>
      </c>
      <c r="Q560" t="str">
        <f>VLOOKUP($A560,'Cost Code'!$A:$G,5,0)</f>
        <v>FINANCE &amp; INFORMATION SERVICES</v>
      </c>
      <c r="R560" t="str">
        <f>VLOOKUP($A560,'Cost Code'!$A:$G,6,0)</f>
        <v>FINANCE</v>
      </c>
      <c r="S560" t="str">
        <f>VLOOKUP($A560,'Cost Code'!$A:$K,8,0)</f>
        <v>Simon</v>
      </c>
      <c r="T560">
        <f>VLOOKUP($A560,'Cost Code'!$A:$K,9,0)</f>
        <v>1000</v>
      </c>
      <c r="U560" t="str">
        <f>VLOOKUP(B560,Ex_Code!A:J,2,0)</f>
        <v>Printing &amp; Stationery</v>
      </c>
      <c r="V560" t="str">
        <f>VLOOKUP(B560,Ex_Code!A:J,7,0)</f>
        <v>ESTABLISHMENT EXPENSES</v>
      </c>
      <c r="W560" t="str">
        <f>VLOOKUP(B560,Ex_Code!A:J,10,0)</f>
        <v>Non Pay</v>
      </c>
    </row>
    <row r="561" spans="1:23" x14ac:dyDescent="0.25">
      <c r="A561" s="14" t="s">
        <v>167</v>
      </c>
      <c r="B561" s="14" t="s">
        <v>109</v>
      </c>
      <c r="C561" s="14" t="s">
        <v>105</v>
      </c>
      <c r="D561" s="14" t="s">
        <v>106</v>
      </c>
      <c r="E561" s="14" t="s">
        <v>98</v>
      </c>
      <c r="F561" s="15">
        <v>43</v>
      </c>
      <c r="G561" s="15">
        <v>32.83</v>
      </c>
      <c r="H561" s="15">
        <v>0</v>
      </c>
      <c r="I561" s="15">
        <v>0</v>
      </c>
      <c r="J561" s="15">
        <v>0</v>
      </c>
      <c r="K561" s="15">
        <v>0</v>
      </c>
      <c r="L561" t="str">
        <f t="shared" si="8"/>
        <v>171805U10047001000</v>
      </c>
      <c r="M561" t="str">
        <f>VLOOKUP(A561,'Cost Code'!A:G,7,0)</f>
        <v>Fundraising Team</v>
      </c>
      <c r="N561" t="str">
        <f>VLOOKUP(A561,'Cost Code'!A:G,2,0)</f>
        <v>Group 1</v>
      </c>
      <c r="O561" t="str">
        <f>VLOOKUP($A561,'Cost Code'!$A:$G,3,0)</f>
        <v>CORPORATE SERVICES</v>
      </c>
      <c r="P561" t="str">
        <f>VLOOKUP($A561,'Cost Code'!$A:$G,4,0)</f>
        <v>FINANCE &amp; INFORMATION SERVICES</v>
      </c>
      <c r="Q561" t="str">
        <f>VLOOKUP($A561,'Cost Code'!$A:$G,5,0)</f>
        <v>FINANCE &amp; INFORMATION SERVICES</v>
      </c>
      <c r="R561" t="str">
        <f>VLOOKUP($A561,'Cost Code'!$A:$G,6,0)</f>
        <v>FINANCE</v>
      </c>
      <c r="S561" t="str">
        <f>VLOOKUP($A561,'Cost Code'!$A:$K,8,0)</f>
        <v>Simon</v>
      </c>
      <c r="T561">
        <f>VLOOKUP($A561,'Cost Code'!$A:$K,9,0)</f>
        <v>1000</v>
      </c>
      <c r="U561" t="str">
        <f>VLOOKUP(B561,Ex_Code!A:J,2,0)</f>
        <v>Printing &amp; Stationery</v>
      </c>
      <c r="V561" t="str">
        <f>VLOOKUP(B561,Ex_Code!A:J,7,0)</f>
        <v>ESTABLISHMENT EXPENSES</v>
      </c>
      <c r="W561" t="str">
        <f>VLOOKUP(B561,Ex_Code!A:J,10,0)</f>
        <v>Non Pay</v>
      </c>
    </row>
    <row r="562" spans="1:23" x14ac:dyDescent="0.25">
      <c r="A562" s="14" t="s">
        <v>167</v>
      </c>
      <c r="B562" s="14" t="s">
        <v>169</v>
      </c>
      <c r="C562" s="14" t="s">
        <v>96</v>
      </c>
      <c r="D562" s="14" t="s">
        <v>97</v>
      </c>
      <c r="E562" s="14" t="s">
        <v>98</v>
      </c>
      <c r="F562" s="15">
        <v>61</v>
      </c>
      <c r="G562" s="15">
        <v>230.13</v>
      </c>
      <c r="H562" s="15">
        <v>0</v>
      </c>
      <c r="I562" s="15">
        <v>0</v>
      </c>
      <c r="J562" s="15">
        <v>0</v>
      </c>
      <c r="K562" s="15">
        <v>0</v>
      </c>
      <c r="L562" t="str">
        <f t="shared" si="8"/>
        <v>171801U10047005000</v>
      </c>
      <c r="M562" t="str">
        <f>VLOOKUP(A562,'Cost Code'!A:G,7,0)</f>
        <v>Fundraising Team</v>
      </c>
      <c r="N562" t="str">
        <f>VLOOKUP(A562,'Cost Code'!A:G,2,0)</f>
        <v>Group 1</v>
      </c>
      <c r="O562" t="str">
        <f>VLOOKUP($A562,'Cost Code'!$A:$G,3,0)</f>
        <v>CORPORATE SERVICES</v>
      </c>
      <c r="P562" t="str">
        <f>VLOOKUP($A562,'Cost Code'!$A:$G,4,0)</f>
        <v>FINANCE &amp; INFORMATION SERVICES</v>
      </c>
      <c r="Q562" t="str">
        <f>VLOOKUP($A562,'Cost Code'!$A:$G,5,0)</f>
        <v>FINANCE &amp; INFORMATION SERVICES</v>
      </c>
      <c r="R562" t="str">
        <f>VLOOKUP($A562,'Cost Code'!$A:$G,6,0)</f>
        <v>FINANCE</v>
      </c>
      <c r="S562" t="str">
        <f>VLOOKUP($A562,'Cost Code'!$A:$K,8,0)</f>
        <v>Simon</v>
      </c>
      <c r="T562">
        <f>VLOOKUP($A562,'Cost Code'!$A:$K,9,0)</f>
        <v>1000</v>
      </c>
      <c r="U562" t="str">
        <f>VLOOKUP(B562,Ex_Code!A:J,2,0)</f>
        <v>Franking Machine</v>
      </c>
      <c r="V562" t="str">
        <f>VLOOKUP(B562,Ex_Code!A:J,7,0)</f>
        <v>ESTABLISHMENT EXPENSES</v>
      </c>
      <c r="W562" t="str">
        <f>VLOOKUP(B562,Ex_Code!A:J,10,0)</f>
        <v>Non Pay</v>
      </c>
    </row>
    <row r="563" spans="1:23" x14ac:dyDescent="0.25">
      <c r="A563" s="14" t="s">
        <v>167</v>
      </c>
      <c r="B563" s="14" t="s">
        <v>169</v>
      </c>
      <c r="C563" s="14" t="s">
        <v>99</v>
      </c>
      <c r="D563" s="14" t="s">
        <v>100</v>
      </c>
      <c r="E563" s="14" t="s">
        <v>98</v>
      </c>
      <c r="F563" s="15">
        <v>60</v>
      </c>
      <c r="G563" s="15">
        <v>0</v>
      </c>
      <c r="H563" s="15">
        <v>0</v>
      </c>
      <c r="I563" s="15">
        <v>0</v>
      </c>
      <c r="J563" s="15">
        <v>0</v>
      </c>
      <c r="K563" s="15">
        <v>0</v>
      </c>
      <c r="L563" t="str">
        <f t="shared" si="8"/>
        <v>171802U10047005000</v>
      </c>
      <c r="M563" t="str">
        <f>VLOOKUP(A563,'Cost Code'!A:G,7,0)</f>
        <v>Fundraising Team</v>
      </c>
      <c r="N563" t="str">
        <f>VLOOKUP(A563,'Cost Code'!A:G,2,0)</f>
        <v>Group 1</v>
      </c>
      <c r="O563" t="str">
        <f>VLOOKUP($A563,'Cost Code'!$A:$G,3,0)</f>
        <v>CORPORATE SERVICES</v>
      </c>
      <c r="P563" t="str">
        <f>VLOOKUP($A563,'Cost Code'!$A:$G,4,0)</f>
        <v>FINANCE &amp; INFORMATION SERVICES</v>
      </c>
      <c r="Q563" t="str">
        <f>VLOOKUP($A563,'Cost Code'!$A:$G,5,0)</f>
        <v>FINANCE &amp; INFORMATION SERVICES</v>
      </c>
      <c r="R563" t="str">
        <f>VLOOKUP($A563,'Cost Code'!$A:$G,6,0)</f>
        <v>FINANCE</v>
      </c>
      <c r="S563" t="str">
        <f>VLOOKUP($A563,'Cost Code'!$A:$K,8,0)</f>
        <v>Simon</v>
      </c>
      <c r="T563">
        <f>VLOOKUP($A563,'Cost Code'!$A:$K,9,0)</f>
        <v>1000</v>
      </c>
      <c r="U563" t="str">
        <f>VLOOKUP(B563,Ex_Code!A:J,2,0)</f>
        <v>Franking Machine</v>
      </c>
      <c r="V563" t="str">
        <f>VLOOKUP(B563,Ex_Code!A:J,7,0)</f>
        <v>ESTABLISHMENT EXPENSES</v>
      </c>
      <c r="W563" t="str">
        <f>VLOOKUP(B563,Ex_Code!A:J,10,0)</f>
        <v>Non Pay</v>
      </c>
    </row>
    <row r="564" spans="1:23" x14ac:dyDescent="0.25">
      <c r="A564" s="14" t="s">
        <v>167</v>
      </c>
      <c r="B564" s="14" t="s">
        <v>169</v>
      </c>
      <c r="C564" s="14" t="s">
        <v>101</v>
      </c>
      <c r="D564" s="14" t="s">
        <v>102</v>
      </c>
      <c r="E564" s="14" t="s">
        <v>98</v>
      </c>
      <c r="F564" s="15">
        <v>61</v>
      </c>
      <c r="G564" s="15">
        <v>859.13</v>
      </c>
      <c r="H564" s="15">
        <v>0</v>
      </c>
      <c r="I564" s="15">
        <v>0</v>
      </c>
      <c r="J564" s="15">
        <v>0</v>
      </c>
      <c r="K564" s="15">
        <v>0</v>
      </c>
      <c r="L564" t="str">
        <f t="shared" si="8"/>
        <v>171803U10047005000</v>
      </c>
      <c r="M564" t="str">
        <f>VLOOKUP(A564,'Cost Code'!A:G,7,0)</f>
        <v>Fundraising Team</v>
      </c>
      <c r="N564" t="str">
        <f>VLOOKUP(A564,'Cost Code'!A:G,2,0)</f>
        <v>Group 1</v>
      </c>
      <c r="O564" t="str">
        <f>VLOOKUP($A564,'Cost Code'!$A:$G,3,0)</f>
        <v>CORPORATE SERVICES</v>
      </c>
      <c r="P564" t="str">
        <f>VLOOKUP($A564,'Cost Code'!$A:$G,4,0)</f>
        <v>FINANCE &amp; INFORMATION SERVICES</v>
      </c>
      <c r="Q564" t="str">
        <f>VLOOKUP($A564,'Cost Code'!$A:$G,5,0)</f>
        <v>FINANCE &amp; INFORMATION SERVICES</v>
      </c>
      <c r="R564" t="str">
        <f>VLOOKUP($A564,'Cost Code'!$A:$G,6,0)</f>
        <v>FINANCE</v>
      </c>
      <c r="S564" t="str">
        <f>VLOOKUP($A564,'Cost Code'!$A:$K,8,0)</f>
        <v>Simon</v>
      </c>
      <c r="T564">
        <f>VLOOKUP($A564,'Cost Code'!$A:$K,9,0)</f>
        <v>1000</v>
      </c>
      <c r="U564" t="str">
        <f>VLOOKUP(B564,Ex_Code!A:J,2,0)</f>
        <v>Franking Machine</v>
      </c>
      <c r="V564" t="str">
        <f>VLOOKUP(B564,Ex_Code!A:J,7,0)</f>
        <v>ESTABLISHMENT EXPENSES</v>
      </c>
      <c r="W564" t="str">
        <f>VLOOKUP(B564,Ex_Code!A:J,10,0)</f>
        <v>Non Pay</v>
      </c>
    </row>
    <row r="565" spans="1:23" x14ac:dyDescent="0.25">
      <c r="A565" s="14" t="s">
        <v>167</v>
      </c>
      <c r="B565" s="14" t="s">
        <v>169</v>
      </c>
      <c r="C565" s="14" t="s">
        <v>103</v>
      </c>
      <c r="D565" s="14" t="s">
        <v>104</v>
      </c>
      <c r="E565" s="14" t="s">
        <v>98</v>
      </c>
      <c r="F565" s="15">
        <v>60</v>
      </c>
      <c r="G565" s="15">
        <v>104.57</v>
      </c>
      <c r="H565" s="15">
        <v>0</v>
      </c>
      <c r="I565" s="15">
        <v>0</v>
      </c>
      <c r="J565" s="15">
        <v>0</v>
      </c>
      <c r="K565" s="15">
        <v>0</v>
      </c>
      <c r="L565" t="str">
        <f t="shared" si="8"/>
        <v>171804U10047005000</v>
      </c>
      <c r="M565" t="str">
        <f>VLOOKUP(A565,'Cost Code'!A:G,7,0)</f>
        <v>Fundraising Team</v>
      </c>
      <c r="N565" t="str">
        <f>VLOOKUP(A565,'Cost Code'!A:G,2,0)</f>
        <v>Group 1</v>
      </c>
      <c r="O565" t="str">
        <f>VLOOKUP($A565,'Cost Code'!$A:$G,3,0)</f>
        <v>CORPORATE SERVICES</v>
      </c>
      <c r="P565" t="str">
        <f>VLOOKUP($A565,'Cost Code'!$A:$G,4,0)</f>
        <v>FINANCE &amp; INFORMATION SERVICES</v>
      </c>
      <c r="Q565" t="str">
        <f>VLOOKUP($A565,'Cost Code'!$A:$G,5,0)</f>
        <v>FINANCE &amp; INFORMATION SERVICES</v>
      </c>
      <c r="R565" t="str">
        <f>VLOOKUP($A565,'Cost Code'!$A:$G,6,0)</f>
        <v>FINANCE</v>
      </c>
      <c r="S565" t="str">
        <f>VLOOKUP($A565,'Cost Code'!$A:$K,8,0)</f>
        <v>Simon</v>
      </c>
      <c r="T565">
        <f>VLOOKUP($A565,'Cost Code'!$A:$K,9,0)</f>
        <v>1000</v>
      </c>
      <c r="U565" t="str">
        <f>VLOOKUP(B565,Ex_Code!A:J,2,0)</f>
        <v>Franking Machine</v>
      </c>
      <c r="V565" t="str">
        <f>VLOOKUP(B565,Ex_Code!A:J,7,0)</f>
        <v>ESTABLISHMENT EXPENSES</v>
      </c>
      <c r="W565" t="str">
        <f>VLOOKUP(B565,Ex_Code!A:J,10,0)</f>
        <v>Non Pay</v>
      </c>
    </row>
    <row r="566" spans="1:23" x14ac:dyDescent="0.25">
      <c r="A566" s="14" t="s">
        <v>167</v>
      </c>
      <c r="B566" s="14" t="s">
        <v>169</v>
      </c>
      <c r="C566" s="14" t="s">
        <v>105</v>
      </c>
      <c r="D566" s="14" t="s">
        <v>106</v>
      </c>
      <c r="E566" s="14" t="s">
        <v>98</v>
      </c>
      <c r="F566" s="15">
        <v>61</v>
      </c>
      <c r="G566" s="15">
        <v>95.11</v>
      </c>
      <c r="H566" s="15">
        <v>0</v>
      </c>
      <c r="I566" s="15">
        <v>0</v>
      </c>
      <c r="J566" s="15">
        <v>0</v>
      </c>
      <c r="K566" s="15">
        <v>0</v>
      </c>
      <c r="L566" t="str">
        <f t="shared" si="8"/>
        <v>171805U10047005000</v>
      </c>
      <c r="M566" t="str">
        <f>VLOOKUP(A566,'Cost Code'!A:G,7,0)</f>
        <v>Fundraising Team</v>
      </c>
      <c r="N566" t="str">
        <f>VLOOKUP(A566,'Cost Code'!A:G,2,0)</f>
        <v>Group 1</v>
      </c>
      <c r="O566" t="str">
        <f>VLOOKUP($A566,'Cost Code'!$A:$G,3,0)</f>
        <v>CORPORATE SERVICES</v>
      </c>
      <c r="P566" t="str">
        <f>VLOOKUP($A566,'Cost Code'!$A:$G,4,0)</f>
        <v>FINANCE &amp; INFORMATION SERVICES</v>
      </c>
      <c r="Q566" t="str">
        <f>VLOOKUP($A566,'Cost Code'!$A:$G,5,0)</f>
        <v>FINANCE &amp; INFORMATION SERVICES</v>
      </c>
      <c r="R566" t="str">
        <f>VLOOKUP($A566,'Cost Code'!$A:$G,6,0)</f>
        <v>FINANCE</v>
      </c>
      <c r="S566" t="str">
        <f>VLOOKUP($A566,'Cost Code'!$A:$K,8,0)</f>
        <v>Simon</v>
      </c>
      <c r="T566">
        <f>VLOOKUP($A566,'Cost Code'!$A:$K,9,0)</f>
        <v>1000</v>
      </c>
      <c r="U566" t="str">
        <f>VLOOKUP(B566,Ex_Code!A:J,2,0)</f>
        <v>Franking Machine</v>
      </c>
      <c r="V566" t="str">
        <f>VLOOKUP(B566,Ex_Code!A:J,7,0)</f>
        <v>ESTABLISHMENT EXPENSES</v>
      </c>
      <c r="W566" t="str">
        <f>VLOOKUP(B566,Ex_Code!A:J,10,0)</f>
        <v>Non Pay</v>
      </c>
    </row>
    <row r="567" spans="1:23" x14ac:dyDescent="0.25">
      <c r="A567" s="14" t="s">
        <v>167</v>
      </c>
      <c r="B567" s="14" t="s">
        <v>33</v>
      </c>
      <c r="C567" s="14" t="s">
        <v>96</v>
      </c>
      <c r="D567" s="14" t="s">
        <v>97</v>
      </c>
      <c r="E567" s="14" t="s">
        <v>98</v>
      </c>
      <c r="F567" s="15">
        <v>19</v>
      </c>
      <c r="G567" s="15">
        <v>0</v>
      </c>
      <c r="H567" s="15">
        <v>0</v>
      </c>
      <c r="I567" s="15">
        <v>0</v>
      </c>
      <c r="J567" s="15">
        <v>0</v>
      </c>
      <c r="K567" s="15">
        <v>0</v>
      </c>
      <c r="L567" t="str">
        <f t="shared" si="8"/>
        <v>171801U10047018000</v>
      </c>
      <c r="M567" t="str">
        <f>VLOOKUP(A567,'Cost Code'!A:G,7,0)</f>
        <v>Fundraising Team</v>
      </c>
      <c r="N567" t="str">
        <f>VLOOKUP(A567,'Cost Code'!A:G,2,0)</f>
        <v>Group 1</v>
      </c>
      <c r="O567" t="str">
        <f>VLOOKUP($A567,'Cost Code'!$A:$G,3,0)</f>
        <v>CORPORATE SERVICES</v>
      </c>
      <c r="P567" t="str">
        <f>VLOOKUP($A567,'Cost Code'!$A:$G,4,0)</f>
        <v>FINANCE &amp; INFORMATION SERVICES</v>
      </c>
      <c r="Q567" t="str">
        <f>VLOOKUP($A567,'Cost Code'!$A:$G,5,0)</f>
        <v>FINANCE &amp; INFORMATION SERVICES</v>
      </c>
      <c r="R567" t="str">
        <f>VLOOKUP($A567,'Cost Code'!$A:$G,6,0)</f>
        <v>FINANCE</v>
      </c>
      <c r="S567" t="str">
        <f>VLOOKUP($A567,'Cost Code'!$A:$K,8,0)</f>
        <v>Simon</v>
      </c>
      <c r="T567">
        <f>VLOOKUP($A567,'Cost Code'!$A:$K,9,0)</f>
        <v>1000</v>
      </c>
      <c r="U567" t="str">
        <f>VLOOKUP(B567,Ex_Code!A:J,2,0)</f>
        <v>Travel Expenses</v>
      </c>
      <c r="V567" t="str">
        <f>VLOOKUP(B567,Ex_Code!A:J,7,0)</f>
        <v>ESTABLISHMENT EXPENSES</v>
      </c>
      <c r="W567" t="str">
        <f>VLOOKUP(B567,Ex_Code!A:J,10,0)</f>
        <v>Non Pay</v>
      </c>
    </row>
    <row r="568" spans="1:23" x14ac:dyDescent="0.25">
      <c r="A568" s="14" t="s">
        <v>167</v>
      </c>
      <c r="B568" s="14" t="s">
        <v>33</v>
      </c>
      <c r="C568" s="14" t="s">
        <v>99</v>
      </c>
      <c r="D568" s="14" t="s">
        <v>100</v>
      </c>
      <c r="E568" s="14" t="s">
        <v>98</v>
      </c>
      <c r="F568" s="15">
        <v>19</v>
      </c>
      <c r="G568" s="15">
        <v>0</v>
      </c>
      <c r="H568" s="15">
        <v>0</v>
      </c>
      <c r="I568" s="15">
        <v>0</v>
      </c>
      <c r="J568" s="15">
        <v>0</v>
      </c>
      <c r="K568" s="15">
        <v>0</v>
      </c>
      <c r="L568" t="str">
        <f t="shared" si="8"/>
        <v>171802U10047018000</v>
      </c>
      <c r="M568" t="str">
        <f>VLOOKUP(A568,'Cost Code'!A:G,7,0)</f>
        <v>Fundraising Team</v>
      </c>
      <c r="N568" t="str">
        <f>VLOOKUP(A568,'Cost Code'!A:G,2,0)</f>
        <v>Group 1</v>
      </c>
      <c r="O568" t="str">
        <f>VLOOKUP($A568,'Cost Code'!$A:$G,3,0)</f>
        <v>CORPORATE SERVICES</v>
      </c>
      <c r="P568" t="str">
        <f>VLOOKUP($A568,'Cost Code'!$A:$G,4,0)</f>
        <v>FINANCE &amp; INFORMATION SERVICES</v>
      </c>
      <c r="Q568" t="str">
        <f>VLOOKUP($A568,'Cost Code'!$A:$G,5,0)</f>
        <v>FINANCE &amp; INFORMATION SERVICES</v>
      </c>
      <c r="R568" t="str">
        <f>VLOOKUP($A568,'Cost Code'!$A:$G,6,0)</f>
        <v>FINANCE</v>
      </c>
      <c r="S568" t="str">
        <f>VLOOKUP($A568,'Cost Code'!$A:$K,8,0)</f>
        <v>Simon</v>
      </c>
      <c r="T568">
        <f>VLOOKUP($A568,'Cost Code'!$A:$K,9,0)</f>
        <v>1000</v>
      </c>
      <c r="U568" t="str">
        <f>VLOOKUP(B568,Ex_Code!A:J,2,0)</f>
        <v>Travel Expenses</v>
      </c>
      <c r="V568" t="str">
        <f>VLOOKUP(B568,Ex_Code!A:J,7,0)</f>
        <v>ESTABLISHMENT EXPENSES</v>
      </c>
      <c r="W568" t="str">
        <f>VLOOKUP(B568,Ex_Code!A:J,10,0)</f>
        <v>Non Pay</v>
      </c>
    </row>
    <row r="569" spans="1:23" x14ac:dyDescent="0.25">
      <c r="A569" s="14" t="s">
        <v>167</v>
      </c>
      <c r="B569" s="14" t="s">
        <v>33</v>
      </c>
      <c r="C569" s="14" t="s">
        <v>101</v>
      </c>
      <c r="D569" s="14" t="s">
        <v>102</v>
      </c>
      <c r="E569" s="14" t="s">
        <v>98</v>
      </c>
      <c r="F569" s="15">
        <v>20</v>
      </c>
      <c r="G569" s="15">
        <v>137.36000000000001</v>
      </c>
      <c r="H569" s="15">
        <v>0</v>
      </c>
      <c r="I569" s="15">
        <v>0</v>
      </c>
      <c r="J569" s="15">
        <v>0</v>
      </c>
      <c r="K569" s="15">
        <v>0</v>
      </c>
      <c r="L569" t="str">
        <f t="shared" si="8"/>
        <v>171803U10047018000</v>
      </c>
      <c r="M569" t="str">
        <f>VLOOKUP(A569,'Cost Code'!A:G,7,0)</f>
        <v>Fundraising Team</v>
      </c>
      <c r="N569" t="str">
        <f>VLOOKUP(A569,'Cost Code'!A:G,2,0)</f>
        <v>Group 1</v>
      </c>
      <c r="O569" t="str">
        <f>VLOOKUP($A569,'Cost Code'!$A:$G,3,0)</f>
        <v>CORPORATE SERVICES</v>
      </c>
      <c r="P569" t="str">
        <f>VLOOKUP($A569,'Cost Code'!$A:$G,4,0)</f>
        <v>FINANCE &amp; INFORMATION SERVICES</v>
      </c>
      <c r="Q569" t="str">
        <f>VLOOKUP($A569,'Cost Code'!$A:$G,5,0)</f>
        <v>FINANCE &amp; INFORMATION SERVICES</v>
      </c>
      <c r="R569" t="str">
        <f>VLOOKUP($A569,'Cost Code'!$A:$G,6,0)</f>
        <v>FINANCE</v>
      </c>
      <c r="S569" t="str">
        <f>VLOOKUP($A569,'Cost Code'!$A:$K,8,0)</f>
        <v>Simon</v>
      </c>
      <c r="T569">
        <f>VLOOKUP($A569,'Cost Code'!$A:$K,9,0)</f>
        <v>1000</v>
      </c>
      <c r="U569" t="str">
        <f>VLOOKUP(B569,Ex_Code!A:J,2,0)</f>
        <v>Travel Expenses</v>
      </c>
      <c r="V569" t="str">
        <f>VLOOKUP(B569,Ex_Code!A:J,7,0)</f>
        <v>ESTABLISHMENT EXPENSES</v>
      </c>
      <c r="W569" t="str">
        <f>VLOOKUP(B569,Ex_Code!A:J,10,0)</f>
        <v>Non Pay</v>
      </c>
    </row>
    <row r="570" spans="1:23" x14ac:dyDescent="0.25">
      <c r="A570" s="14" t="s">
        <v>167</v>
      </c>
      <c r="B570" s="14" t="s">
        <v>33</v>
      </c>
      <c r="C570" s="14" t="s">
        <v>103</v>
      </c>
      <c r="D570" s="14" t="s">
        <v>104</v>
      </c>
      <c r="E570" s="14" t="s">
        <v>98</v>
      </c>
      <c r="F570" s="15">
        <v>19</v>
      </c>
      <c r="G570" s="15">
        <v>0</v>
      </c>
      <c r="H570" s="15">
        <v>0</v>
      </c>
      <c r="I570" s="15">
        <v>0</v>
      </c>
      <c r="J570" s="15">
        <v>0</v>
      </c>
      <c r="K570" s="15">
        <v>0</v>
      </c>
      <c r="L570" t="str">
        <f t="shared" si="8"/>
        <v>171804U10047018000</v>
      </c>
      <c r="M570" t="str">
        <f>VLOOKUP(A570,'Cost Code'!A:G,7,0)</f>
        <v>Fundraising Team</v>
      </c>
      <c r="N570" t="str">
        <f>VLOOKUP(A570,'Cost Code'!A:G,2,0)</f>
        <v>Group 1</v>
      </c>
      <c r="O570" t="str">
        <f>VLOOKUP($A570,'Cost Code'!$A:$G,3,0)</f>
        <v>CORPORATE SERVICES</v>
      </c>
      <c r="P570" t="str">
        <f>VLOOKUP($A570,'Cost Code'!$A:$G,4,0)</f>
        <v>FINANCE &amp; INFORMATION SERVICES</v>
      </c>
      <c r="Q570" t="str">
        <f>VLOOKUP($A570,'Cost Code'!$A:$G,5,0)</f>
        <v>FINANCE &amp; INFORMATION SERVICES</v>
      </c>
      <c r="R570" t="str">
        <f>VLOOKUP($A570,'Cost Code'!$A:$G,6,0)</f>
        <v>FINANCE</v>
      </c>
      <c r="S570" t="str">
        <f>VLOOKUP($A570,'Cost Code'!$A:$K,8,0)</f>
        <v>Simon</v>
      </c>
      <c r="T570">
        <f>VLOOKUP($A570,'Cost Code'!$A:$K,9,0)</f>
        <v>1000</v>
      </c>
      <c r="U570" t="str">
        <f>VLOOKUP(B570,Ex_Code!A:J,2,0)</f>
        <v>Travel Expenses</v>
      </c>
      <c r="V570" t="str">
        <f>VLOOKUP(B570,Ex_Code!A:J,7,0)</f>
        <v>ESTABLISHMENT EXPENSES</v>
      </c>
      <c r="W570" t="str">
        <f>VLOOKUP(B570,Ex_Code!A:J,10,0)</f>
        <v>Non Pay</v>
      </c>
    </row>
    <row r="571" spans="1:23" x14ac:dyDescent="0.25">
      <c r="A571" s="14" t="s">
        <v>167</v>
      </c>
      <c r="B571" s="14" t="s">
        <v>33</v>
      </c>
      <c r="C571" s="14" t="s">
        <v>105</v>
      </c>
      <c r="D571" s="14" t="s">
        <v>106</v>
      </c>
      <c r="E571" s="14" t="s">
        <v>98</v>
      </c>
      <c r="F571" s="15">
        <v>18</v>
      </c>
      <c r="G571" s="15">
        <v>0</v>
      </c>
      <c r="H571" s="15">
        <v>0</v>
      </c>
      <c r="I571" s="15">
        <v>0</v>
      </c>
      <c r="J571" s="15">
        <v>0</v>
      </c>
      <c r="K571" s="15">
        <v>0</v>
      </c>
      <c r="L571" t="str">
        <f t="shared" si="8"/>
        <v>171805U10047018000</v>
      </c>
      <c r="M571" t="str">
        <f>VLOOKUP(A571,'Cost Code'!A:G,7,0)</f>
        <v>Fundraising Team</v>
      </c>
      <c r="N571" t="str">
        <f>VLOOKUP(A571,'Cost Code'!A:G,2,0)</f>
        <v>Group 1</v>
      </c>
      <c r="O571" t="str">
        <f>VLOOKUP($A571,'Cost Code'!$A:$G,3,0)</f>
        <v>CORPORATE SERVICES</v>
      </c>
      <c r="P571" t="str">
        <f>VLOOKUP($A571,'Cost Code'!$A:$G,4,0)</f>
        <v>FINANCE &amp; INFORMATION SERVICES</v>
      </c>
      <c r="Q571" t="str">
        <f>VLOOKUP($A571,'Cost Code'!$A:$G,5,0)</f>
        <v>FINANCE &amp; INFORMATION SERVICES</v>
      </c>
      <c r="R571" t="str">
        <f>VLOOKUP($A571,'Cost Code'!$A:$G,6,0)</f>
        <v>FINANCE</v>
      </c>
      <c r="S571" t="str">
        <f>VLOOKUP($A571,'Cost Code'!$A:$K,8,0)</f>
        <v>Simon</v>
      </c>
      <c r="T571">
        <f>VLOOKUP($A571,'Cost Code'!$A:$K,9,0)</f>
        <v>1000</v>
      </c>
      <c r="U571" t="str">
        <f>VLOOKUP(B571,Ex_Code!A:J,2,0)</f>
        <v>Travel Expenses</v>
      </c>
      <c r="V571" t="str">
        <f>VLOOKUP(B571,Ex_Code!A:J,7,0)</f>
        <v>ESTABLISHMENT EXPENSES</v>
      </c>
      <c r="W571" t="str">
        <f>VLOOKUP(B571,Ex_Code!A:J,10,0)</f>
        <v>Non Pay</v>
      </c>
    </row>
    <row r="572" spans="1:23" x14ac:dyDescent="0.25">
      <c r="A572" s="14" t="s">
        <v>167</v>
      </c>
      <c r="B572" s="14" t="s">
        <v>35</v>
      </c>
      <c r="C572" s="14" t="s">
        <v>101</v>
      </c>
      <c r="D572" s="14" t="s">
        <v>102</v>
      </c>
      <c r="E572" s="14" t="s">
        <v>98</v>
      </c>
      <c r="F572" s="15">
        <v>0</v>
      </c>
      <c r="G572" s="15">
        <v>12</v>
      </c>
      <c r="H572" s="15">
        <v>0</v>
      </c>
      <c r="I572" s="15">
        <v>0</v>
      </c>
      <c r="J572" s="15">
        <v>0</v>
      </c>
      <c r="K572" s="15">
        <v>0</v>
      </c>
      <c r="L572" t="str">
        <f t="shared" si="8"/>
        <v>171803U10047023000</v>
      </c>
      <c r="M572" t="str">
        <f>VLOOKUP(A572,'Cost Code'!A:G,7,0)</f>
        <v>Fundraising Team</v>
      </c>
      <c r="N572" t="str">
        <f>VLOOKUP(A572,'Cost Code'!A:G,2,0)</f>
        <v>Group 1</v>
      </c>
      <c r="O572" t="str">
        <f>VLOOKUP($A572,'Cost Code'!$A:$G,3,0)</f>
        <v>CORPORATE SERVICES</v>
      </c>
      <c r="P572" t="str">
        <f>VLOOKUP($A572,'Cost Code'!$A:$G,4,0)</f>
        <v>FINANCE &amp; INFORMATION SERVICES</v>
      </c>
      <c r="Q572" t="str">
        <f>VLOOKUP($A572,'Cost Code'!$A:$G,5,0)</f>
        <v>FINANCE &amp; INFORMATION SERVICES</v>
      </c>
      <c r="R572" t="str">
        <f>VLOOKUP($A572,'Cost Code'!$A:$G,6,0)</f>
        <v>FINANCE</v>
      </c>
      <c r="S572" t="str">
        <f>VLOOKUP($A572,'Cost Code'!$A:$K,8,0)</f>
        <v>Simon</v>
      </c>
      <c r="T572">
        <f>VLOOKUP($A572,'Cost Code'!$A:$K,9,0)</f>
        <v>1000</v>
      </c>
      <c r="U572" t="str">
        <f>VLOOKUP(B572,Ex_Code!A:J,2,0)</f>
        <v>Car Parking</v>
      </c>
      <c r="V572" t="str">
        <f>VLOOKUP(B572,Ex_Code!A:J,7,0)</f>
        <v>ESTABLISHMENT EXPENSES</v>
      </c>
      <c r="W572" t="str">
        <f>VLOOKUP(B572,Ex_Code!A:J,10,0)</f>
        <v>Non Pay</v>
      </c>
    </row>
    <row r="573" spans="1:23" x14ac:dyDescent="0.25">
      <c r="A573" s="14" t="s">
        <v>170</v>
      </c>
      <c r="B573" s="14" t="s">
        <v>109</v>
      </c>
      <c r="C573" s="14" t="s">
        <v>101</v>
      </c>
      <c r="D573" s="14" t="s">
        <v>102</v>
      </c>
      <c r="E573" s="14" t="s">
        <v>98</v>
      </c>
      <c r="F573" s="15">
        <v>1</v>
      </c>
      <c r="G573" s="15">
        <v>0</v>
      </c>
      <c r="H573" s="15">
        <v>0</v>
      </c>
      <c r="I573" s="15">
        <v>0</v>
      </c>
      <c r="J573" s="15">
        <v>0</v>
      </c>
      <c r="K573" s="15">
        <v>0</v>
      </c>
      <c r="L573" t="str">
        <f t="shared" si="8"/>
        <v>171803U13047001000</v>
      </c>
      <c r="M573" t="str">
        <f>VLOOKUP(A573,'Cost Code'!A:G,7,0)</f>
        <v>Finance Reserve</v>
      </c>
      <c r="N573" t="str">
        <f>VLOOKUP(A573,'Cost Code'!A:G,2,0)</f>
        <v>Group 1</v>
      </c>
      <c r="O573" t="str">
        <f>VLOOKUP($A573,'Cost Code'!$A:$G,3,0)</f>
        <v>CORPORATE SERVICES</v>
      </c>
      <c r="P573" t="str">
        <f>VLOOKUP($A573,'Cost Code'!$A:$G,4,0)</f>
        <v>FINANCE &amp; INFORMATION SERVICES</v>
      </c>
      <c r="Q573" t="str">
        <f>VLOOKUP($A573,'Cost Code'!$A:$G,5,0)</f>
        <v>FINANCE &amp; INFORMATION SERVICES</v>
      </c>
      <c r="R573" t="str">
        <f>VLOOKUP($A573,'Cost Code'!$A:$G,6,0)</f>
        <v>FINANCE</v>
      </c>
      <c r="S573" t="str">
        <f>VLOOKUP($A573,'Cost Code'!$A:$K,8,0)</f>
        <v>Simon</v>
      </c>
      <c r="T573">
        <f>VLOOKUP($A573,'Cost Code'!$A:$K,9,0)</f>
        <v>1000</v>
      </c>
      <c r="U573" t="str">
        <f>VLOOKUP(B573,Ex_Code!A:J,2,0)</f>
        <v>Printing &amp; Stationery</v>
      </c>
      <c r="V573" t="str">
        <f>VLOOKUP(B573,Ex_Code!A:J,7,0)</f>
        <v>ESTABLISHMENT EXPENSES</v>
      </c>
      <c r="W573" t="str">
        <f>VLOOKUP(B573,Ex_Code!A:J,10,0)</f>
        <v>Non Pay</v>
      </c>
    </row>
    <row r="574" spans="1:23" x14ac:dyDescent="0.25">
      <c r="A574" s="14" t="s">
        <v>170</v>
      </c>
      <c r="B574" s="14" t="s">
        <v>41</v>
      </c>
      <c r="C574" s="14" t="s">
        <v>96</v>
      </c>
      <c r="D574" s="14" t="s">
        <v>97</v>
      </c>
      <c r="E574" s="14" t="s">
        <v>98</v>
      </c>
      <c r="F574" s="15">
        <v>176</v>
      </c>
      <c r="G574" s="15">
        <v>0</v>
      </c>
      <c r="H574" s="15">
        <v>0</v>
      </c>
      <c r="I574" s="15">
        <v>0</v>
      </c>
      <c r="J574" s="15">
        <v>0</v>
      </c>
      <c r="K574" s="15">
        <v>0</v>
      </c>
      <c r="L574" t="str">
        <f t="shared" si="8"/>
        <v>171801U13048017000</v>
      </c>
      <c r="M574" t="str">
        <f>VLOOKUP(A574,'Cost Code'!A:G,7,0)</f>
        <v>Finance Reserve</v>
      </c>
      <c r="N574" t="str">
        <f>VLOOKUP(A574,'Cost Code'!A:G,2,0)</f>
        <v>Group 1</v>
      </c>
      <c r="O574" t="str">
        <f>VLOOKUP($A574,'Cost Code'!$A:$G,3,0)</f>
        <v>CORPORATE SERVICES</v>
      </c>
      <c r="P574" t="str">
        <f>VLOOKUP($A574,'Cost Code'!$A:$G,4,0)</f>
        <v>FINANCE &amp; INFORMATION SERVICES</v>
      </c>
      <c r="Q574" t="str">
        <f>VLOOKUP($A574,'Cost Code'!$A:$G,5,0)</f>
        <v>FINANCE &amp; INFORMATION SERVICES</v>
      </c>
      <c r="R574" t="str">
        <f>VLOOKUP($A574,'Cost Code'!$A:$G,6,0)</f>
        <v>FINANCE</v>
      </c>
      <c r="S574" t="str">
        <f>VLOOKUP($A574,'Cost Code'!$A:$K,8,0)</f>
        <v>Simon</v>
      </c>
      <c r="T574">
        <f>VLOOKUP($A574,'Cost Code'!$A:$K,9,0)</f>
        <v>1000</v>
      </c>
      <c r="U574" t="str">
        <f>VLOOKUP(B574,Ex_Code!A:J,2,0)</f>
        <v>Computer Software</v>
      </c>
      <c r="V574" t="str">
        <f>VLOOKUP(B574,Ex_Code!A:J,7,0)</f>
        <v>PREMISES &amp; FIXED PLANT</v>
      </c>
      <c r="W574" t="str">
        <f>VLOOKUP(B574,Ex_Code!A:J,10,0)</f>
        <v>Non Pay</v>
      </c>
    </row>
    <row r="575" spans="1:23" x14ac:dyDescent="0.25">
      <c r="A575" s="14" t="s">
        <v>170</v>
      </c>
      <c r="B575" s="14" t="s">
        <v>41</v>
      </c>
      <c r="C575" s="14" t="s">
        <v>99</v>
      </c>
      <c r="D575" s="14" t="s">
        <v>100</v>
      </c>
      <c r="E575" s="14" t="s">
        <v>98</v>
      </c>
      <c r="F575" s="15">
        <v>176</v>
      </c>
      <c r="G575" s="15">
        <v>0</v>
      </c>
      <c r="H575" s="15">
        <v>0</v>
      </c>
      <c r="I575" s="15">
        <v>0</v>
      </c>
      <c r="J575" s="15">
        <v>0</v>
      </c>
      <c r="K575" s="15">
        <v>0</v>
      </c>
      <c r="L575" t="str">
        <f t="shared" si="8"/>
        <v>171802U13048017000</v>
      </c>
      <c r="M575" t="str">
        <f>VLOOKUP(A575,'Cost Code'!A:G,7,0)</f>
        <v>Finance Reserve</v>
      </c>
      <c r="N575" t="str">
        <f>VLOOKUP(A575,'Cost Code'!A:G,2,0)</f>
        <v>Group 1</v>
      </c>
      <c r="O575" t="str">
        <f>VLOOKUP($A575,'Cost Code'!$A:$G,3,0)</f>
        <v>CORPORATE SERVICES</v>
      </c>
      <c r="P575" t="str">
        <f>VLOOKUP($A575,'Cost Code'!$A:$G,4,0)</f>
        <v>FINANCE &amp; INFORMATION SERVICES</v>
      </c>
      <c r="Q575" t="str">
        <f>VLOOKUP($A575,'Cost Code'!$A:$G,5,0)</f>
        <v>FINANCE &amp; INFORMATION SERVICES</v>
      </c>
      <c r="R575" t="str">
        <f>VLOOKUP($A575,'Cost Code'!$A:$G,6,0)</f>
        <v>FINANCE</v>
      </c>
      <c r="S575" t="str">
        <f>VLOOKUP($A575,'Cost Code'!$A:$K,8,0)</f>
        <v>Simon</v>
      </c>
      <c r="T575">
        <f>VLOOKUP($A575,'Cost Code'!$A:$K,9,0)</f>
        <v>1000</v>
      </c>
      <c r="U575" t="str">
        <f>VLOOKUP(B575,Ex_Code!A:J,2,0)</f>
        <v>Computer Software</v>
      </c>
      <c r="V575" t="str">
        <f>VLOOKUP(B575,Ex_Code!A:J,7,0)</f>
        <v>PREMISES &amp; FIXED PLANT</v>
      </c>
      <c r="W575" t="str">
        <f>VLOOKUP(B575,Ex_Code!A:J,10,0)</f>
        <v>Non Pay</v>
      </c>
    </row>
    <row r="576" spans="1:23" x14ac:dyDescent="0.25">
      <c r="A576" s="14" t="s">
        <v>170</v>
      </c>
      <c r="B576" s="14" t="s">
        <v>41</v>
      </c>
      <c r="C576" s="14" t="s">
        <v>101</v>
      </c>
      <c r="D576" s="14" t="s">
        <v>102</v>
      </c>
      <c r="E576" s="14" t="s">
        <v>98</v>
      </c>
      <c r="F576" s="15">
        <v>176</v>
      </c>
      <c r="G576" s="15">
        <v>0</v>
      </c>
      <c r="H576" s="15">
        <v>0</v>
      </c>
      <c r="I576" s="15">
        <v>0</v>
      </c>
      <c r="J576" s="15">
        <v>0</v>
      </c>
      <c r="K576" s="15">
        <v>0</v>
      </c>
      <c r="L576" t="str">
        <f t="shared" si="8"/>
        <v>171803U13048017000</v>
      </c>
      <c r="M576" t="str">
        <f>VLOOKUP(A576,'Cost Code'!A:G,7,0)</f>
        <v>Finance Reserve</v>
      </c>
      <c r="N576" t="str">
        <f>VLOOKUP(A576,'Cost Code'!A:G,2,0)</f>
        <v>Group 1</v>
      </c>
      <c r="O576" t="str">
        <f>VLOOKUP($A576,'Cost Code'!$A:$G,3,0)</f>
        <v>CORPORATE SERVICES</v>
      </c>
      <c r="P576" t="str">
        <f>VLOOKUP($A576,'Cost Code'!$A:$G,4,0)</f>
        <v>FINANCE &amp; INFORMATION SERVICES</v>
      </c>
      <c r="Q576" t="str">
        <f>VLOOKUP($A576,'Cost Code'!$A:$G,5,0)</f>
        <v>FINANCE &amp; INFORMATION SERVICES</v>
      </c>
      <c r="R576" t="str">
        <f>VLOOKUP($A576,'Cost Code'!$A:$G,6,0)</f>
        <v>FINANCE</v>
      </c>
      <c r="S576" t="str">
        <f>VLOOKUP($A576,'Cost Code'!$A:$K,8,0)</f>
        <v>Simon</v>
      </c>
      <c r="T576">
        <f>VLOOKUP($A576,'Cost Code'!$A:$K,9,0)</f>
        <v>1000</v>
      </c>
      <c r="U576" t="str">
        <f>VLOOKUP(B576,Ex_Code!A:J,2,0)</f>
        <v>Computer Software</v>
      </c>
      <c r="V576" t="str">
        <f>VLOOKUP(B576,Ex_Code!A:J,7,0)</f>
        <v>PREMISES &amp; FIXED PLANT</v>
      </c>
      <c r="W576" t="str">
        <f>VLOOKUP(B576,Ex_Code!A:J,10,0)</f>
        <v>Non Pay</v>
      </c>
    </row>
    <row r="577" spans="1:23" x14ac:dyDescent="0.25">
      <c r="A577" s="14" t="s">
        <v>170</v>
      </c>
      <c r="B577" s="14" t="s">
        <v>41</v>
      </c>
      <c r="C577" s="14" t="s">
        <v>103</v>
      </c>
      <c r="D577" s="14" t="s">
        <v>104</v>
      </c>
      <c r="E577" s="14" t="s">
        <v>98</v>
      </c>
      <c r="F577" s="15">
        <v>176</v>
      </c>
      <c r="G577" s="15">
        <v>0</v>
      </c>
      <c r="H577" s="15">
        <v>0</v>
      </c>
      <c r="I577" s="15">
        <v>0</v>
      </c>
      <c r="J577" s="15">
        <v>0</v>
      </c>
      <c r="K577" s="15">
        <v>0</v>
      </c>
      <c r="L577" t="str">
        <f t="shared" si="8"/>
        <v>171804U13048017000</v>
      </c>
      <c r="M577" t="str">
        <f>VLOOKUP(A577,'Cost Code'!A:G,7,0)</f>
        <v>Finance Reserve</v>
      </c>
      <c r="N577" t="str">
        <f>VLOOKUP(A577,'Cost Code'!A:G,2,0)</f>
        <v>Group 1</v>
      </c>
      <c r="O577" t="str">
        <f>VLOOKUP($A577,'Cost Code'!$A:$G,3,0)</f>
        <v>CORPORATE SERVICES</v>
      </c>
      <c r="P577" t="str">
        <f>VLOOKUP($A577,'Cost Code'!$A:$G,4,0)</f>
        <v>FINANCE &amp; INFORMATION SERVICES</v>
      </c>
      <c r="Q577" t="str">
        <f>VLOOKUP($A577,'Cost Code'!$A:$G,5,0)</f>
        <v>FINANCE &amp; INFORMATION SERVICES</v>
      </c>
      <c r="R577" t="str">
        <f>VLOOKUP($A577,'Cost Code'!$A:$G,6,0)</f>
        <v>FINANCE</v>
      </c>
      <c r="S577" t="str">
        <f>VLOOKUP($A577,'Cost Code'!$A:$K,8,0)</f>
        <v>Simon</v>
      </c>
      <c r="T577">
        <f>VLOOKUP($A577,'Cost Code'!$A:$K,9,0)</f>
        <v>1000</v>
      </c>
      <c r="U577" t="str">
        <f>VLOOKUP(B577,Ex_Code!A:J,2,0)</f>
        <v>Computer Software</v>
      </c>
      <c r="V577" t="str">
        <f>VLOOKUP(B577,Ex_Code!A:J,7,0)</f>
        <v>PREMISES &amp; FIXED PLANT</v>
      </c>
      <c r="W577" t="str">
        <f>VLOOKUP(B577,Ex_Code!A:J,10,0)</f>
        <v>Non Pay</v>
      </c>
    </row>
    <row r="578" spans="1:23" x14ac:dyDescent="0.25">
      <c r="A578" s="14" t="s">
        <v>170</v>
      </c>
      <c r="B578" s="14" t="s">
        <v>41</v>
      </c>
      <c r="C578" s="14" t="s">
        <v>105</v>
      </c>
      <c r="D578" s="14" t="s">
        <v>106</v>
      </c>
      <c r="E578" s="14" t="s">
        <v>98</v>
      </c>
      <c r="F578" s="15">
        <v>176</v>
      </c>
      <c r="G578" s="15">
        <v>0</v>
      </c>
      <c r="H578" s="15">
        <v>0</v>
      </c>
      <c r="I578" s="15">
        <v>0</v>
      </c>
      <c r="J578" s="15">
        <v>0</v>
      </c>
      <c r="K578" s="15">
        <v>0</v>
      </c>
      <c r="L578" t="str">
        <f t="shared" si="8"/>
        <v>171805U13048017000</v>
      </c>
      <c r="M578" t="str">
        <f>VLOOKUP(A578,'Cost Code'!A:G,7,0)</f>
        <v>Finance Reserve</v>
      </c>
      <c r="N578" t="str">
        <f>VLOOKUP(A578,'Cost Code'!A:G,2,0)</f>
        <v>Group 1</v>
      </c>
      <c r="O578" t="str">
        <f>VLOOKUP($A578,'Cost Code'!$A:$G,3,0)</f>
        <v>CORPORATE SERVICES</v>
      </c>
      <c r="P578" t="str">
        <f>VLOOKUP($A578,'Cost Code'!$A:$G,4,0)</f>
        <v>FINANCE &amp; INFORMATION SERVICES</v>
      </c>
      <c r="Q578" t="str">
        <f>VLOOKUP($A578,'Cost Code'!$A:$G,5,0)</f>
        <v>FINANCE &amp; INFORMATION SERVICES</v>
      </c>
      <c r="R578" t="str">
        <f>VLOOKUP($A578,'Cost Code'!$A:$G,6,0)</f>
        <v>FINANCE</v>
      </c>
      <c r="S578" t="str">
        <f>VLOOKUP($A578,'Cost Code'!$A:$K,8,0)</f>
        <v>Simon</v>
      </c>
      <c r="T578">
        <f>VLOOKUP($A578,'Cost Code'!$A:$K,9,0)</f>
        <v>1000</v>
      </c>
      <c r="U578" t="str">
        <f>VLOOKUP(B578,Ex_Code!A:J,2,0)</f>
        <v>Computer Software</v>
      </c>
      <c r="V578" t="str">
        <f>VLOOKUP(B578,Ex_Code!A:J,7,0)</f>
        <v>PREMISES &amp; FIXED PLANT</v>
      </c>
      <c r="W578" t="str">
        <f>VLOOKUP(B578,Ex_Code!A:J,10,0)</f>
        <v>Non Pay</v>
      </c>
    </row>
    <row r="579" spans="1:23" x14ac:dyDescent="0.25">
      <c r="A579" s="14" t="s">
        <v>171</v>
      </c>
      <c r="B579" s="14" t="s">
        <v>172</v>
      </c>
      <c r="C579" s="14" t="s">
        <v>96</v>
      </c>
      <c r="D579" s="14" t="s">
        <v>97</v>
      </c>
      <c r="E579" s="14" t="s">
        <v>98</v>
      </c>
      <c r="F579" s="15">
        <v>3324</v>
      </c>
      <c r="G579" s="15">
        <v>3323.81</v>
      </c>
      <c r="H579" s="15">
        <v>0</v>
      </c>
      <c r="I579" s="15">
        <v>0</v>
      </c>
      <c r="J579" s="15">
        <v>0</v>
      </c>
      <c r="K579" s="15">
        <v>0</v>
      </c>
      <c r="L579" t="str">
        <f t="shared" si="8"/>
        <v>171801U14R60002000</v>
      </c>
      <c r="M579" t="str">
        <f>VLOOKUP(A579,'Cost Code'!A:G,7,0)</f>
        <v>Finance Recharges</v>
      </c>
      <c r="N579" t="str">
        <f>VLOOKUP(A579,'Cost Code'!A:G,2,0)</f>
        <v>Group 1</v>
      </c>
      <c r="O579" t="str">
        <f>VLOOKUP($A579,'Cost Code'!$A:$G,3,0)</f>
        <v>CORPORATE SERVICES</v>
      </c>
      <c r="P579" t="str">
        <f>VLOOKUP($A579,'Cost Code'!$A:$G,4,0)</f>
        <v>FINANCE &amp; INFORMATION SERVICES</v>
      </c>
      <c r="Q579" t="str">
        <f>VLOOKUP($A579,'Cost Code'!$A:$G,5,0)</f>
        <v>FINANCE &amp; INFORMATION SERVICES</v>
      </c>
      <c r="R579" t="str">
        <f>VLOOKUP($A579,'Cost Code'!$A:$G,6,0)</f>
        <v>FINANCE</v>
      </c>
      <c r="S579" t="str">
        <f>VLOOKUP($A579,'Cost Code'!$A:$K,8,0)</f>
        <v>Simon</v>
      </c>
      <c r="T579">
        <f>VLOOKUP($A579,'Cost Code'!$A:$K,9,0)</f>
        <v>1000</v>
      </c>
      <c r="U579" t="str">
        <f>VLOOKUP(B579,Ex_Code!A:J,2,0)</f>
        <v>OH - Depreciation</v>
      </c>
      <c r="V579" t="str">
        <f>VLOOKUP(B579,Ex_Code!A:J,7,0)</f>
        <v>RECHARGE</v>
      </c>
      <c r="W579" t="str">
        <f>VLOOKUP(B579,Ex_Code!A:J,10,0)</f>
        <v>Recharge</v>
      </c>
    </row>
    <row r="580" spans="1:23" x14ac:dyDescent="0.25">
      <c r="A580" s="14" t="s">
        <v>171</v>
      </c>
      <c r="B580" s="14" t="s">
        <v>172</v>
      </c>
      <c r="C580" s="14" t="s">
        <v>99</v>
      </c>
      <c r="D580" s="14" t="s">
        <v>100</v>
      </c>
      <c r="E580" s="14" t="s">
        <v>98</v>
      </c>
      <c r="F580" s="15">
        <v>3324</v>
      </c>
      <c r="G580" s="15">
        <v>3323.85</v>
      </c>
      <c r="H580" s="15">
        <v>0</v>
      </c>
      <c r="I580" s="15">
        <v>0</v>
      </c>
      <c r="J580" s="15">
        <v>0</v>
      </c>
      <c r="K580" s="15">
        <v>0</v>
      </c>
      <c r="L580" t="str">
        <f t="shared" si="8"/>
        <v>171802U14R60002000</v>
      </c>
      <c r="M580" t="str">
        <f>VLOOKUP(A580,'Cost Code'!A:G,7,0)</f>
        <v>Finance Recharges</v>
      </c>
      <c r="N580" t="str">
        <f>VLOOKUP(A580,'Cost Code'!A:G,2,0)</f>
        <v>Group 1</v>
      </c>
      <c r="O580" t="str">
        <f>VLOOKUP($A580,'Cost Code'!$A:$G,3,0)</f>
        <v>CORPORATE SERVICES</v>
      </c>
      <c r="P580" t="str">
        <f>VLOOKUP($A580,'Cost Code'!$A:$G,4,0)</f>
        <v>FINANCE &amp; INFORMATION SERVICES</v>
      </c>
      <c r="Q580" t="str">
        <f>VLOOKUP($A580,'Cost Code'!$A:$G,5,0)</f>
        <v>FINANCE &amp; INFORMATION SERVICES</v>
      </c>
      <c r="R580" t="str">
        <f>VLOOKUP($A580,'Cost Code'!$A:$G,6,0)</f>
        <v>FINANCE</v>
      </c>
      <c r="S580" t="str">
        <f>VLOOKUP($A580,'Cost Code'!$A:$K,8,0)</f>
        <v>Simon</v>
      </c>
      <c r="T580">
        <f>VLOOKUP($A580,'Cost Code'!$A:$K,9,0)</f>
        <v>1000</v>
      </c>
      <c r="U580" t="str">
        <f>VLOOKUP(B580,Ex_Code!A:J,2,0)</f>
        <v>OH - Depreciation</v>
      </c>
      <c r="V580" t="str">
        <f>VLOOKUP(B580,Ex_Code!A:J,7,0)</f>
        <v>RECHARGE</v>
      </c>
      <c r="W580" t="str">
        <f>VLOOKUP(B580,Ex_Code!A:J,10,0)</f>
        <v>Recharge</v>
      </c>
    </row>
    <row r="581" spans="1:23" x14ac:dyDescent="0.25">
      <c r="A581" s="14" t="s">
        <v>171</v>
      </c>
      <c r="B581" s="14" t="s">
        <v>172</v>
      </c>
      <c r="C581" s="14" t="s">
        <v>101</v>
      </c>
      <c r="D581" s="14" t="s">
        <v>102</v>
      </c>
      <c r="E581" s="14" t="s">
        <v>98</v>
      </c>
      <c r="F581" s="15">
        <v>3324</v>
      </c>
      <c r="G581" s="15">
        <v>3323.81</v>
      </c>
      <c r="H581" s="15">
        <v>0</v>
      </c>
      <c r="I581" s="15">
        <v>0</v>
      </c>
      <c r="J581" s="15">
        <v>0</v>
      </c>
      <c r="K581" s="15">
        <v>0</v>
      </c>
      <c r="L581" t="str">
        <f t="shared" ref="L581:L644" si="9">CONCATENATE(C581,A581,B581)</f>
        <v>171803U14R60002000</v>
      </c>
      <c r="M581" t="str">
        <f>VLOOKUP(A581,'Cost Code'!A:G,7,0)</f>
        <v>Finance Recharges</v>
      </c>
      <c r="N581" t="str">
        <f>VLOOKUP(A581,'Cost Code'!A:G,2,0)</f>
        <v>Group 1</v>
      </c>
      <c r="O581" t="str">
        <f>VLOOKUP($A581,'Cost Code'!$A:$G,3,0)</f>
        <v>CORPORATE SERVICES</v>
      </c>
      <c r="P581" t="str">
        <f>VLOOKUP($A581,'Cost Code'!$A:$G,4,0)</f>
        <v>FINANCE &amp; INFORMATION SERVICES</v>
      </c>
      <c r="Q581" t="str">
        <f>VLOOKUP($A581,'Cost Code'!$A:$G,5,0)</f>
        <v>FINANCE &amp; INFORMATION SERVICES</v>
      </c>
      <c r="R581" t="str">
        <f>VLOOKUP($A581,'Cost Code'!$A:$G,6,0)</f>
        <v>FINANCE</v>
      </c>
      <c r="S581" t="str">
        <f>VLOOKUP($A581,'Cost Code'!$A:$K,8,0)</f>
        <v>Simon</v>
      </c>
      <c r="T581">
        <f>VLOOKUP($A581,'Cost Code'!$A:$K,9,0)</f>
        <v>1000</v>
      </c>
      <c r="U581" t="str">
        <f>VLOOKUP(B581,Ex_Code!A:J,2,0)</f>
        <v>OH - Depreciation</v>
      </c>
      <c r="V581" t="str">
        <f>VLOOKUP(B581,Ex_Code!A:J,7,0)</f>
        <v>RECHARGE</v>
      </c>
      <c r="W581" t="str">
        <f>VLOOKUP(B581,Ex_Code!A:J,10,0)</f>
        <v>Recharge</v>
      </c>
    </row>
    <row r="582" spans="1:23" x14ac:dyDescent="0.25">
      <c r="A582" s="14" t="s">
        <v>171</v>
      </c>
      <c r="B582" s="14" t="s">
        <v>172</v>
      </c>
      <c r="C582" s="14" t="s">
        <v>103</v>
      </c>
      <c r="D582" s="14" t="s">
        <v>104</v>
      </c>
      <c r="E582" s="14" t="s">
        <v>98</v>
      </c>
      <c r="F582" s="15">
        <v>1632</v>
      </c>
      <c r="G582" s="15">
        <v>437.43</v>
      </c>
      <c r="H582" s="15">
        <v>0</v>
      </c>
      <c r="I582" s="15">
        <v>0</v>
      </c>
      <c r="J582" s="15">
        <v>0</v>
      </c>
      <c r="K582" s="15">
        <v>0</v>
      </c>
      <c r="L582" t="str">
        <f t="shared" si="9"/>
        <v>171804U14R60002000</v>
      </c>
      <c r="M582" t="str">
        <f>VLOOKUP(A582,'Cost Code'!A:G,7,0)</f>
        <v>Finance Recharges</v>
      </c>
      <c r="N582" t="str">
        <f>VLOOKUP(A582,'Cost Code'!A:G,2,0)</f>
        <v>Group 1</v>
      </c>
      <c r="O582" t="str">
        <f>VLOOKUP($A582,'Cost Code'!$A:$G,3,0)</f>
        <v>CORPORATE SERVICES</v>
      </c>
      <c r="P582" t="str">
        <f>VLOOKUP($A582,'Cost Code'!$A:$G,4,0)</f>
        <v>FINANCE &amp; INFORMATION SERVICES</v>
      </c>
      <c r="Q582" t="str">
        <f>VLOOKUP($A582,'Cost Code'!$A:$G,5,0)</f>
        <v>FINANCE &amp; INFORMATION SERVICES</v>
      </c>
      <c r="R582" t="str">
        <f>VLOOKUP($A582,'Cost Code'!$A:$G,6,0)</f>
        <v>FINANCE</v>
      </c>
      <c r="S582" t="str">
        <f>VLOOKUP($A582,'Cost Code'!$A:$K,8,0)</f>
        <v>Simon</v>
      </c>
      <c r="T582">
        <f>VLOOKUP($A582,'Cost Code'!$A:$K,9,0)</f>
        <v>1000</v>
      </c>
      <c r="U582" t="str">
        <f>VLOOKUP(B582,Ex_Code!A:J,2,0)</f>
        <v>OH - Depreciation</v>
      </c>
      <c r="V582" t="str">
        <f>VLOOKUP(B582,Ex_Code!A:J,7,0)</f>
        <v>RECHARGE</v>
      </c>
      <c r="W582" t="str">
        <f>VLOOKUP(B582,Ex_Code!A:J,10,0)</f>
        <v>Recharge</v>
      </c>
    </row>
    <row r="583" spans="1:23" x14ac:dyDescent="0.25">
      <c r="A583" s="14" t="s">
        <v>171</v>
      </c>
      <c r="B583" s="14" t="s">
        <v>172</v>
      </c>
      <c r="C583" s="14" t="s">
        <v>105</v>
      </c>
      <c r="D583" s="14" t="s">
        <v>106</v>
      </c>
      <c r="E583" s="14" t="s">
        <v>98</v>
      </c>
      <c r="F583" s="15">
        <v>1632</v>
      </c>
      <c r="G583" s="15">
        <v>437.42</v>
      </c>
      <c r="H583" s="15">
        <v>0</v>
      </c>
      <c r="I583" s="15">
        <v>0</v>
      </c>
      <c r="J583" s="15">
        <v>0</v>
      </c>
      <c r="K583" s="15">
        <v>0</v>
      </c>
      <c r="L583" t="str">
        <f t="shared" si="9"/>
        <v>171805U14R60002000</v>
      </c>
      <c r="M583" t="str">
        <f>VLOOKUP(A583,'Cost Code'!A:G,7,0)</f>
        <v>Finance Recharges</v>
      </c>
      <c r="N583" t="str">
        <f>VLOOKUP(A583,'Cost Code'!A:G,2,0)</f>
        <v>Group 1</v>
      </c>
      <c r="O583" t="str">
        <f>VLOOKUP($A583,'Cost Code'!$A:$G,3,0)</f>
        <v>CORPORATE SERVICES</v>
      </c>
      <c r="P583" t="str">
        <f>VLOOKUP($A583,'Cost Code'!$A:$G,4,0)</f>
        <v>FINANCE &amp; INFORMATION SERVICES</v>
      </c>
      <c r="Q583" t="str">
        <f>VLOOKUP($A583,'Cost Code'!$A:$G,5,0)</f>
        <v>FINANCE &amp; INFORMATION SERVICES</v>
      </c>
      <c r="R583" t="str">
        <f>VLOOKUP($A583,'Cost Code'!$A:$G,6,0)</f>
        <v>FINANCE</v>
      </c>
      <c r="S583" t="str">
        <f>VLOOKUP($A583,'Cost Code'!$A:$K,8,0)</f>
        <v>Simon</v>
      </c>
      <c r="T583">
        <f>VLOOKUP($A583,'Cost Code'!$A:$K,9,0)</f>
        <v>1000</v>
      </c>
      <c r="U583" t="str">
        <f>VLOOKUP(B583,Ex_Code!A:J,2,0)</f>
        <v>OH - Depreciation</v>
      </c>
      <c r="V583" t="str">
        <f>VLOOKUP(B583,Ex_Code!A:J,7,0)</f>
        <v>RECHARGE</v>
      </c>
      <c r="W583" t="str">
        <f>VLOOKUP(B583,Ex_Code!A:J,10,0)</f>
        <v>Recharge</v>
      </c>
    </row>
    <row r="584" spans="1:23" x14ac:dyDescent="0.25">
      <c r="A584" s="14" t="s">
        <v>171</v>
      </c>
      <c r="B584" s="14" t="s">
        <v>173</v>
      </c>
      <c r="C584" s="14" t="s">
        <v>96</v>
      </c>
      <c r="D584" s="14" t="s">
        <v>97</v>
      </c>
      <c r="E584" s="14" t="s">
        <v>98</v>
      </c>
      <c r="F584" s="15">
        <v>528</v>
      </c>
      <c r="G584" s="15">
        <v>528</v>
      </c>
      <c r="H584" s="15">
        <v>0</v>
      </c>
      <c r="I584" s="15">
        <v>0</v>
      </c>
      <c r="J584" s="15">
        <v>0</v>
      </c>
      <c r="K584" s="15">
        <v>0</v>
      </c>
      <c r="L584" t="str">
        <f t="shared" si="9"/>
        <v>171801U14R60012000</v>
      </c>
      <c r="M584" t="str">
        <f>VLOOKUP(A584,'Cost Code'!A:G,7,0)</f>
        <v>Finance Recharges</v>
      </c>
      <c r="N584" t="str">
        <f>VLOOKUP(A584,'Cost Code'!A:G,2,0)</f>
        <v>Group 1</v>
      </c>
      <c r="O584" t="str">
        <f>VLOOKUP($A584,'Cost Code'!$A:$G,3,0)</f>
        <v>CORPORATE SERVICES</v>
      </c>
      <c r="P584" t="str">
        <f>VLOOKUP($A584,'Cost Code'!$A:$G,4,0)</f>
        <v>FINANCE &amp; INFORMATION SERVICES</v>
      </c>
      <c r="Q584" t="str">
        <f>VLOOKUP($A584,'Cost Code'!$A:$G,5,0)</f>
        <v>FINANCE &amp; INFORMATION SERVICES</v>
      </c>
      <c r="R584" t="str">
        <f>VLOOKUP($A584,'Cost Code'!$A:$G,6,0)</f>
        <v>FINANCE</v>
      </c>
      <c r="S584" t="str">
        <f>VLOOKUP($A584,'Cost Code'!$A:$K,8,0)</f>
        <v>Simon</v>
      </c>
      <c r="T584">
        <f>VLOOKUP($A584,'Cost Code'!$A:$K,9,0)</f>
        <v>1000</v>
      </c>
      <c r="U584" t="str">
        <f>VLOOKUP(B584,Ex_Code!A:J,2,0)</f>
        <v>PDC Costs</v>
      </c>
      <c r="V584" t="str">
        <f>VLOOKUP(B584,Ex_Code!A:J,7,0)</f>
        <v>RECHARGE</v>
      </c>
      <c r="W584" t="str">
        <f>VLOOKUP(B584,Ex_Code!A:J,10,0)</f>
        <v>Recharge</v>
      </c>
    </row>
    <row r="585" spans="1:23" x14ac:dyDescent="0.25">
      <c r="A585" s="14" t="s">
        <v>171</v>
      </c>
      <c r="B585" s="14" t="s">
        <v>173</v>
      </c>
      <c r="C585" s="14" t="s">
        <v>99</v>
      </c>
      <c r="D585" s="14" t="s">
        <v>100</v>
      </c>
      <c r="E585" s="14" t="s">
        <v>98</v>
      </c>
      <c r="F585" s="15">
        <v>528</v>
      </c>
      <c r="G585" s="15">
        <v>528</v>
      </c>
      <c r="H585" s="15">
        <v>0</v>
      </c>
      <c r="I585" s="15">
        <v>0</v>
      </c>
      <c r="J585" s="15">
        <v>0</v>
      </c>
      <c r="K585" s="15">
        <v>0</v>
      </c>
      <c r="L585" t="str">
        <f t="shared" si="9"/>
        <v>171802U14R60012000</v>
      </c>
      <c r="M585" t="str">
        <f>VLOOKUP(A585,'Cost Code'!A:G,7,0)</f>
        <v>Finance Recharges</v>
      </c>
      <c r="N585" t="str">
        <f>VLOOKUP(A585,'Cost Code'!A:G,2,0)</f>
        <v>Group 1</v>
      </c>
      <c r="O585" t="str">
        <f>VLOOKUP($A585,'Cost Code'!$A:$G,3,0)</f>
        <v>CORPORATE SERVICES</v>
      </c>
      <c r="P585" t="str">
        <f>VLOOKUP($A585,'Cost Code'!$A:$G,4,0)</f>
        <v>FINANCE &amp; INFORMATION SERVICES</v>
      </c>
      <c r="Q585" t="str">
        <f>VLOOKUP($A585,'Cost Code'!$A:$G,5,0)</f>
        <v>FINANCE &amp; INFORMATION SERVICES</v>
      </c>
      <c r="R585" t="str">
        <f>VLOOKUP($A585,'Cost Code'!$A:$G,6,0)</f>
        <v>FINANCE</v>
      </c>
      <c r="S585" t="str">
        <f>VLOOKUP($A585,'Cost Code'!$A:$K,8,0)</f>
        <v>Simon</v>
      </c>
      <c r="T585">
        <f>VLOOKUP($A585,'Cost Code'!$A:$K,9,0)</f>
        <v>1000</v>
      </c>
      <c r="U585" t="str">
        <f>VLOOKUP(B585,Ex_Code!A:J,2,0)</f>
        <v>PDC Costs</v>
      </c>
      <c r="V585" t="str">
        <f>VLOOKUP(B585,Ex_Code!A:J,7,0)</f>
        <v>RECHARGE</v>
      </c>
      <c r="W585" t="str">
        <f>VLOOKUP(B585,Ex_Code!A:J,10,0)</f>
        <v>Recharge</v>
      </c>
    </row>
    <row r="586" spans="1:23" x14ac:dyDescent="0.25">
      <c r="A586" s="14" t="s">
        <v>171</v>
      </c>
      <c r="B586" s="14" t="s">
        <v>173</v>
      </c>
      <c r="C586" s="14" t="s">
        <v>101</v>
      </c>
      <c r="D586" s="14" t="s">
        <v>102</v>
      </c>
      <c r="E586" s="14" t="s">
        <v>98</v>
      </c>
      <c r="F586" s="15">
        <v>528</v>
      </c>
      <c r="G586" s="15">
        <v>528</v>
      </c>
      <c r="H586" s="15">
        <v>0</v>
      </c>
      <c r="I586" s="15">
        <v>0</v>
      </c>
      <c r="J586" s="15">
        <v>0</v>
      </c>
      <c r="K586" s="15">
        <v>0</v>
      </c>
      <c r="L586" t="str">
        <f t="shared" si="9"/>
        <v>171803U14R60012000</v>
      </c>
      <c r="M586" t="str">
        <f>VLOOKUP(A586,'Cost Code'!A:G,7,0)</f>
        <v>Finance Recharges</v>
      </c>
      <c r="N586" t="str">
        <f>VLOOKUP(A586,'Cost Code'!A:G,2,0)</f>
        <v>Group 1</v>
      </c>
      <c r="O586" t="str">
        <f>VLOOKUP($A586,'Cost Code'!$A:$G,3,0)</f>
        <v>CORPORATE SERVICES</v>
      </c>
      <c r="P586" t="str">
        <f>VLOOKUP($A586,'Cost Code'!$A:$G,4,0)</f>
        <v>FINANCE &amp; INFORMATION SERVICES</v>
      </c>
      <c r="Q586" t="str">
        <f>VLOOKUP($A586,'Cost Code'!$A:$G,5,0)</f>
        <v>FINANCE &amp; INFORMATION SERVICES</v>
      </c>
      <c r="R586" t="str">
        <f>VLOOKUP($A586,'Cost Code'!$A:$G,6,0)</f>
        <v>FINANCE</v>
      </c>
      <c r="S586" t="str">
        <f>VLOOKUP($A586,'Cost Code'!$A:$K,8,0)</f>
        <v>Simon</v>
      </c>
      <c r="T586">
        <f>VLOOKUP($A586,'Cost Code'!$A:$K,9,0)</f>
        <v>1000</v>
      </c>
      <c r="U586" t="str">
        <f>VLOOKUP(B586,Ex_Code!A:J,2,0)</f>
        <v>PDC Costs</v>
      </c>
      <c r="V586" t="str">
        <f>VLOOKUP(B586,Ex_Code!A:J,7,0)</f>
        <v>RECHARGE</v>
      </c>
      <c r="W586" t="str">
        <f>VLOOKUP(B586,Ex_Code!A:J,10,0)</f>
        <v>Recharge</v>
      </c>
    </row>
    <row r="587" spans="1:23" x14ac:dyDescent="0.25">
      <c r="A587" s="14" t="s">
        <v>171</v>
      </c>
      <c r="B587" s="14" t="s">
        <v>173</v>
      </c>
      <c r="C587" s="14" t="s">
        <v>103</v>
      </c>
      <c r="D587" s="14" t="s">
        <v>104</v>
      </c>
      <c r="E587" s="14" t="s">
        <v>98</v>
      </c>
      <c r="F587" s="15">
        <v>259</v>
      </c>
      <c r="G587" s="15">
        <v>259</v>
      </c>
      <c r="H587" s="15">
        <v>0</v>
      </c>
      <c r="I587" s="15">
        <v>0</v>
      </c>
      <c r="J587" s="15">
        <v>0</v>
      </c>
      <c r="K587" s="15">
        <v>0</v>
      </c>
      <c r="L587" t="str">
        <f t="shared" si="9"/>
        <v>171804U14R60012000</v>
      </c>
      <c r="M587" t="str">
        <f>VLOOKUP(A587,'Cost Code'!A:G,7,0)</f>
        <v>Finance Recharges</v>
      </c>
      <c r="N587" t="str">
        <f>VLOOKUP(A587,'Cost Code'!A:G,2,0)</f>
        <v>Group 1</v>
      </c>
      <c r="O587" t="str">
        <f>VLOOKUP($A587,'Cost Code'!$A:$G,3,0)</f>
        <v>CORPORATE SERVICES</v>
      </c>
      <c r="P587" t="str">
        <f>VLOOKUP($A587,'Cost Code'!$A:$G,4,0)</f>
        <v>FINANCE &amp; INFORMATION SERVICES</v>
      </c>
      <c r="Q587" t="str">
        <f>VLOOKUP($A587,'Cost Code'!$A:$G,5,0)</f>
        <v>FINANCE &amp; INFORMATION SERVICES</v>
      </c>
      <c r="R587" t="str">
        <f>VLOOKUP($A587,'Cost Code'!$A:$G,6,0)</f>
        <v>FINANCE</v>
      </c>
      <c r="S587" t="str">
        <f>VLOOKUP($A587,'Cost Code'!$A:$K,8,0)</f>
        <v>Simon</v>
      </c>
      <c r="T587">
        <f>VLOOKUP($A587,'Cost Code'!$A:$K,9,0)</f>
        <v>1000</v>
      </c>
      <c r="U587" t="str">
        <f>VLOOKUP(B587,Ex_Code!A:J,2,0)</f>
        <v>PDC Costs</v>
      </c>
      <c r="V587" t="str">
        <f>VLOOKUP(B587,Ex_Code!A:J,7,0)</f>
        <v>RECHARGE</v>
      </c>
      <c r="W587" t="str">
        <f>VLOOKUP(B587,Ex_Code!A:J,10,0)</f>
        <v>Recharge</v>
      </c>
    </row>
    <row r="588" spans="1:23" x14ac:dyDescent="0.25">
      <c r="A588" s="14" t="s">
        <v>171</v>
      </c>
      <c r="B588" s="14" t="s">
        <v>173</v>
      </c>
      <c r="C588" s="14" t="s">
        <v>105</v>
      </c>
      <c r="D588" s="14" t="s">
        <v>106</v>
      </c>
      <c r="E588" s="14" t="s">
        <v>98</v>
      </c>
      <c r="F588" s="15">
        <v>259</v>
      </c>
      <c r="G588" s="15">
        <v>259</v>
      </c>
      <c r="H588" s="15">
        <v>0</v>
      </c>
      <c r="I588" s="15">
        <v>0</v>
      </c>
      <c r="J588" s="15">
        <v>0</v>
      </c>
      <c r="K588" s="15">
        <v>0</v>
      </c>
      <c r="L588" t="str">
        <f t="shared" si="9"/>
        <v>171805U14R60012000</v>
      </c>
      <c r="M588" t="str">
        <f>VLOOKUP(A588,'Cost Code'!A:G,7,0)</f>
        <v>Finance Recharges</v>
      </c>
      <c r="N588" t="str">
        <f>VLOOKUP(A588,'Cost Code'!A:G,2,0)</f>
        <v>Group 1</v>
      </c>
      <c r="O588" t="str">
        <f>VLOOKUP($A588,'Cost Code'!$A:$G,3,0)</f>
        <v>CORPORATE SERVICES</v>
      </c>
      <c r="P588" t="str">
        <f>VLOOKUP($A588,'Cost Code'!$A:$G,4,0)</f>
        <v>FINANCE &amp; INFORMATION SERVICES</v>
      </c>
      <c r="Q588" t="str">
        <f>VLOOKUP($A588,'Cost Code'!$A:$G,5,0)</f>
        <v>FINANCE &amp; INFORMATION SERVICES</v>
      </c>
      <c r="R588" t="str">
        <f>VLOOKUP($A588,'Cost Code'!$A:$G,6,0)</f>
        <v>FINANCE</v>
      </c>
      <c r="S588" t="str">
        <f>VLOOKUP($A588,'Cost Code'!$A:$K,8,0)</f>
        <v>Simon</v>
      </c>
      <c r="T588">
        <f>VLOOKUP($A588,'Cost Code'!$A:$K,9,0)</f>
        <v>1000</v>
      </c>
      <c r="U588" t="str">
        <f>VLOOKUP(B588,Ex_Code!A:J,2,0)</f>
        <v>PDC Costs</v>
      </c>
      <c r="V588" t="str">
        <f>VLOOKUP(B588,Ex_Code!A:J,7,0)</f>
        <v>RECHARGE</v>
      </c>
      <c r="W588" t="str">
        <f>VLOOKUP(B588,Ex_Code!A:J,10,0)</f>
        <v>Recharge</v>
      </c>
    </row>
    <row r="589" spans="1:23" x14ac:dyDescent="0.25">
      <c r="A589" s="14" t="s">
        <v>171</v>
      </c>
      <c r="B589" s="14" t="s">
        <v>174</v>
      </c>
      <c r="C589" s="14" t="s">
        <v>96</v>
      </c>
      <c r="D589" s="14" t="s">
        <v>97</v>
      </c>
      <c r="E589" s="14" t="s">
        <v>98</v>
      </c>
      <c r="F589" s="15">
        <v>-532058</v>
      </c>
      <c r="G589" s="15">
        <v>-532058</v>
      </c>
      <c r="H589" s="15">
        <v>0</v>
      </c>
      <c r="I589" s="15">
        <v>0</v>
      </c>
      <c r="J589" s="15">
        <v>0</v>
      </c>
      <c r="K589" s="15">
        <v>0</v>
      </c>
      <c r="L589" t="str">
        <f t="shared" si="9"/>
        <v>171801U14R60013000</v>
      </c>
      <c r="M589" t="str">
        <f>VLOOKUP(A589,'Cost Code'!A:G,7,0)</f>
        <v>Finance Recharges</v>
      </c>
      <c r="N589" t="str">
        <f>VLOOKUP(A589,'Cost Code'!A:G,2,0)</f>
        <v>Group 1</v>
      </c>
      <c r="O589" t="str">
        <f>VLOOKUP($A589,'Cost Code'!$A:$G,3,0)</f>
        <v>CORPORATE SERVICES</v>
      </c>
      <c r="P589" t="str">
        <f>VLOOKUP($A589,'Cost Code'!$A:$G,4,0)</f>
        <v>FINANCE &amp; INFORMATION SERVICES</v>
      </c>
      <c r="Q589" t="str">
        <f>VLOOKUP($A589,'Cost Code'!$A:$G,5,0)</f>
        <v>FINANCE &amp; INFORMATION SERVICES</v>
      </c>
      <c r="R589" t="str">
        <f>VLOOKUP($A589,'Cost Code'!$A:$G,6,0)</f>
        <v>FINANCE</v>
      </c>
      <c r="S589" t="str">
        <f>VLOOKUP($A589,'Cost Code'!$A:$K,8,0)</f>
        <v>Simon</v>
      </c>
      <c r="T589">
        <f>VLOOKUP($A589,'Cost Code'!$A:$K,9,0)</f>
        <v>1000</v>
      </c>
      <c r="U589" t="str">
        <f>VLOOKUP(B589,Ex_Code!A:J,2,0)</f>
        <v>Overhead Costs</v>
      </c>
      <c r="V589" t="str">
        <f>VLOOKUP(B589,Ex_Code!A:J,7,0)</f>
        <v>RECHARGE</v>
      </c>
      <c r="W589" t="str">
        <f>VLOOKUP(B589,Ex_Code!A:J,10,0)</f>
        <v>Recharge</v>
      </c>
    </row>
    <row r="590" spans="1:23" x14ac:dyDescent="0.25">
      <c r="A590" s="14" t="s">
        <v>171</v>
      </c>
      <c r="B590" s="14" t="s">
        <v>174</v>
      </c>
      <c r="C590" s="14" t="s">
        <v>99</v>
      </c>
      <c r="D590" s="14" t="s">
        <v>100</v>
      </c>
      <c r="E590" s="14" t="s">
        <v>98</v>
      </c>
      <c r="F590" s="15">
        <v>-532058</v>
      </c>
      <c r="G590" s="15">
        <v>-532058</v>
      </c>
      <c r="H590" s="15">
        <v>0</v>
      </c>
      <c r="I590" s="15">
        <v>0</v>
      </c>
      <c r="J590" s="15">
        <v>0</v>
      </c>
      <c r="K590" s="15">
        <v>0</v>
      </c>
      <c r="L590" t="str">
        <f t="shared" si="9"/>
        <v>171802U14R60013000</v>
      </c>
      <c r="M590" t="str">
        <f>VLOOKUP(A590,'Cost Code'!A:G,7,0)</f>
        <v>Finance Recharges</v>
      </c>
      <c r="N590" t="str">
        <f>VLOOKUP(A590,'Cost Code'!A:G,2,0)</f>
        <v>Group 1</v>
      </c>
      <c r="O590" t="str">
        <f>VLOOKUP($A590,'Cost Code'!$A:$G,3,0)</f>
        <v>CORPORATE SERVICES</v>
      </c>
      <c r="P590" t="str">
        <f>VLOOKUP($A590,'Cost Code'!$A:$G,4,0)</f>
        <v>FINANCE &amp; INFORMATION SERVICES</v>
      </c>
      <c r="Q590" t="str">
        <f>VLOOKUP($A590,'Cost Code'!$A:$G,5,0)</f>
        <v>FINANCE &amp; INFORMATION SERVICES</v>
      </c>
      <c r="R590" t="str">
        <f>VLOOKUP($A590,'Cost Code'!$A:$G,6,0)</f>
        <v>FINANCE</v>
      </c>
      <c r="S590" t="str">
        <f>VLOOKUP($A590,'Cost Code'!$A:$K,8,0)</f>
        <v>Simon</v>
      </c>
      <c r="T590">
        <f>VLOOKUP($A590,'Cost Code'!$A:$K,9,0)</f>
        <v>1000</v>
      </c>
      <c r="U590" t="str">
        <f>VLOOKUP(B590,Ex_Code!A:J,2,0)</f>
        <v>Overhead Costs</v>
      </c>
      <c r="V590" t="str">
        <f>VLOOKUP(B590,Ex_Code!A:J,7,0)</f>
        <v>RECHARGE</v>
      </c>
      <c r="W590" t="str">
        <f>VLOOKUP(B590,Ex_Code!A:J,10,0)</f>
        <v>Recharge</v>
      </c>
    </row>
    <row r="591" spans="1:23" x14ac:dyDescent="0.25">
      <c r="A591" s="14" t="s">
        <v>171</v>
      </c>
      <c r="B591" s="14" t="s">
        <v>174</v>
      </c>
      <c r="C591" s="14" t="s">
        <v>101</v>
      </c>
      <c r="D591" s="14" t="s">
        <v>102</v>
      </c>
      <c r="E591" s="14" t="s">
        <v>98</v>
      </c>
      <c r="F591" s="15">
        <v>-532058</v>
      </c>
      <c r="G591" s="15">
        <v>-532058</v>
      </c>
      <c r="H591" s="15">
        <v>0</v>
      </c>
      <c r="I591" s="15">
        <v>0</v>
      </c>
      <c r="J591" s="15">
        <v>0</v>
      </c>
      <c r="K591" s="15">
        <v>0</v>
      </c>
      <c r="L591" t="str">
        <f t="shared" si="9"/>
        <v>171803U14R60013000</v>
      </c>
      <c r="M591" t="str">
        <f>VLOOKUP(A591,'Cost Code'!A:G,7,0)</f>
        <v>Finance Recharges</v>
      </c>
      <c r="N591" t="str">
        <f>VLOOKUP(A591,'Cost Code'!A:G,2,0)</f>
        <v>Group 1</v>
      </c>
      <c r="O591" t="str">
        <f>VLOOKUP($A591,'Cost Code'!$A:$G,3,0)</f>
        <v>CORPORATE SERVICES</v>
      </c>
      <c r="P591" t="str">
        <f>VLOOKUP($A591,'Cost Code'!$A:$G,4,0)</f>
        <v>FINANCE &amp; INFORMATION SERVICES</v>
      </c>
      <c r="Q591" t="str">
        <f>VLOOKUP($A591,'Cost Code'!$A:$G,5,0)</f>
        <v>FINANCE &amp; INFORMATION SERVICES</v>
      </c>
      <c r="R591" t="str">
        <f>VLOOKUP($A591,'Cost Code'!$A:$G,6,0)</f>
        <v>FINANCE</v>
      </c>
      <c r="S591" t="str">
        <f>VLOOKUP($A591,'Cost Code'!$A:$K,8,0)</f>
        <v>Simon</v>
      </c>
      <c r="T591">
        <f>VLOOKUP($A591,'Cost Code'!$A:$K,9,0)</f>
        <v>1000</v>
      </c>
      <c r="U591" t="str">
        <f>VLOOKUP(B591,Ex_Code!A:J,2,0)</f>
        <v>Overhead Costs</v>
      </c>
      <c r="V591" t="str">
        <f>VLOOKUP(B591,Ex_Code!A:J,7,0)</f>
        <v>RECHARGE</v>
      </c>
      <c r="W591" t="str">
        <f>VLOOKUP(B591,Ex_Code!A:J,10,0)</f>
        <v>Recharge</v>
      </c>
    </row>
    <row r="592" spans="1:23" x14ac:dyDescent="0.25">
      <c r="A592" s="14" t="s">
        <v>171</v>
      </c>
      <c r="B592" s="14" t="s">
        <v>174</v>
      </c>
      <c r="C592" s="14" t="s">
        <v>103</v>
      </c>
      <c r="D592" s="14" t="s">
        <v>104</v>
      </c>
      <c r="E592" s="14" t="s">
        <v>98</v>
      </c>
      <c r="F592" s="15">
        <v>-532058</v>
      </c>
      <c r="G592" s="15">
        <v>-532058</v>
      </c>
      <c r="H592" s="15">
        <v>0</v>
      </c>
      <c r="I592" s="15">
        <v>0</v>
      </c>
      <c r="J592" s="15">
        <v>0</v>
      </c>
      <c r="K592" s="15">
        <v>0</v>
      </c>
      <c r="L592" t="str">
        <f t="shared" si="9"/>
        <v>171804U14R60013000</v>
      </c>
      <c r="M592" t="str">
        <f>VLOOKUP(A592,'Cost Code'!A:G,7,0)</f>
        <v>Finance Recharges</v>
      </c>
      <c r="N592" t="str">
        <f>VLOOKUP(A592,'Cost Code'!A:G,2,0)</f>
        <v>Group 1</v>
      </c>
      <c r="O592" t="str">
        <f>VLOOKUP($A592,'Cost Code'!$A:$G,3,0)</f>
        <v>CORPORATE SERVICES</v>
      </c>
      <c r="P592" t="str">
        <f>VLOOKUP($A592,'Cost Code'!$A:$G,4,0)</f>
        <v>FINANCE &amp; INFORMATION SERVICES</v>
      </c>
      <c r="Q592" t="str">
        <f>VLOOKUP($A592,'Cost Code'!$A:$G,5,0)</f>
        <v>FINANCE &amp; INFORMATION SERVICES</v>
      </c>
      <c r="R592" t="str">
        <f>VLOOKUP($A592,'Cost Code'!$A:$G,6,0)</f>
        <v>FINANCE</v>
      </c>
      <c r="S592" t="str">
        <f>VLOOKUP($A592,'Cost Code'!$A:$K,8,0)</f>
        <v>Simon</v>
      </c>
      <c r="T592">
        <f>VLOOKUP($A592,'Cost Code'!$A:$K,9,0)</f>
        <v>1000</v>
      </c>
      <c r="U592" t="str">
        <f>VLOOKUP(B592,Ex_Code!A:J,2,0)</f>
        <v>Overhead Costs</v>
      </c>
      <c r="V592" t="str">
        <f>VLOOKUP(B592,Ex_Code!A:J,7,0)</f>
        <v>RECHARGE</v>
      </c>
      <c r="W592" t="str">
        <f>VLOOKUP(B592,Ex_Code!A:J,10,0)</f>
        <v>Recharge</v>
      </c>
    </row>
    <row r="593" spans="1:23" x14ac:dyDescent="0.25">
      <c r="A593" s="14" t="s">
        <v>171</v>
      </c>
      <c r="B593" s="14" t="s">
        <v>174</v>
      </c>
      <c r="C593" s="14" t="s">
        <v>105</v>
      </c>
      <c r="D593" s="14" t="s">
        <v>106</v>
      </c>
      <c r="E593" s="14" t="s">
        <v>98</v>
      </c>
      <c r="F593" s="15">
        <v>-532058</v>
      </c>
      <c r="G593" s="15">
        <v>-532058</v>
      </c>
      <c r="H593" s="15">
        <v>0</v>
      </c>
      <c r="I593" s="15">
        <v>0</v>
      </c>
      <c r="J593" s="15">
        <v>0</v>
      </c>
      <c r="K593" s="15">
        <v>0</v>
      </c>
      <c r="L593" t="str">
        <f t="shared" si="9"/>
        <v>171805U14R60013000</v>
      </c>
      <c r="M593" t="str">
        <f>VLOOKUP(A593,'Cost Code'!A:G,7,0)</f>
        <v>Finance Recharges</v>
      </c>
      <c r="N593" t="str">
        <f>VLOOKUP(A593,'Cost Code'!A:G,2,0)</f>
        <v>Group 1</v>
      </c>
      <c r="O593" t="str">
        <f>VLOOKUP($A593,'Cost Code'!$A:$G,3,0)</f>
        <v>CORPORATE SERVICES</v>
      </c>
      <c r="P593" t="str">
        <f>VLOOKUP($A593,'Cost Code'!$A:$G,4,0)</f>
        <v>FINANCE &amp; INFORMATION SERVICES</v>
      </c>
      <c r="Q593" t="str">
        <f>VLOOKUP($A593,'Cost Code'!$A:$G,5,0)</f>
        <v>FINANCE &amp; INFORMATION SERVICES</v>
      </c>
      <c r="R593" t="str">
        <f>VLOOKUP($A593,'Cost Code'!$A:$G,6,0)</f>
        <v>FINANCE</v>
      </c>
      <c r="S593" t="str">
        <f>VLOOKUP($A593,'Cost Code'!$A:$K,8,0)</f>
        <v>Simon</v>
      </c>
      <c r="T593">
        <f>VLOOKUP($A593,'Cost Code'!$A:$K,9,0)</f>
        <v>1000</v>
      </c>
      <c r="U593" t="str">
        <f>VLOOKUP(B593,Ex_Code!A:J,2,0)</f>
        <v>Overhead Costs</v>
      </c>
      <c r="V593" t="str">
        <f>VLOOKUP(B593,Ex_Code!A:J,7,0)</f>
        <v>RECHARGE</v>
      </c>
      <c r="W593" t="str">
        <f>VLOOKUP(B593,Ex_Code!A:J,10,0)</f>
        <v>Recharge</v>
      </c>
    </row>
    <row r="594" spans="1:23" x14ac:dyDescent="0.25">
      <c r="A594" s="14" t="s">
        <v>175</v>
      </c>
      <c r="B594" s="14" t="s">
        <v>116</v>
      </c>
      <c r="C594" s="14" t="s">
        <v>99</v>
      </c>
      <c r="D594" s="14" t="s">
        <v>100</v>
      </c>
      <c r="E594" s="14" t="s">
        <v>98</v>
      </c>
      <c r="F594" s="15">
        <v>49</v>
      </c>
      <c r="G594" s="15">
        <v>0</v>
      </c>
      <c r="H594" s="15">
        <v>0</v>
      </c>
      <c r="I594" s="15">
        <v>0</v>
      </c>
      <c r="J594" s="15">
        <v>0</v>
      </c>
      <c r="K594" s="15">
        <v>0</v>
      </c>
      <c r="L594" t="str">
        <f t="shared" si="9"/>
        <v>171802U16K48019000</v>
      </c>
      <c r="M594" t="str">
        <f>VLOOKUP(A594,'Cost Code'!A:G,7,0)</f>
        <v>Finance Non Pay Rev CIP</v>
      </c>
      <c r="N594" t="str">
        <f>VLOOKUP(A594,'Cost Code'!A:G,2,0)</f>
        <v>Group 1</v>
      </c>
      <c r="O594" t="str">
        <f>VLOOKUP($A594,'Cost Code'!$A:$G,3,0)</f>
        <v>CORPORATE SERVICES</v>
      </c>
      <c r="P594" t="str">
        <f>VLOOKUP($A594,'Cost Code'!$A:$G,4,0)</f>
        <v>FINANCE &amp; INFORMATION SERVICES</v>
      </c>
      <c r="Q594" t="str">
        <f>VLOOKUP($A594,'Cost Code'!$A:$G,5,0)</f>
        <v>FINANCE &amp; INFORMATION SERVICES</v>
      </c>
      <c r="R594" t="str">
        <f>VLOOKUP($A594,'Cost Code'!$A:$G,6,0)</f>
        <v>FINANCE - OTHER</v>
      </c>
      <c r="S594" t="str">
        <f>VLOOKUP($A594,'Cost Code'!$A:$K,8,0)</f>
        <v>Simon</v>
      </c>
      <c r="T594">
        <f>VLOOKUP($A594,'Cost Code'!$A:$K,9,0)</f>
        <v>1000</v>
      </c>
      <c r="U594" t="str">
        <f>VLOOKUP(B594,Ex_Code!A:J,2,0)</f>
        <v>Computer Maintenance</v>
      </c>
      <c r="V594" t="str">
        <f>VLOOKUP(B594,Ex_Code!A:J,7,0)</f>
        <v>PREMISES &amp; FIXED PLANT</v>
      </c>
      <c r="W594" t="str">
        <f>VLOOKUP(B594,Ex_Code!A:J,10,0)</f>
        <v>Non Pay</v>
      </c>
    </row>
    <row r="595" spans="1:23" x14ac:dyDescent="0.25">
      <c r="A595" s="14" t="s">
        <v>175</v>
      </c>
      <c r="B595" s="14" t="s">
        <v>116</v>
      </c>
      <c r="C595" s="14" t="s">
        <v>101</v>
      </c>
      <c r="D595" s="14" t="s">
        <v>102</v>
      </c>
      <c r="E595" s="14" t="s">
        <v>98</v>
      </c>
      <c r="F595" s="15">
        <v>24</v>
      </c>
      <c r="G595" s="15">
        <v>0</v>
      </c>
      <c r="H595" s="15">
        <v>0</v>
      </c>
      <c r="I595" s="15">
        <v>0</v>
      </c>
      <c r="J595" s="15">
        <v>0</v>
      </c>
      <c r="K595" s="15">
        <v>0</v>
      </c>
      <c r="L595" t="str">
        <f t="shared" si="9"/>
        <v>171803U16K48019000</v>
      </c>
      <c r="M595" t="str">
        <f>VLOOKUP(A595,'Cost Code'!A:G,7,0)</f>
        <v>Finance Non Pay Rev CIP</v>
      </c>
      <c r="N595" t="str">
        <f>VLOOKUP(A595,'Cost Code'!A:G,2,0)</f>
        <v>Group 1</v>
      </c>
      <c r="O595" t="str">
        <f>VLOOKUP($A595,'Cost Code'!$A:$G,3,0)</f>
        <v>CORPORATE SERVICES</v>
      </c>
      <c r="P595" t="str">
        <f>VLOOKUP($A595,'Cost Code'!$A:$G,4,0)</f>
        <v>FINANCE &amp; INFORMATION SERVICES</v>
      </c>
      <c r="Q595" t="str">
        <f>VLOOKUP($A595,'Cost Code'!$A:$G,5,0)</f>
        <v>FINANCE &amp; INFORMATION SERVICES</v>
      </c>
      <c r="R595" t="str">
        <f>VLOOKUP($A595,'Cost Code'!$A:$G,6,0)</f>
        <v>FINANCE - OTHER</v>
      </c>
      <c r="S595" t="str">
        <f>VLOOKUP($A595,'Cost Code'!$A:$K,8,0)</f>
        <v>Simon</v>
      </c>
      <c r="T595">
        <f>VLOOKUP($A595,'Cost Code'!$A:$K,9,0)</f>
        <v>1000</v>
      </c>
      <c r="U595" t="str">
        <f>VLOOKUP(B595,Ex_Code!A:J,2,0)</f>
        <v>Computer Maintenance</v>
      </c>
      <c r="V595" t="str">
        <f>VLOOKUP(B595,Ex_Code!A:J,7,0)</f>
        <v>PREMISES &amp; FIXED PLANT</v>
      </c>
      <c r="W595" t="str">
        <f>VLOOKUP(B595,Ex_Code!A:J,10,0)</f>
        <v>Non Pay</v>
      </c>
    </row>
    <row r="596" spans="1:23" x14ac:dyDescent="0.25">
      <c r="A596" s="14" t="s">
        <v>175</v>
      </c>
      <c r="B596" s="14" t="s">
        <v>116</v>
      </c>
      <c r="C596" s="14" t="s">
        <v>103</v>
      </c>
      <c r="D596" s="14" t="s">
        <v>104</v>
      </c>
      <c r="E596" s="14" t="s">
        <v>98</v>
      </c>
      <c r="F596" s="15">
        <v>24</v>
      </c>
      <c r="G596" s="15">
        <v>0</v>
      </c>
      <c r="H596" s="15">
        <v>0</v>
      </c>
      <c r="I596" s="15">
        <v>0</v>
      </c>
      <c r="J596" s="15">
        <v>0</v>
      </c>
      <c r="K596" s="15">
        <v>0</v>
      </c>
      <c r="L596" t="str">
        <f t="shared" si="9"/>
        <v>171804U16K48019000</v>
      </c>
      <c r="M596" t="str">
        <f>VLOOKUP(A596,'Cost Code'!A:G,7,0)</f>
        <v>Finance Non Pay Rev CIP</v>
      </c>
      <c r="N596" t="str">
        <f>VLOOKUP(A596,'Cost Code'!A:G,2,0)</f>
        <v>Group 1</v>
      </c>
      <c r="O596" t="str">
        <f>VLOOKUP($A596,'Cost Code'!$A:$G,3,0)</f>
        <v>CORPORATE SERVICES</v>
      </c>
      <c r="P596" t="str">
        <f>VLOOKUP($A596,'Cost Code'!$A:$G,4,0)</f>
        <v>FINANCE &amp; INFORMATION SERVICES</v>
      </c>
      <c r="Q596" t="str">
        <f>VLOOKUP($A596,'Cost Code'!$A:$G,5,0)</f>
        <v>FINANCE &amp; INFORMATION SERVICES</v>
      </c>
      <c r="R596" t="str">
        <f>VLOOKUP($A596,'Cost Code'!$A:$G,6,0)</f>
        <v>FINANCE - OTHER</v>
      </c>
      <c r="S596" t="str">
        <f>VLOOKUP($A596,'Cost Code'!$A:$K,8,0)</f>
        <v>Simon</v>
      </c>
      <c r="T596">
        <f>VLOOKUP($A596,'Cost Code'!$A:$K,9,0)</f>
        <v>1000</v>
      </c>
      <c r="U596" t="str">
        <f>VLOOKUP(B596,Ex_Code!A:J,2,0)</f>
        <v>Computer Maintenance</v>
      </c>
      <c r="V596" t="str">
        <f>VLOOKUP(B596,Ex_Code!A:J,7,0)</f>
        <v>PREMISES &amp; FIXED PLANT</v>
      </c>
      <c r="W596" t="str">
        <f>VLOOKUP(B596,Ex_Code!A:J,10,0)</f>
        <v>Non Pay</v>
      </c>
    </row>
    <row r="597" spans="1:23" x14ac:dyDescent="0.25">
      <c r="A597" s="14" t="s">
        <v>175</v>
      </c>
      <c r="B597" s="14" t="s">
        <v>116</v>
      </c>
      <c r="C597" s="14" t="s">
        <v>105</v>
      </c>
      <c r="D597" s="14" t="s">
        <v>106</v>
      </c>
      <c r="E597" s="14" t="s">
        <v>98</v>
      </c>
      <c r="F597" s="15">
        <v>25</v>
      </c>
      <c r="G597" s="15">
        <v>0</v>
      </c>
      <c r="H597" s="15">
        <v>0</v>
      </c>
      <c r="I597" s="15">
        <v>0</v>
      </c>
      <c r="J597" s="15">
        <v>0</v>
      </c>
      <c r="K597" s="15">
        <v>0</v>
      </c>
      <c r="L597" t="str">
        <f t="shared" si="9"/>
        <v>171805U16K48019000</v>
      </c>
      <c r="M597" t="str">
        <f>VLOOKUP(A597,'Cost Code'!A:G,7,0)</f>
        <v>Finance Non Pay Rev CIP</v>
      </c>
      <c r="N597" t="str">
        <f>VLOOKUP(A597,'Cost Code'!A:G,2,0)</f>
        <v>Group 1</v>
      </c>
      <c r="O597" t="str">
        <f>VLOOKUP($A597,'Cost Code'!$A:$G,3,0)</f>
        <v>CORPORATE SERVICES</v>
      </c>
      <c r="P597" t="str">
        <f>VLOOKUP($A597,'Cost Code'!$A:$G,4,0)</f>
        <v>FINANCE &amp; INFORMATION SERVICES</v>
      </c>
      <c r="Q597" t="str">
        <f>VLOOKUP($A597,'Cost Code'!$A:$G,5,0)</f>
        <v>FINANCE &amp; INFORMATION SERVICES</v>
      </c>
      <c r="R597" t="str">
        <f>VLOOKUP($A597,'Cost Code'!$A:$G,6,0)</f>
        <v>FINANCE - OTHER</v>
      </c>
      <c r="S597" t="str">
        <f>VLOOKUP($A597,'Cost Code'!$A:$K,8,0)</f>
        <v>Simon</v>
      </c>
      <c r="T597">
        <f>VLOOKUP($A597,'Cost Code'!$A:$K,9,0)</f>
        <v>1000</v>
      </c>
      <c r="U597" t="str">
        <f>VLOOKUP(B597,Ex_Code!A:J,2,0)</f>
        <v>Computer Maintenance</v>
      </c>
      <c r="V597" t="str">
        <f>VLOOKUP(B597,Ex_Code!A:J,7,0)</f>
        <v>PREMISES &amp; FIXED PLANT</v>
      </c>
      <c r="W597" t="str">
        <f>VLOOKUP(B597,Ex_Code!A:J,10,0)</f>
        <v>Non Pay</v>
      </c>
    </row>
    <row r="598" spans="1:23" x14ac:dyDescent="0.25">
      <c r="A598" s="14" t="s">
        <v>176</v>
      </c>
      <c r="B598" s="14" t="s">
        <v>177</v>
      </c>
      <c r="C598" s="14" t="s">
        <v>96</v>
      </c>
      <c r="D598" s="14" t="s">
        <v>97</v>
      </c>
      <c r="E598" s="14" t="s">
        <v>98</v>
      </c>
      <c r="F598" s="15">
        <v>-32849</v>
      </c>
      <c r="G598" s="15">
        <v>-22037.42</v>
      </c>
      <c r="H598" s="15">
        <v>0</v>
      </c>
      <c r="I598" s="15">
        <v>0</v>
      </c>
      <c r="J598" s="15">
        <v>0</v>
      </c>
      <c r="K598" s="15">
        <v>0</v>
      </c>
      <c r="L598" t="str">
        <f t="shared" si="9"/>
        <v>171801U18027506000</v>
      </c>
      <c r="M598" t="str">
        <f>VLOOKUP(A598,'Cost Code'!A:G,7,0)</f>
        <v>Family Lease Car - NHS Fleet</v>
      </c>
      <c r="N598" t="str">
        <f>VLOOKUP(A598,'Cost Code'!A:G,2,0)</f>
        <v>Group 1</v>
      </c>
      <c r="O598" t="str">
        <f>VLOOKUP($A598,'Cost Code'!$A:$G,3,0)</f>
        <v>CORPORATE SERVICES</v>
      </c>
      <c r="P598" t="str">
        <f>VLOOKUP($A598,'Cost Code'!$A:$G,4,0)</f>
        <v>FINANCE &amp; INFORMATION SERVICES</v>
      </c>
      <c r="Q598" t="str">
        <f>VLOOKUP($A598,'Cost Code'!$A:$G,5,0)</f>
        <v>FINANCE &amp; INFORMATION SERVICES</v>
      </c>
      <c r="R598" t="str">
        <f>VLOOKUP($A598,'Cost Code'!$A:$G,6,0)</f>
        <v>FINANCE</v>
      </c>
      <c r="S598" t="str">
        <f>VLOOKUP($A598,'Cost Code'!$A:$K,8,0)</f>
        <v>Simon</v>
      </c>
      <c r="T598">
        <f>VLOOKUP($A598,'Cost Code'!$A:$K,9,0)</f>
        <v>1000</v>
      </c>
      <c r="U598" t="str">
        <f>VLOOKUP(B598,Ex_Code!A:J,2,0)</f>
        <v>Lease Car Income</v>
      </c>
      <c r="V598" t="str">
        <f>VLOOKUP(B598,Ex_Code!A:J,7,0)</f>
        <v>OTHER INCOME</v>
      </c>
      <c r="W598" t="str">
        <f>VLOOKUP(B598,Ex_Code!A:J,10,0)</f>
        <v>Income</v>
      </c>
    </row>
    <row r="599" spans="1:23" x14ac:dyDescent="0.25">
      <c r="A599" s="14" t="s">
        <v>176</v>
      </c>
      <c r="B599" s="14" t="s">
        <v>177</v>
      </c>
      <c r="C599" s="14" t="s">
        <v>99</v>
      </c>
      <c r="D599" s="14" t="s">
        <v>100</v>
      </c>
      <c r="E599" s="14" t="s">
        <v>98</v>
      </c>
      <c r="F599" s="15">
        <v>-32849</v>
      </c>
      <c r="G599" s="15">
        <v>-19837.37</v>
      </c>
      <c r="H599" s="15">
        <v>0</v>
      </c>
      <c r="I599" s="15">
        <v>0</v>
      </c>
      <c r="J599" s="15">
        <v>0</v>
      </c>
      <c r="K599" s="15">
        <v>0</v>
      </c>
      <c r="L599" t="str">
        <f t="shared" si="9"/>
        <v>171802U18027506000</v>
      </c>
      <c r="M599" t="str">
        <f>VLOOKUP(A599,'Cost Code'!A:G,7,0)</f>
        <v>Family Lease Car - NHS Fleet</v>
      </c>
      <c r="N599" t="str">
        <f>VLOOKUP(A599,'Cost Code'!A:G,2,0)</f>
        <v>Group 1</v>
      </c>
      <c r="O599" t="str">
        <f>VLOOKUP($A599,'Cost Code'!$A:$G,3,0)</f>
        <v>CORPORATE SERVICES</v>
      </c>
      <c r="P599" t="str">
        <f>VLOOKUP($A599,'Cost Code'!$A:$G,4,0)</f>
        <v>FINANCE &amp; INFORMATION SERVICES</v>
      </c>
      <c r="Q599" t="str">
        <f>VLOOKUP($A599,'Cost Code'!$A:$G,5,0)</f>
        <v>FINANCE &amp; INFORMATION SERVICES</v>
      </c>
      <c r="R599" t="str">
        <f>VLOOKUP($A599,'Cost Code'!$A:$G,6,0)</f>
        <v>FINANCE</v>
      </c>
      <c r="S599" t="str">
        <f>VLOOKUP($A599,'Cost Code'!$A:$K,8,0)</f>
        <v>Simon</v>
      </c>
      <c r="T599">
        <f>VLOOKUP($A599,'Cost Code'!$A:$K,9,0)</f>
        <v>1000</v>
      </c>
      <c r="U599" t="str">
        <f>VLOOKUP(B599,Ex_Code!A:J,2,0)</f>
        <v>Lease Car Income</v>
      </c>
      <c r="V599" t="str">
        <f>VLOOKUP(B599,Ex_Code!A:J,7,0)</f>
        <v>OTHER INCOME</v>
      </c>
      <c r="W599" t="str">
        <f>VLOOKUP(B599,Ex_Code!A:J,10,0)</f>
        <v>Income</v>
      </c>
    </row>
    <row r="600" spans="1:23" x14ac:dyDescent="0.25">
      <c r="A600" s="14" t="s">
        <v>176</v>
      </c>
      <c r="B600" s="14" t="s">
        <v>177</v>
      </c>
      <c r="C600" s="14" t="s">
        <v>101</v>
      </c>
      <c r="D600" s="14" t="s">
        <v>102</v>
      </c>
      <c r="E600" s="14" t="s">
        <v>98</v>
      </c>
      <c r="F600" s="15">
        <v>-32849</v>
      </c>
      <c r="G600" s="15">
        <v>-19624.52</v>
      </c>
      <c r="H600" s="15">
        <v>0</v>
      </c>
      <c r="I600" s="15">
        <v>0</v>
      </c>
      <c r="J600" s="15">
        <v>0</v>
      </c>
      <c r="K600" s="15">
        <v>0</v>
      </c>
      <c r="L600" t="str">
        <f t="shared" si="9"/>
        <v>171803U18027506000</v>
      </c>
      <c r="M600" t="str">
        <f>VLOOKUP(A600,'Cost Code'!A:G,7,0)</f>
        <v>Family Lease Car - NHS Fleet</v>
      </c>
      <c r="N600" t="str">
        <f>VLOOKUP(A600,'Cost Code'!A:G,2,0)</f>
        <v>Group 1</v>
      </c>
      <c r="O600" t="str">
        <f>VLOOKUP($A600,'Cost Code'!$A:$G,3,0)</f>
        <v>CORPORATE SERVICES</v>
      </c>
      <c r="P600" t="str">
        <f>VLOOKUP($A600,'Cost Code'!$A:$G,4,0)</f>
        <v>FINANCE &amp; INFORMATION SERVICES</v>
      </c>
      <c r="Q600" t="str">
        <f>VLOOKUP($A600,'Cost Code'!$A:$G,5,0)</f>
        <v>FINANCE &amp; INFORMATION SERVICES</v>
      </c>
      <c r="R600" t="str">
        <f>VLOOKUP($A600,'Cost Code'!$A:$G,6,0)</f>
        <v>FINANCE</v>
      </c>
      <c r="S600" t="str">
        <f>VLOOKUP($A600,'Cost Code'!$A:$K,8,0)</f>
        <v>Simon</v>
      </c>
      <c r="T600">
        <f>VLOOKUP($A600,'Cost Code'!$A:$K,9,0)</f>
        <v>1000</v>
      </c>
      <c r="U600" t="str">
        <f>VLOOKUP(B600,Ex_Code!A:J,2,0)</f>
        <v>Lease Car Income</v>
      </c>
      <c r="V600" t="str">
        <f>VLOOKUP(B600,Ex_Code!A:J,7,0)</f>
        <v>OTHER INCOME</v>
      </c>
      <c r="W600" t="str">
        <f>VLOOKUP(B600,Ex_Code!A:J,10,0)</f>
        <v>Income</v>
      </c>
    </row>
    <row r="601" spans="1:23" x14ac:dyDescent="0.25">
      <c r="A601" s="14" t="s">
        <v>176</v>
      </c>
      <c r="B601" s="14" t="s">
        <v>177</v>
      </c>
      <c r="C601" s="14" t="s">
        <v>103</v>
      </c>
      <c r="D601" s="14" t="s">
        <v>104</v>
      </c>
      <c r="E601" s="14" t="s">
        <v>98</v>
      </c>
      <c r="F601" s="15">
        <v>-32850</v>
      </c>
      <c r="G601" s="15">
        <v>-17348.57</v>
      </c>
      <c r="H601" s="15">
        <v>0</v>
      </c>
      <c r="I601" s="15">
        <v>0</v>
      </c>
      <c r="J601" s="15">
        <v>0</v>
      </c>
      <c r="K601" s="15">
        <v>0</v>
      </c>
      <c r="L601" t="str">
        <f t="shared" si="9"/>
        <v>171804U18027506000</v>
      </c>
      <c r="M601" t="str">
        <f>VLOOKUP(A601,'Cost Code'!A:G,7,0)</f>
        <v>Family Lease Car - NHS Fleet</v>
      </c>
      <c r="N601" t="str">
        <f>VLOOKUP(A601,'Cost Code'!A:G,2,0)</f>
        <v>Group 1</v>
      </c>
      <c r="O601" t="str">
        <f>VLOOKUP($A601,'Cost Code'!$A:$G,3,0)</f>
        <v>CORPORATE SERVICES</v>
      </c>
      <c r="P601" t="str">
        <f>VLOOKUP($A601,'Cost Code'!$A:$G,4,0)</f>
        <v>FINANCE &amp; INFORMATION SERVICES</v>
      </c>
      <c r="Q601" t="str">
        <f>VLOOKUP($A601,'Cost Code'!$A:$G,5,0)</f>
        <v>FINANCE &amp; INFORMATION SERVICES</v>
      </c>
      <c r="R601" t="str">
        <f>VLOOKUP($A601,'Cost Code'!$A:$G,6,0)</f>
        <v>FINANCE</v>
      </c>
      <c r="S601" t="str">
        <f>VLOOKUP($A601,'Cost Code'!$A:$K,8,0)</f>
        <v>Simon</v>
      </c>
      <c r="T601">
        <f>VLOOKUP($A601,'Cost Code'!$A:$K,9,0)</f>
        <v>1000</v>
      </c>
      <c r="U601" t="str">
        <f>VLOOKUP(B601,Ex_Code!A:J,2,0)</f>
        <v>Lease Car Income</v>
      </c>
      <c r="V601" t="str">
        <f>VLOOKUP(B601,Ex_Code!A:J,7,0)</f>
        <v>OTHER INCOME</v>
      </c>
      <c r="W601" t="str">
        <f>VLOOKUP(B601,Ex_Code!A:J,10,0)</f>
        <v>Income</v>
      </c>
    </row>
    <row r="602" spans="1:23" x14ac:dyDescent="0.25">
      <c r="A602" s="14" t="s">
        <v>176</v>
      </c>
      <c r="B602" s="14" t="s">
        <v>177</v>
      </c>
      <c r="C602" s="14" t="s">
        <v>105</v>
      </c>
      <c r="D602" s="14" t="s">
        <v>106</v>
      </c>
      <c r="E602" s="14" t="s">
        <v>98</v>
      </c>
      <c r="F602" s="15">
        <v>-32849</v>
      </c>
      <c r="G602" s="15">
        <v>-14158.81</v>
      </c>
      <c r="H602" s="15">
        <v>0</v>
      </c>
      <c r="I602" s="15">
        <v>0</v>
      </c>
      <c r="J602" s="15">
        <v>0</v>
      </c>
      <c r="K602" s="15">
        <v>0</v>
      </c>
      <c r="L602" t="str">
        <f t="shared" si="9"/>
        <v>171805U18027506000</v>
      </c>
      <c r="M602" t="str">
        <f>VLOOKUP(A602,'Cost Code'!A:G,7,0)</f>
        <v>Family Lease Car - NHS Fleet</v>
      </c>
      <c r="N602" t="str">
        <f>VLOOKUP(A602,'Cost Code'!A:G,2,0)</f>
        <v>Group 1</v>
      </c>
      <c r="O602" t="str">
        <f>VLOOKUP($A602,'Cost Code'!$A:$G,3,0)</f>
        <v>CORPORATE SERVICES</v>
      </c>
      <c r="P602" t="str">
        <f>VLOOKUP($A602,'Cost Code'!$A:$G,4,0)</f>
        <v>FINANCE &amp; INFORMATION SERVICES</v>
      </c>
      <c r="Q602" t="str">
        <f>VLOOKUP($A602,'Cost Code'!$A:$G,5,0)</f>
        <v>FINANCE &amp; INFORMATION SERVICES</v>
      </c>
      <c r="R602" t="str">
        <f>VLOOKUP($A602,'Cost Code'!$A:$G,6,0)</f>
        <v>FINANCE</v>
      </c>
      <c r="S602" t="str">
        <f>VLOOKUP($A602,'Cost Code'!$A:$K,8,0)</f>
        <v>Simon</v>
      </c>
      <c r="T602">
        <f>VLOOKUP($A602,'Cost Code'!$A:$K,9,0)</f>
        <v>1000</v>
      </c>
      <c r="U602" t="str">
        <f>VLOOKUP(B602,Ex_Code!A:J,2,0)</f>
        <v>Lease Car Income</v>
      </c>
      <c r="V602" t="str">
        <f>VLOOKUP(B602,Ex_Code!A:J,7,0)</f>
        <v>OTHER INCOME</v>
      </c>
      <c r="W602" t="str">
        <f>VLOOKUP(B602,Ex_Code!A:J,10,0)</f>
        <v>Income</v>
      </c>
    </row>
    <row r="603" spans="1:23" x14ac:dyDescent="0.25">
      <c r="A603" s="14" t="s">
        <v>176</v>
      </c>
      <c r="B603" s="14" t="s">
        <v>165</v>
      </c>
      <c r="C603" s="14" t="s">
        <v>96</v>
      </c>
      <c r="D603" s="14" t="s">
        <v>97</v>
      </c>
      <c r="E603" s="14" t="s">
        <v>98</v>
      </c>
      <c r="F603" s="15">
        <v>30558</v>
      </c>
      <c r="G603" s="15">
        <v>17069.79</v>
      </c>
      <c r="H603" s="15">
        <v>0</v>
      </c>
      <c r="I603" s="15">
        <v>0</v>
      </c>
      <c r="J603" s="15">
        <v>0</v>
      </c>
      <c r="K603" s="15">
        <v>0</v>
      </c>
      <c r="L603" t="str">
        <f t="shared" si="9"/>
        <v>171801U18047501000</v>
      </c>
      <c r="M603" t="str">
        <f>VLOOKUP(A603,'Cost Code'!A:G,7,0)</f>
        <v>Family Lease Car - NHS Fleet</v>
      </c>
      <c r="N603" t="str">
        <f>VLOOKUP(A603,'Cost Code'!A:G,2,0)</f>
        <v>Group 1</v>
      </c>
      <c r="O603" t="str">
        <f>VLOOKUP($A603,'Cost Code'!$A:$G,3,0)</f>
        <v>CORPORATE SERVICES</v>
      </c>
      <c r="P603" t="str">
        <f>VLOOKUP($A603,'Cost Code'!$A:$G,4,0)</f>
        <v>FINANCE &amp; INFORMATION SERVICES</v>
      </c>
      <c r="Q603" t="str">
        <f>VLOOKUP($A603,'Cost Code'!$A:$G,5,0)</f>
        <v>FINANCE &amp; INFORMATION SERVICES</v>
      </c>
      <c r="R603" t="str">
        <f>VLOOKUP($A603,'Cost Code'!$A:$G,6,0)</f>
        <v>FINANCE</v>
      </c>
      <c r="S603" t="str">
        <f>VLOOKUP($A603,'Cost Code'!$A:$K,8,0)</f>
        <v>Simon</v>
      </c>
      <c r="T603">
        <f>VLOOKUP($A603,'Cost Code'!$A:$K,9,0)</f>
        <v>1000</v>
      </c>
      <c r="U603" t="str">
        <f>VLOOKUP(B603,Ex_Code!A:J,2,0)</f>
        <v>Lease Car Costs - Staff</v>
      </c>
      <c r="V603" t="str">
        <f>VLOOKUP(B603,Ex_Code!A:J,7,0)</f>
        <v>ESTABLISHMENT EXPENSES</v>
      </c>
      <c r="W603" t="str">
        <f>VLOOKUP(B603,Ex_Code!A:J,10,0)</f>
        <v>Non Pay</v>
      </c>
    </row>
    <row r="604" spans="1:23" x14ac:dyDescent="0.25">
      <c r="A604" s="14" t="s">
        <v>176</v>
      </c>
      <c r="B604" s="14" t="s">
        <v>165</v>
      </c>
      <c r="C604" s="14" t="s">
        <v>99</v>
      </c>
      <c r="D604" s="14" t="s">
        <v>100</v>
      </c>
      <c r="E604" s="14" t="s">
        <v>98</v>
      </c>
      <c r="F604" s="15">
        <v>24654</v>
      </c>
      <c r="G604" s="15">
        <v>16547.830000000002</v>
      </c>
      <c r="H604" s="15">
        <v>0</v>
      </c>
      <c r="I604" s="15">
        <v>0</v>
      </c>
      <c r="J604" s="15">
        <v>0</v>
      </c>
      <c r="K604" s="15">
        <v>0</v>
      </c>
      <c r="L604" t="str">
        <f t="shared" si="9"/>
        <v>171802U18047501000</v>
      </c>
      <c r="M604" t="str">
        <f>VLOOKUP(A604,'Cost Code'!A:G,7,0)</f>
        <v>Family Lease Car - NHS Fleet</v>
      </c>
      <c r="N604" t="str">
        <f>VLOOKUP(A604,'Cost Code'!A:G,2,0)</f>
        <v>Group 1</v>
      </c>
      <c r="O604" t="str">
        <f>VLOOKUP($A604,'Cost Code'!$A:$G,3,0)</f>
        <v>CORPORATE SERVICES</v>
      </c>
      <c r="P604" t="str">
        <f>VLOOKUP($A604,'Cost Code'!$A:$G,4,0)</f>
        <v>FINANCE &amp; INFORMATION SERVICES</v>
      </c>
      <c r="Q604" t="str">
        <f>VLOOKUP($A604,'Cost Code'!$A:$G,5,0)</f>
        <v>FINANCE &amp; INFORMATION SERVICES</v>
      </c>
      <c r="R604" t="str">
        <f>VLOOKUP($A604,'Cost Code'!$A:$G,6,0)</f>
        <v>FINANCE</v>
      </c>
      <c r="S604" t="str">
        <f>VLOOKUP($A604,'Cost Code'!$A:$K,8,0)</f>
        <v>Simon</v>
      </c>
      <c r="T604">
        <f>VLOOKUP($A604,'Cost Code'!$A:$K,9,0)</f>
        <v>1000</v>
      </c>
      <c r="U604" t="str">
        <f>VLOOKUP(B604,Ex_Code!A:J,2,0)</f>
        <v>Lease Car Costs - Staff</v>
      </c>
      <c r="V604" t="str">
        <f>VLOOKUP(B604,Ex_Code!A:J,7,0)</f>
        <v>ESTABLISHMENT EXPENSES</v>
      </c>
      <c r="W604" t="str">
        <f>VLOOKUP(B604,Ex_Code!A:J,10,0)</f>
        <v>Non Pay</v>
      </c>
    </row>
    <row r="605" spans="1:23" x14ac:dyDescent="0.25">
      <c r="A605" s="14" t="s">
        <v>176</v>
      </c>
      <c r="B605" s="14" t="s">
        <v>165</v>
      </c>
      <c r="C605" s="14" t="s">
        <v>101</v>
      </c>
      <c r="D605" s="14" t="s">
        <v>102</v>
      </c>
      <c r="E605" s="14" t="s">
        <v>98</v>
      </c>
      <c r="F605" s="15">
        <v>27699</v>
      </c>
      <c r="G605" s="15">
        <v>16423.48</v>
      </c>
      <c r="H605" s="15">
        <v>0</v>
      </c>
      <c r="I605" s="15">
        <v>0</v>
      </c>
      <c r="J605" s="15">
        <v>0</v>
      </c>
      <c r="K605" s="15">
        <v>0</v>
      </c>
      <c r="L605" t="str">
        <f t="shared" si="9"/>
        <v>171803U18047501000</v>
      </c>
      <c r="M605" t="str">
        <f>VLOOKUP(A605,'Cost Code'!A:G,7,0)</f>
        <v>Family Lease Car - NHS Fleet</v>
      </c>
      <c r="N605" t="str">
        <f>VLOOKUP(A605,'Cost Code'!A:G,2,0)</f>
        <v>Group 1</v>
      </c>
      <c r="O605" t="str">
        <f>VLOOKUP($A605,'Cost Code'!$A:$G,3,0)</f>
        <v>CORPORATE SERVICES</v>
      </c>
      <c r="P605" t="str">
        <f>VLOOKUP($A605,'Cost Code'!$A:$G,4,0)</f>
        <v>FINANCE &amp; INFORMATION SERVICES</v>
      </c>
      <c r="Q605" t="str">
        <f>VLOOKUP($A605,'Cost Code'!$A:$G,5,0)</f>
        <v>FINANCE &amp; INFORMATION SERVICES</v>
      </c>
      <c r="R605" t="str">
        <f>VLOOKUP($A605,'Cost Code'!$A:$G,6,0)</f>
        <v>FINANCE</v>
      </c>
      <c r="S605" t="str">
        <f>VLOOKUP($A605,'Cost Code'!$A:$K,8,0)</f>
        <v>Simon</v>
      </c>
      <c r="T605">
        <f>VLOOKUP($A605,'Cost Code'!$A:$K,9,0)</f>
        <v>1000</v>
      </c>
      <c r="U605" t="str">
        <f>VLOOKUP(B605,Ex_Code!A:J,2,0)</f>
        <v>Lease Car Costs - Staff</v>
      </c>
      <c r="V605" t="str">
        <f>VLOOKUP(B605,Ex_Code!A:J,7,0)</f>
        <v>ESTABLISHMENT EXPENSES</v>
      </c>
      <c r="W605" t="str">
        <f>VLOOKUP(B605,Ex_Code!A:J,10,0)</f>
        <v>Non Pay</v>
      </c>
    </row>
    <row r="606" spans="1:23" x14ac:dyDescent="0.25">
      <c r="A606" s="14" t="s">
        <v>176</v>
      </c>
      <c r="B606" s="14" t="s">
        <v>165</v>
      </c>
      <c r="C606" s="14" t="s">
        <v>103</v>
      </c>
      <c r="D606" s="14" t="s">
        <v>104</v>
      </c>
      <c r="E606" s="14" t="s">
        <v>98</v>
      </c>
      <c r="F606" s="15">
        <v>27205</v>
      </c>
      <c r="G606" s="15">
        <v>14130.34</v>
      </c>
      <c r="H606" s="15">
        <v>0</v>
      </c>
      <c r="I606" s="15">
        <v>0</v>
      </c>
      <c r="J606" s="15">
        <v>0</v>
      </c>
      <c r="K606" s="15">
        <v>0</v>
      </c>
      <c r="L606" t="str">
        <f t="shared" si="9"/>
        <v>171804U18047501000</v>
      </c>
      <c r="M606" t="str">
        <f>VLOOKUP(A606,'Cost Code'!A:G,7,0)</f>
        <v>Family Lease Car - NHS Fleet</v>
      </c>
      <c r="N606" t="str">
        <f>VLOOKUP(A606,'Cost Code'!A:G,2,0)</f>
        <v>Group 1</v>
      </c>
      <c r="O606" t="str">
        <f>VLOOKUP($A606,'Cost Code'!$A:$G,3,0)</f>
        <v>CORPORATE SERVICES</v>
      </c>
      <c r="P606" t="str">
        <f>VLOOKUP($A606,'Cost Code'!$A:$G,4,0)</f>
        <v>FINANCE &amp; INFORMATION SERVICES</v>
      </c>
      <c r="Q606" t="str">
        <f>VLOOKUP($A606,'Cost Code'!$A:$G,5,0)</f>
        <v>FINANCE &amp; INFORMATION SERVICES</v>
      </c>
      <c r="R606" t="str">
        <f>VLOOKUP($A606,'Cost Code'!$A:$G,6,0)</f>
        <v>FINANCE</v>
      </c>
      <c r="S606" t="str">
        <f>VLOOKUP($A606,'Cost Code'!$A:$K,8,0)</f>
        <v>Simon</v>
      </c>
      <c r="T606">
        <f>VLOOKUP($A606,'Cost Code'!$A:$K,9,0)</f>
        <v>1000</v>
      </c>
      <c r="U606" t="str">
        <f>VLOOKUP(B606,Ex_Code!A:J,2,0)</f>
        <v>Lease Car Costs - Staff</v>
      </c>
      <c r="V606" t="str">
        <f>VLOOKUP(B606,Ex_Code!A:J,7,0)</f>
        <v>ESTABLISHMENT EXPENSES</v>
      </c>
      <c r="W606" t="str">
        <f>VLOOKUP(B606,Ex_Code!A:J,10,0)</f>
        <v>Non Pay</v>
      </c>
    </row>
    <row r="607" spans="1:23" x14ac:dyDescent="0.25">
      <c r="A607" s="14" t="s">
        <v>176</v>
      </c>
      <c r="B607" s="14" t="s">
        <v>165</v>
      </c>
      <c r="C607" s="14" t="s">
        <v>105</v>
      </c>
      <c r="D607" s="14" t="s">
        <v>106</v>
      </c>
      <c r="E607" s="14" t="s">
        <v>98</v>
      </c>
      <c r="F607" s="15">
        <v>27265</v>
      </c>
      <c r="G607" s="15">
        <v>12552.28</v>
      </c>
      <c r="H607" s="15">
        <v>0</v>
      </c>
      <c r="I607" s="15">
        <v>0</v>
      </c>
      <c r="J607" s="15">
        <v>0</v>
      </c>
      <c r="K607" s="15">
        <v>0</v>
      </c>
      <c r="L607" t="str">
        <f t="shared" si="9"/>
        <v>171805U18047501000</v>
      </c>
      <c r="M607" t="str">
        <f>VLOOKUP(A607,'Cost Code'!A:G,7,0)</f>
        <v>Family Lease Car - NHS Fleet</v>
      </c>
      <c r="N607" t="str">
        <f>VLOOKUP(A607,'Cost Code'!A:G,2,0)</f>
        <v>Group 1</v>
      </c>
      <c r="O607" t="str">
        <f>VLOOKUP($A607,'Cost Code'!$A:$G,3,0)</f>
        <v>CORPORATE SERVICES</v>
      </c>
      <c r="P607" t="str">
        <f>VLOOKUP($A607,'Cost Code'!$A:$G,4,0)</f>
        <v>FINANCE &amp; INFORMATION SERVICES</v>
      </c>
      <c r="Q607" t="str">
        <f>VLOOKUP($A607,'Cost Code'!$A:$G,5,0)</f>
        <v>FINANCE &amp; INFORMATION SERVICES</v>
      </c>
      <c r="R607" t="str">
        <f>VLOOKUP($A607,'Cost Code'!$A:$G,6,0)</f>
        <v>FINANCE</v>
      </c>
      <c r="S607" t="str">
        <f>VLOOKUP($A607,'Cost Code'!$A:$K,8,0)</f>
        <v>Simon</v>
      </c>
      <c r="T607">
        <f>VLOOKUP($A607,'Cost Code'!$A:$K,9,0)</f>
        <v>1000</v>
      </c>
      <c r="U607" t="str">
        <f>VLOOKUP(B607,Ex_Code!A:J,2,0)</f>
        <v>Lease Car Costs - Staff</v>
      </c>
      <c r="V607" t="str">
        <f>VLOOKUP(B607,Ex_Code!A:J,7,0)</f>
        <v>ESTABLISHMENT EXPENSES</v>
      </c>
      <c r="W607" t="str">
        <f>VLOOKUP(B607,Ex_Code!A:J,10,0)</f>
        <v>Non Pay</v>
      </c>
    </row>
    <row r="608" spans="1:23" x14ac:dyDescent="0.25">
      <c r="A608" s="14" t="s">
        <v>176</v>
      </c>
      <c r="B608" s="14" t="s">
        <v>178</v>
      </c>
      <c r="C608" s="14" t="s">
        <v>99</v>
      </c>
      <c r="D608" s="14" t="s">
        <v>100</v>
      </c>
      <c r="E608" s="14" t="s">
        <v>98</v>
      </c>
      <c r="F608" s="15">
        <v>0</v>
      </c>
      <c r="G608" s="15">
        <v>-1622.57</v>
      </c>
      <c r="H608" s="15">
        <v>0</v>
      </c>
      <c r="I608" s="15">
        <v>0</v>
      </c>
      <c r="J608" s="15">
        <v>0</v>
      </c>
      <c r="K608" s="15">
        <v>0</v>
      </c>
      <c r="L608" t="str">
        <f t="shared" si="9"/>
        <v>171802U18047502000</v>
      </c>
      <c r="M608" t="str">
        <f>VLOOKUP(A608,'Cost Code'!A:G,7,0)</f>
        <v>Family Lease Car - NHS Fleet</v>
      </c>
      <c r="N608" t="str">
        <f>VLOOKUP(A608,'Cost Code'!A:G,2,0)</f>
        <v>Group 1</v>
      </c>
      <c r="O608" t="str">
        <f>VLOOKUP($A608,'Cost Code'!$A:$G,3,0)</f>
        <v>CORPORATE SERVICES</v>
      </c>
      <c r="P608" t="str">
        <f>VLOOKUP($A608,'Cost Code'!$A:$G,4,0)</f>
        <v>FINANCE &amp; INFORMATION SERVICES</v>
      </c>
      <c r="Q608" t="str">
        <f>VLOOKUP($A608,'Cost Code'!$A:$G,5,0)</f>
        <v>FINANCE &amp; INFORMATION SERVICES</v>
      </c>
      <c r="R608" t="str">
        <f>VLOOKUP($A608,'Cost Code'!$A:$G,6,0)</f>
        <v>FINANCE</v>
      </c>
      <c r="S608" t="str">
        <f>VLOOKUP($A608,'Cost Code'!$A:$K,8,0)</f>
        <v>Simon</v>
      </c>
      <c r="T608">
        <f>VLOOKUP($A608,'Cost Code'!$A:$K,9,0)</f>
        <v>1000</v>
      </c>
      <c r="U608" t="str">
        <f>VLOOKUP(B608,Ex_Code!A:J,2,0)</f>
        <v>Lease Car surcharges recharge</v>
      </c>
      <c r="V608" t="str">
        <f>VLOOKUP(B608,Ex_Code!A:J,7,0)</f>
        <v>ESTABLISHMENT EXPENSES</v>
      </c>
      <c r="W608" t="str">
        <f>VLOOKUP(B608,Ex_Code!A:J,10,0)</f>
        <v>Non Pay</v>
      </c>
    </row>
    <row r="609" spans="1:23" x14ac:dyDescent="0.25">
      <c r="A609" s="14" t="s">
        <v>176</v>
      </c>
      <c r="B609" s="14" t="s">
        <v>179</v>
      </c>
      <c r="C609" s="14" t="s">
        <v>96</v>
      </c>
      <c r="D609" s="14" t="s">
        <v>97</v>
      </c>
      <c r="E609" s="14" t="s">
        <v>98</v>
      </c>
      <c r="F609" s="15">
        <v>5242</v>
      </c>
      <c r="G609" s="15">
        <v>3403.1</v>
      </c>
      <c r="H609" s="15">
        <v>0</v>
      </c>
      <c r="I609" s="15">
        <v>0</v>
      </c>
      <c r="J609" s="15">
        <v>0</v>
      </c>
      <c r="K609" s="15">
        <v>0</v>
      </c>
      <c r="L609" t="str">
        <f t="shared" si="9"/>
        <v>171801U18047512000</v>
      </c>
      <c r="M609" t="str">
        <f>VLOOKUP(A609,'Cost Code'!A:G,7,0)</f>
        <v>Family Lease Car - NHS Fleet</v>
      </c>
      <c r="N609" t="str">
        <f>VLOOKUP(A609,'Cost Code'!A:G,2,0)</f>
        <v>Group 1</v>
      </c>
      <c r="O609" t="str">
        <f>VLOOKUP($A609,'Cost Code'!$A:$G,3,0)</f>
        <v>CORPORATE SERVICES</v>
      </c>
      <c r="P609" t="str">
        <f>VLOOKUP($A609,'Cost Code'!$A:$G,4,0)</f>
        <v>FINANCE &amp; INFORMATION SERVICES</v>
      </c>
      <c r="Q609" t="str">
        <f>VLOOKUP($A609,'Cost Code'!$A:$G,5,0)</f>
        <v>FINANCE &amp; INFORMATION SERVICES</v>
      </c>
      <c r="R609" t="str">
        <f>VLOOKUP($A609,'Cost Code'!$A:$G,6,0)</f>
        <v>FINANCE</v>
      </c>
      <c r="S609" t="str">
        <f>VLOOKUP($A609,'Cost Code'!$A:$K,8,0)</f>
        <v>Simon</v>
      </c>
      <c r="T609">
        <f>VLOOKUP($A609,'Cost Code'!$A:$K,9,0)</f>
        <v>1000</v>
      </c>
      <c r="U609" t="str">
        <f>VLOOKUP(B609,Ex_Code!A:J,2,0)</f>
        <v>Fleet/Vehicle Insurance</v>
      </c>
      <c r="V609" t="str">
        <f>VLOOKUP(B609,Ex_Code!A:J,7,0)</f>
        <v>ESTABLISHMENT EXPENSES</v>
      </c>
      <c r="W609" t="str">
        <f>VLOOKUP(B609,Ex_Code!A:J,10,0)</f>
        <v>Non Pay</v>
      </c>
    </row>
    <row r="610" spans="1:23" x14ac:dyDescent="0.25">
      <c r="A610" s="14" t="s">
        <v>176</v>
      </c>
      <c r="B610" s="14" t="s">
        <v>179</v>
      </c>
      <c r="C610" s="14" t="s">
        <v>99</v>
      </c>
      <c r="D610" s="14" t="s">
        <v>100</v>
      </c>
      <c r="E610" s="14" t="s">
        <v>98</v>
      </c>
      <c r="F610" s="15">
        <v>5244</v>
      </c>
      <c r="G610" s="15">
        <v>3290.42</v>
      </c>
      <c r="H610" s="15">
        <v>0</v>
      </c>
      <c r="I610" s="15">
        <v>0</v>
      </c>
      <c r="J610" s="15">
        <v>0</v>
      </c>
      <c r="K610" s="15">
        <v>0</v>
      </c>
      <c r="L610" t="str">
        <f t="shared" si="9"/>
        <v>171802U18047512000</v>
      </c>
      <c r="M610" t="str">
        <f>VLOOKUP(A610,'Cost Code'!A:G,7,0)</f>
        <v>Family Lease Car - NHS Fleet</v>
      </c>
      <c r="N610" t="str">
        <f>VLOOKUP(A610,'Cost Code'!A:G,2,0)</f>
        <v>Group 1</v>
      </c>
      <c r="O610" t="str">
        <f>VLOOKUP($A610,'Cost Code'!$A:$G,3,0)</f>
        <v>CORPORATE SERVICES</v>
      </c>
      <c r="P610" t="str">
        <f>VLOOKUP($A610,'Cost Code'!$A:$G,4,0)</f>
        <v>FINANCE &amp; INFORMATION SERVICES</v>
      </c>
      <c r="Q610" t="str">
        <f>VLOOKUP($A610,'Cost Code'!$A:$G,5,0)</f>
        <v>FINANCE &amp; INFORMATION SERVICES</v>
      </c>
      <c r="R610" t="str">
        <f>VLOOKUP($A610,'Cost Code'!$A:$G,6,0)</f>
        <v>FINANCE</v>
      </c>
      <c r="S610" t="str">
        <f>VLOOKUP($A610,'Cost Code'!$A:$K,8,0)</f>
        <v>Simon</v>
      </c>
      <c r="T610">
        <f>VLOOKUP($A610,'Cost Code'!$A:$K,9,0)</f>
        <v>1000</v>
      </c>
      <c r="U610" t="str">
        <f>VLOOKUP(B610,Ex_Code!A:J,2,0)</f>
        <v>Fleet/Vehicle Insurance</v>
      </c>
      <c r="V610" t="str">
        <f>VLOOKUP(B610,Ex_Code!A:J,7,0)</f>
        <v>ESTABLISHMENT EXPENSES</v>
      </c>
      <c r="W610" t="str">
        <f>VLOOKUP(B610,Ex_Code!A:J,10,0)</f>
        <v>Non Pay</v>
      </c>
    </row>
    <row r="611" spans="1:23" x14ac:dyDescent="0.25">
      <c r="A611" s="14" t="s">
        <v>176</v>
      </c>
      <c r="B611" s="14" t="s">
        <v>179</v>
      </c>
      <c r="C611" s="14" t="s">
        <v>101</v>
      </c>
      <c r="D611" s="14" t="s">
        <v>102</v>
      </c>
      <c r="E611" s="14" t="s">
        <v>98</v>
      </c>
      <c r="F611" s="15">
        <v>5242</v>
      </c>
      <c r="G611" s="15">
        <v>3292.98</v>
      </c>
      <c r="H611" s="15">
        <v>0</v>
      </c>
      <c r="I611" s="15">
        <v>0</v>
      </c>
      <c r="J611" s="15">
        <v>0</v>
      </c>
      <c r="K611" s="15">
        <v>0</v>
      </c>
      <c r="L611" t="str">
        <f t="shared" si="9"/>
        <v>171803U18047512000</v>
      </c>
      <c r="M611" t="str">
        <f>VLOOKUP(A611,'Cost Code'!A:G,7,0)</f>
        <v>Family Lease Car - NHS Fleet</v>
      </c>
      <c r="N611" t="str">
        <f>VLOOKUP(A611,'Cost Code'!A:G,2,0)</f>
        <v>Group 1</v>
      </c>
      <c r="O611" t="str">
        <f>VLOOKUP($A611,'Cost Code'!$A:$G,3,0)</f>
        <v>CORPORATE SERVICES</v>
      </c>
      <c r="P611" t="str">
        <f>VLOOKUP($A611,'Cost Code'!$A:$G,4,0)</f>
        <v>FINANCE &amp; INFORMATION SERVICES</v>
      </c>
      <c r="Q611" t="str">
        <f>VLOOKUP($A611,'Cost Code'!$A:$G,5,0)</f>
        <v>FINANCE &amp; INFORMATION SERVICES</v>
      </c>
      <c r="R611" t="str">
        <f>VLOOKUP($A611,'Cost Code'!$A:$G,6,0)</f>
        <v>FINANCE</v>
      </c>
      <c r="S611" t="str">
        <f>VLOOKUP($A611,'Cost Code'!$A:$K,8,0)</f>
        <v>Simon</v>
      </c>
      <c r="T611">
        <f>VLOOKUP($A611,'Cost Code'!$A:$K,9,0)</f>
        <v>1000</v>
      </c>
      <c r="U611" t="str">
        <f>VLOOKUP(B611,Ex_Code!A:J,2,0)</f>
        <v>Fleet/Vehicle Insurance</v>
      </c>
      <c r="V611" t="str">
        <f>VLOOKUP(B611,Ex_Code!A:J,7,0)</f>
        <v>ESTABLISHMENT EXPENSES</v>
      </c>
      <c r="W611" t="str">
        <f>VLOOKUP(B611,Ex_Code!A:J,10,0)</f>
        <v>Non Pay</v>
      </c>
    </row>
    <row r="612" spans="1:23" x14ac:dyDescent="0.25">
      <c r="A612" s="14" t="s">
        <v>176</v>
      </c>
      <c r="B612" s="14" t="s">
        <v>179</v>
      </c>
      <c r="C612" s="14" t="s">
        <v>103</v>
      </c>
      <c r="D612" s="14" t="s">
        <v>104</v>
      </c>
      <c r="E612" s="14" t="s">
        <v>98</v>
      </c>
      <c r="F612" s="15">
        <v>5243</v>
      </c>
      <c r="G612" s="15">
        <v>2816.07</v>
      </c>
      <c r="H612" s="15">
        <v>0</v>
      </c>
      <c r="I612" s="15">
        <v>0</v>
      </c>
      <c r="J612" s="15">
        <v>0</v>
      </c>
      <c r="K612" s="15">
        <v>0</v>
      </c>
      <c r="L612" t="str">
        <f t="shared" si="9"/>
        <v>171804U18047512000</v>
      </c>
      <c r="M612" t="str">
        <f>VLOOKUP(A612,'Cost Code'!A:G,7,0)</f>
        <v>Family Lease Car - NHS Fleet</v>
      </c>
      <c r="N612" t="str">
        <f>VLOOKUP(A612,'Cost Code'!A:G,2,0)</f>
        <v>Group 1</v>
      </c>
      <c r="O612" t="str">
        <f>VLOOKUP($A612,'Cost Code'!$A:$G,3,0)</f>
        <v>CORPORATE SERVICES</v>
      </c>
      <c r="P612" t="str">
        <f>VLOOKUP($A612,'Cost Code'!$A:$G,4,0)</f>
        <v>FINANCE &amp; INFORMATION SERVICES</v>
      </c>
      <c r="Q612" t="str">
        <f>VLOOKUP($A612,'Cost Code'!$A:$G,5,0)</f>
        <v>FINANCE &amp; INFORMATION SERVICES</v>
      </c>
      <c r="R612" t="str">
        <f>VLOOKUP($A612,'Cost Code'!$A:$G,6,0)</f>
        <v>FINANCE</v>
      </c>
      <c r="S612" t="str">
        <f>VLOOKUP($A612,'Cost Code'!$A:$K,8,0)</f>
        <v>Simon</v>
      </c>
      <c r="T612">
        <f>VLOOKUP($A612,'Cost Code'!$A:$K,9,0)</f>
        <v>1000</v>
      </c>
      <c r="U612" t="str">
        <f>VLOOKUP(B612,Ex_Code!A:J,2,0)</f>
        <v>Fleet/Vehicle Insurance</v>
      </c>
      <c r="V612" t="str">
        <f>VLOOKUP(B612,Ex_Code!A:J,7,0)</f>
        <v>ESTABLISHMENT EXPENSES</v>
      </c>
      <c r="W612" t="str">
        <f>VLOOKUP(B612,Ex_Code!A:J,10,0)</f>
        <v>Non Pay</v>
      </c>
    </row>
    <row r="613" spans="1:23" x14ac:dyDescent="0.25">
      <c r="A613" s="14" t="s">
        <v>176</v>
      </c>
      <c r="B613" s="14" t="s">
        <v>179</v>
      </c>
      <c r="C613" s="14" t="s">
        <v>105</v>
      </c>
      <c r="D613" s="14" t="s">
        <v>106</v>
      </c>
      <c r="E613" s="14" t="s">
        <v>98</v>
      </c>
      <c r="F613" s="15">
        <v>5243</v>
      </c>
      <c r="G613" s="15">
        <v>2829.36</v>
      </c>
      <c r="H613" s="15">
        <v>0</v>
      </c>
      <c r="I613" s="15">
        <v>0</v>
      </c>
      <c r="J613" s="15">
        <v>0</v>
      </c>
      <c r="K613" s="15">
        <v>0</v>
      </c>
      <c r="L613" t="str">
        <f t="shared" si="9"/>
        <v>171805U18047512000</v>
      </c>
      <c r="M613" t="str">
        <f>VLOOKUP(A613,'Cost Code'!A:G,7,0)</f>
        <v>Family Lease Car - NHS Fleet</v>
      </c>
      <c r="N613" t="str">
        <f>VLOOKUP(A613,'Cost Code'!A:G,2,0)</f>
        <v>Group 1</v>
      </c>
      <c r="O613" t="str">
        <f>VLOOKUP($A613,'Cost Code'!$A:$G,3,0)</f>
        <v>CORPORATE SERVICES</v>
      </c>
      <c r="P613" t="str">
        <f>VLOOKUP($A613,'Cost Code'!$A:$G,4,0)</f>
        <v>FINANCE &amp; INFORMATION SERVICES</v>
      </c>
      <c r="Q613" t="str">
        <f>VLOOKUP($A613,'Cost Code'!$A:$G,5,0)</f>
        <v>FINANCE &amp; INFORMATION SERVICES</v>
      </c>
      <c r="R613" t="str">
        <f>VLOOKUP($A613,'Cost Code'!$A:$G,6,0)</f>
        <v>FINANCE</v>
      </c>
      <c r="S613" t="str">
        <f>VLOOKUP($A613,'Cost Code'!$A:$K,8,0)</f>
        <v>Simon</v>
      </c>
      <c r="T613">
        <f>VLOOKUP($A613,'Cost Code'!$A:$K,9,0)</f>
        <v>1000</v>
      </c>
      <c r="U613" t="str">
        <f>VLOOKUP(B613,Ex_Code!A:J,2,0)</f>
        <v>Fleet/Vehicle Insurance</v>
      </c>
      <c r="V613" t="str">
        <f>VLOOKUP(B613,Ex_Code!A:J,7,0)</f>
        <v>ESTABLISHMENT EXPENSES</v>
      </c>
      <c r="W613" t="str">
        <f>VLOOKUP(B613,Ex_Code!A:J,10,0)</f>
        <v>Non Pay</v>
      </c>
    </row>
    <row r="614" spans="1:23" x14ac:dyDescent="0.25">
      <c r="A614" s="14" t="s">
        <v>176</v>
      </c>
      <c r="B614" s="14" t="s">
        <v>180</v>
      </c>
      <c r="C614" s="14" t="s">
        <v>96</v>
      </c>
      <c r="D614" s="14" t="s">
        <v>97</v>
      </c>
      <c r="E614" s="14" t="s">
        <v>98</v>
      </c>
      <c r="F614" s="15">
        <v>0</v>
      </c>
      <c r="G614" s="15">
        <v>-50</v>
      </c>
      <c r="H614" s="15">
        <v>0</v>
      </c>
      <c r="I614" s="15">
        <v>0</v>
      </c>
      <c r="J614" s="15">
        <v>0</v>
      </c>
      <c r="K614" s="15">
        <v>0</v>
      </c>
      <c r="L614" t="str">
        <f t="shared" si="9"/>
        <v>171801U18049027000</v>
      </c>
      <c r="M614" t="str">
        <f>VLOOKUP(A614,'Cost Code'!A:G,7,0)</f>
        <v>Family Lease Car - NHS Fleet</v>
      </c>
      <c r="N614" t="str">
        <f>VLOOKUP(A614,'Cost Code'!A:G,2,0)</f>
        <v>Group 1</v>
      </c>
      <c r="O614" t="str">
        <f>VLOOKUP($A614,'Cost Code'!$A:$G,3,0)</f>
        <v>CORPORATE SERVICES</v>
      </c>
      <c r="P614" t="str">
        <f>VLOOKUP($A614,'Cost Code'!$A:$G,4,0)</f>
        <v>FINANCE &amp; INFORMATION SERVICES</v>
      </c>
      <c r="Q614" t="str">
        <f>VLOOKUP($A614,'Cost Code'!$A:$G,5,0)</f>
        <v>FINANCE &amp; INFORMATION SERVICES</v>
      </c>
      <c r="R614" t="str">
        <f>VLOOKUP($A614,'Cost Code'!$A:$G,6,0)</f>
        <v>FINANCE</v>
      </c>
      <c r="S614" t="str">
        <f>VLOOKUP($A614,'Cost Code'!$A:$K,8,0)</f>
        <v>Simon</v>
      </c>
      <c r="T614">
        <f>VLOOKUP($A614,'Cost Code'!$A:$K,9,0)</f>
        <v>1000</v>
      </c>
      <c r="U614" t="str">
        <f>VLOOKUP(B614,Ex_Code!A:J,2,0)</f>
        <v>Incr/(Decr) in Bad Debt Provn</v>
      </c>
      <c r="V614" t="str">
        <f>VLOOKUP(B614,Ex_Code!A:J,7,0)</f>
        <v>OTHER OPERATING EXPENSES</v>
      </c>
      <c r="W614" t="str">
        <f>VLOOKUP(B614,Ex_Code!A:J,10,0)</f>
        <v>Non Pay</v>
      </c>
    </row>
    <row r="615" spans="1:23" x14ac:dyDescent="0.25">
      <c r="A615" s="14" t="s">
        <v>176</v>
      </c>
      <c r="B615" s="14" t="s">
        <v>180</v>
      </c>
      <c r="C615" s="14" t="s">
        <v>99</v>
      </c>
      <c r="D615" s="14" t="s">
        <v>100</v>
      </c>
      <c r="E615" s="14" t="s">
        <v>98</v>
      </c>
      <c r="F615" s="15">
        <v>0</v>
      </c>
      <c r="G615" s="15">
        <v>-2569.73</v>
      </c>
      <c r="H615" s="15">
        <v>0</v>
      </c>
      <c r="I615" s="15">
        <v>0</v>
      </c>
      <c r="J615" s="15">
        <v>0</v>
      </c>
      <c r="K615" s="15">
        <v>0</v>
      </c>
      <c r="L615" t="str">
        <f t="shared" si="9"/>
        <v>171802U18049027000</v>
      </c>
      <c r="M615" t="str">
        <f>VLOOKUP(A615,'Cost Code'!A:G,7,0)</f>
        <v>Family Lease Car - NHS Fleet</v>
      </c>
      <c r="N615" t="str">
        <f>VLOOKUP(A615,'Cost Code'!A:G,2,0)</f>
        <v>Group 1</v>
      </c>
      <c r="O615" t="str">
        <f>VLOOKUP($A615,'Cost Code'!$A:$G,3,0)</f>
        <v>CORPORATE SERVICES</v>
      </c>
      <c r="P615" t="str">
        <f>VLOOKUP($A615,'Cost Code'!$A:$G,4,0)</f>
        <v>FINANCE &amp; INFORMATION SERVICES</v>
      </c>
      <c r="Q615" t="str">
        <f>VLOOKUP($A615,'Cost Code'!$A:$G,5,0)</f>
        <v>FINANCE &amp; INFORMATION SERVICES</v>
      </c>
      <c r="R615" t="str">
        <f>VLOOKUP($A615,'Cost Code'!$A:$G,6,0)</f>
        <v>FINANCE</v>
      </c>
      <c r="S615" t="str">
        <f>VLOOKUP($A615,'Cost Code'!$A:$K,8,0)</f>
        <v>Simon</v>
      </c>
      <c r="T615">
        <f>VLOOKUP($A615,'Cost Code'!$A:$K,9,0)</f>
        <v>1000</v>
      </c>
      <c r="U615" t="str">
        <f>VLOOKUP(B615,Ex_Code!A:J,2,0)</f>
        <v>Incr/(Decr) in Bad Debt Provn</v>
      </c>
      <c r="V615" t="str">
        <f>VLOOKUP(B615,Ex_Code!A:J,7,0)</f>
        <v>OTHER OPERATING EXPENSES</v>
      </c>
      <c r="W615" t="str">
        <f>VLOOKUP(B615,Ex_Code!A:J,10,0)</f>
        <v>Non Pay</v>
      </c>
    </row>
    <row r="616" spans="1:23" x14ac:dyDescent="0.25">
      <c r="A616" s="14" t="s">
        <v>176</v>
      </c>
      <c r="B616" s="14" t="s">
        <v>180</v>
      </c>
      <c r="C616" s="14" t="s">
        <v>101</v>
      </c>
      <c r="D616" s="14" t="s">
        <v>102</v>
      </c>
      <c r="E616" s="14" t="s">
        <v>98</v>
      </c>
      <c r="F616" s="15">
        <v>0</v>
      </c>
      <c r="G616" s="15">
        <v>-492.25</v>
      </c>
      <c r="H616" s="15">
        <v>0</v>
      </c>
      <c r="I616" s="15">
        <v>0</v>
      </c>
      <c r="J616" s="15">
        <v>0</v>
      </c>
      <c r="K616" s="15">
        <v>0</v>
      </c>
      <c r="L616" t="str">
        <f t="shared" si="9"/>
        <v>171803U18049027000</v>
      </c>
      <c r="M616" t="str">
        <f>VLOOKUP(A616,'Cost Code'!A:G,7,0)</f>
        <v>Family Lease Car - NHS Fleet</v>
      </c>
      <c r="N616" t="str">
        <f>VLOOKUP(A616,'Cost Code'!A:G,2,0)</f>
        <v>Group 1</v>
      </c>
      <c r="O616" t="str">
        <f>VLOOKUP($A616,'Cost Code'!$A:$G,3,0)</f>
        <v>CORPORATE SERVICES</v>
      </c>
      <c r="P616" t="str">
        <f>VLOOKUP($A616,'Cost Code'!$A:$G,4,0)</f>
        <v>FINANCE &amp; INFORMATION SERVICES</v>
      </c>
      <c r="Q616" t="str">
        <f>VLOOKUP($A616,'Cost Code'!$A:$G,5,0)</f>
        <v>FINANCE &amp; INFORMATION SERVICES</v>
      </c>
      <c r="R616" t="str">
        <f>VLOOKUP($A616,'Cost Code'!$A:$G,6,0)</f>
        <v>FINANCE</v>
      </c>
      <c r="S616" t="str">
        <f>VLOOKUP($A616,'Cost Code'!$A:$K,8,0)</f>
        <v>Simon</v>
      </c>
      <c r="T616">
        <f>VLOOKUP($A616,'Cost Code'!$A:$K,9,0)</f>
        <v>1000</v>
      </c>
      <c r="U616" t="str">
        <f>VLOOKUP(B616,Ex_Code!A:J,2,0)</f>
        <v>Incr/(Decr) in Bad Debt Provn</v>
      </c>
      <c r="V616" t="str">
        <f>VLOOKUP(B616,Ex_Code!A:J,7,0)</f>
        <v>OTHER OPERATING EXPENSES</v>
      </c>
      <c r="W616" t="str">
        <f>VLOOKUP(B616,Ex_Code!A:J,10,0)</f>
        <v>Non Pay</v>
      </c>
    </row>
    <row r="617" spans="1:23" x14ac:dyDescent="0.25">
      <c r="A617" s="14" t="s">
        <v>176</v>
      </c>
      <c r="B617" s="14" t="s">
        <v>180</v>
      </c>
      <c r="C617" s="14" t="s">
        <v>103</v>
      </c>
      <c r="D617" s="14" t="s">
        <v>104</v>
      </c>
      <c r="E617" s="14" t="s">
        <v>98</v>
      </c>
      <c r="F617" s="15">
        <v>0</v>
      </c>
      <c r="G617" s="15">
        <v>-513.58000000000004</v>
      </c>
      <c r="H617" s="15">
        <v>0</v>
      </c>
      <c r="I617" s="15">
        <v>0</v>
      </c>
      <c r="J617" s="15">
        <v>0</v>
      </c>
      <c r="K617" s="15">
        <v>0</v>
      </c>
      <c r="L617" t="str">
        <f t="shared" si="9"/>
        <v>171804U18049027000</v>
      </c>
      <c r="M617" t="str">
        <f>VLOOKUP(A617,'Cost Code'!A:G,7,0)</f>
        <v>Family Lease Car - NHS Fleet</v>
      </c>
      <c r="N617" t="str">
        <f>VLOOKUP(A617,'Cost Code'!A:G,2,0)</f>
        <v>Group 1</v>
      </c>
      <c r="O617" t="str">
        <f>VLOOKUP($A617,'Cost Code'!$A:$G,3,0)</f>
        <v>CORPORATE SERVICES</v>
      </c>
      <c r="P617" t="str">
        <f>VLOOKUP($A617,'Cost Code'!$A:$G,4,0)</f>
        <v>FINANCE &amp; INFORMATION SERVICES</v>
      </c>
      <c r="Q617" t="str">
        <f>VLOOKUP($A617,'Cost Code'!$A:$G,5,0)</f>
        <v>FINANCE &amp; INFORMATION SERVICES</v>
      </c>
      <c r="R617" t="str">
        <f>VLOOKUP($A617,'Cost Code'!$A:$G,6,0)</f>
        <v>FINANCE</v>
      </c>
      <c r="S617" t="str">
        <f>VLOOKUP($A617,'Cost Code'!$A:$K,8,0)</f>
        <v>Simon</v>
      </c>
      <c r="T617">
        <f>VLOOKUP($A617,'Cost Code'!$A:$K,9,0)</f>
        <v>1000</v>
      </c>
      <c r="U617" t="str">
        <f>VLOOKUP(B617,Ex_Code!A:J,2,0)</f>
        <v>Incr/(Decr) in Bad Debt Provn</v>
      </c>
      <c r="V617" t="str">
        <f>VLOOKUP(B617,Ex_Code!A:J,7,0)</f>
        <v>OTHER OPERATING EXPENSES</v>
      </c>
      <c r="W617" t="str">
        <f>VLOOKUP(B617,Ex_Code!A:J,10,0)</f>
        <v>Non Pay</v>
      </c>
    </row>
    <row r="618" spans="1:23" x14ac:dyDescent="0.25">
      <c r="A618" s="14" t="s">
        <v>176</v>
      </c>
      <c r="B618" s="14" t="s">
        <v>180</v>
      </c>
      <c r="C618" s="14" t="s">
        <v>105</v>
      </c>
      <c r="D618" s="14" t="s">
        <v>106</v>
      </c>
      <c r="E618" s="14" t="s">
        <v>98</v>
      </c>
      <c r="F618" s="15">
        <v>0</v>
      </c>
      <c r="G618" s="15">
        <v>-463.58</v>
      </c>
      <c r="H618" s="15">
        <v>0</v>
      </c>
      <c r="I618" s="15">
        <v>0</v>
      </c>
      <c r="J618" s="15">
        <v>0</v>
      </c>
      <c r="K618" s="15">
        <v>0</v>
      </c>
      <c r="L618" t="str">
        <f t="shared" si="9"/>
        <v>171805U18049027000</v>
      </c>
      <c r="M618" t="str">
        <f>VLOOKUP(A618,'Cost Code'!A:G,7,0)</f>
        <v>Family Lease Car - NHS Fleet</v>
      </c>
      <c r="N618" t="str">
        <f>VLOOKUP(A618,'Cost Code'!A:G,2,0)</f>
        <v>Group 1</v>
      </c>
      <c r="O618" t="str">
        <f>VLOOKUP($A618,'Cost Code'!$A:$G,3,0)</f>
        <v>CORPORATE SERVICES</v>
      </c>
      <c r="P618" t="str">
        <f>VLOOKUP($A618,'Cost Code'!$A:$G,4,0)</f>
        <v>FINANCE &amp; INFORMATION SERVICES</v>
      </c>
      <c r="Q618" t="str">
        <f>VLOOKUP($A618,'Cost Code'!$A:$G,5,0)</f>
        <v>FINANCE &amp; INFORMATION SERVICES</v>
      </c>
      <c r="R618" t="str">
        <f>VLOOKUP($A618,'Cost Code'!$A:$G,6,0)</f>
        <v>FINANCE</v>
      </c>
      <c r="S618" t="str">
        <f>VLOOKUP($A618,'Cost Code'!$A:$K,8,0)</f>
        <v>Simon</v>
      </c>
      <c r="T618">
        <f>VLOOKUP($A618,'Cost Code'!$A:$K,9,0)</f>
        <v>1000</v>
      </c>
      <c r="U618" t="str">
        <f>VLOOKUP(B618,Ex_Code!A:J,2,0)</f>
        <v>Incr/(Decr) in Bad Debt Provn</v>
      </c>
      <c r="V618" t="str">
        <f>VLOOKUP(B618,Ex_Code!A:J,7,0)</f>
        <v>OTHER OPERATING EXPENSES</v>
      </c>
      <c r="W618" t="str">
        <f>VLOOKUP(B618,Ex_Code!A:J,10,0)</f>
        <v>Non Pay</v>
      </c>
    </row>
    <row r="619" spans="1:23" ht="25.5" x14ac:dyDescent="0.25">
      <c r="A619" s="14" t="s">
        <v>1</v>
      </c>
      <c r="B619" s="14" t="s">
        <v>20</v>
      </c>
      <c r="C619" s="14" t="s">
        <v>96</v>
      </c>
      <c r="D619" s="14" t="s">
        <v>97</v>
      </c>
      <c r="E619" s="14" t="s">
        <v>98</v>
      </c>
      <c r="F619" s="15">
        <v>5088</v>
      </c>
      <c r="G619" s="15">
        <v>5087.3599999999997</v>
      </c>
      <c r="H619" s="15">
        <v>1</v>
      </c>
      <c r="I619" s="15">
        <v>1</v>
      </c>
      <c r="J619" s="15">
        <v>1</v>
      </c>
      <c r="K619" s="15">
        <v>1</v>
      </c>
      <c r="L619" t="str">
        <f t="shared" si="9"/>
        <v>171801U2103918A000</v>
      </c>
      <c r="M619" t="str">
        <f>VLOOKUP(A619,'Cost Code'!A:G,7,0)</f>
        <v>Financial Management</v>
      </c>
      <c r="N619" t="str">
        <f>VLOOKUP(A619,'Cost Code'!A:G,2,0)</f>
        <v>Group 1</v>
      </c>
      <c r="O619" t="str">
        <f>VLOOKUP($A619,'Cost Code'!$A:$G,3,0)</f>
        <v>CORPORATE SERVICES</v>
      </c>
      <c r="P619" t="str">
        <f>VLOOKUP($A619,'Cost Code'!$A:$G,4,0)</f>
        <v>FINANCE &amp; INFORMATION SERVICES</v>
      </c>
      <c r="Q619" t="str">
        <f>VLOOKUP($A619,'Cost Code'!$A:$G,5,0)</f>
        <v>FINANCE &amp; INFORMATION SERVICES</v>
      </c>
      <c r="R619" t="str">
        <f>VLOOKUP($A619,'Cost Code'!$A:$G,6,0)</f>
        <v>FINANCE</v>
      </c>
      <c r="S619" t="str">
        <f>VLOOKUP($A619,'Cost Code'!$A:$K,8,0)</f>
        <v>Simon</v>
      </c>
      <c r="T619">
        <f>VLOOKUP($A619,'Cost Code'!$A:$K,9,0)</f>
        <v>1000</v>
      </c>
      <c r="U619" t="str">
        <f>VLOOKUP(B619,Ex_Code!A:J,2,0)</f>
        <v>Senior Managers Band 8A</v>
      </c>
      <c r="V619" t="str">
        <f>VLOOKUP(B619,Ex_Code!A:J,7,0)</f>
        <v>NON CLINICAL STAFF</v>
      </c>
      <c r="W619" t="str">
        <f>VLOOKUP(B619,Ex_Code!A:J,10,0)</f>
        <v>Pay</v>
      </c>
    </row>
    <row r="620" spans="1:23" ht="25.5" x14ac:dyDescent="0.25">
      <c r="A620" s="14" t="s">
        <v>1</v>
      </c>
      <c r="B620" s="14" t="s">
        <v>20</v>
      </c>
      <c r="C620" s="14" t="s">
        <v>99</v>
      </c>
      <c r="D620" s="14" t="s">
        <v>100</v>
      </c>
      <c r="E620" s="14" t="s">
        <v>98</v>
      </c>
      <c r="F620" s="15">
        <v>5088</v>
      </c>
      <c r="G620" s="15">
        <v>5089.16</v>
      </c>
      <c r="H620" s="15">
        <v>1</v>
      </c>
      <c r="I620" s="15">
        <v>1</v>
      </c>
      <c r="J620" s="15">
        <v>1</v>
      </c>
      <c r="K620" s="15">
        <v>1</v>
      </c>
      <c r="L620" t="str">
        <f t="shared" si="9"/>
        <v>171802U2103918A000</v>
      </c>
      <c r="M620" t="str">
        <f>VLOOKUP(A620,'Cost Code'!A:G,7,0)</f>
        <v>Financial Management</v>
      </c>
      <c r="N620" t="str">
        <f>VLOOKUP(A620,'Cost Code'!A:G,2,0)</f>
        <v>Group 1</v>
      </c>
      <c r="O620" t="str">
        <f>VLOOKUP($A620,'Cost Code'!$A:$G,3,0)</f>
        <v>CORPORATE SERVICES</v>
      </c>
      <c r="P620" t="str">
        <f>VLOOKUP($A620,'Cost Code'!$A:$G,4,0)</f>
        <v>FINANCE &amp; INFORMATION SERVICES</v>
      </c>
      <c r="Q620" t="str">
        <f>VLOOKUP($A620,'Cost Code'!$A:$G,5,0)</f>
        <v>FINANCE &amp; INFORMATION SERVICES</v>
      </c>
      <c r="R620" t="str">
        <f>VLOOKUP($A620,'Cost Code'!$A:$G,6,0)</f>
        <v>FINANCE</v>
      </c>
      <c r="S620" t="str">
        <f>VLOOKUP($A620,'Cost Code'!$A:$K,8,0)</f>
        <v>Simon</v>
      </c>
      <c r="T620">
        <f>VLOOKUP($A620,'Cost Code'!$A:$K,9,0)</f>
        <v>1000</v>
      </c>
      <c r="U620" t="str">
        <f>VLOOKUP(B620,Ex_Code!A:J,2,0)</f>
        <v>Senior Managers Band 8A</v>
      </c>
      <c r="V620" t="str">
        <f>VLOOKUP(B620,Ex_Code!A:J,7,0)</f>
        <v>NON CLINICAL STAFF</v>
      </c>
      <c r="W620" t="str">
        <f>VLOOKUP(B620,Ex_Code!A:J,10,0)</f>
        <v>Pay</v>
      </c>
    </row>
    <row r="621" spans="1:23" ht="25.5" x14ac:dyDescent="0.25">
      <c r="A621" s="14" t="s">
        <v>1</v>
      </c>
      <c r="B621" s="14" t="s">
        <v>20</v>
      </c>
      <c r="C621" s="14" t="s">
        <v>101</v>
      </c>
      <c r="D621" s="14" t="s">
        <v>102</v>
      </c>
      <c r="E621" s="14" t="s">
        <v>98</v>
      </c>
      <c r="F621" s="15">
        <v>5088</v>
      </c>
      <c r="G621" s="15">
        <v>5088.26</v>
      </c>
      <c r="H621" s="15">
        <v>1</v>
      </c>
      <c r="I621" s="15">
        <v>1</v>
      </c>
      <c r="J621" s="15">
        <v>1</v>
      </c>
      <c r="K621" s="15">
        <v>1</v>
      </c>
      <c r="L621" t="str">
        <f t="shared" si="9"/>
        <v>171803U2103918A000</v>
      </c>
      <c r="M621" t="str">
        <f>VLOOKUP(A621,'Cost Code'!A:G,7,0)</f>
        <v>Financial Management</v>
      </c>
      <c r="N621" t="str">
        <f>VLOOKUP(A621,'Cost Code'!A:G,2,0)</f>
        <v>Group 1</v>
      </c>
      <c r="O621" t="str">
        <f>VLOOKUP($A621,'Cost Code'!$A:$G,3,0)</f>
        <v>CORPORATE SERVICES</v>
      </c>
      <c r="P621" t="str">
        <f>VLOOKUP($A621,'Cost Code'!$A:$G,4,0)</f>
        <v>FINANCE &amp; INFORMATION SERVICES</v>
      </c>
      <c r="Q621" t="str">
        <f>VLOOKUP($A621,'Cost Code'!$A:$G,5,0)</f>
        <v>FINANCE &amp; INFORMATION SERVICES</v>
      </c>
      <c r="R621" t="str">
        <f>VLOOKUP($A621,'Cost Code'!$A:$G,6,0)</f>
        <v>FINANCE</v>
      </c>
      <c r="S621" t="str">
        <f>VLOOKUP($A621,'Cost Code'!$A:$K,8,0)</f>
        <v>Simon</v>
      </c>
      <c r="T621">
        <f>VLOOKUP($A621,'Cost Code'!$A:$K,9,0)</f>
        <v>1000</v>
      </c>
      <c r="U621" t="str">
        <f>VLOOKUP(B621,Ex_Code!A:J,2,0)</f>
        <v>Senior Managers Band 8A</v>
      </c>
      <c r="V621" t="str">
        <f>VLOOKUP(B621,Ex_Code!A:J,7,0)</f>
        <v>NON CLINICAL STAFF</v>
      </c>
      <c r="W621" t="str">
        <f>VLOOKUP(B621,Ex_Code!A:J,10,0)</f>
        <v>Pay</v>
      </c>
    </row>
    <row r="622" spans="1:23" ht="25.5" x14ac:dyDescent="0.25">
      <c r="A622" s="14" t="s">
        <v>1</v>
      </c>
      <c r="B622" s="14" t="s">
        <v>20</v>
      </c>
      <c r="C622" s="14" t="s">
        <v>103</v>
      </c>
      <c r="D622" s="14" t="s">
        <v>104</v>
      </c>
      <c r="E622" s="14" t="s">
        <v>98</v>
      </c>
      <c r="F622" s="15">
        <v>5088</v>
      </c>
      <c r="G622" s="15">
        <v>5088.26</v>
      </c>
      <c r="H622" s="15">
        <v>1</v>
      </c>
      <c r="I622" s="15">
        <v>1</v>
      </c>
      <c r="J622" s="15">
        <v>1</v>
      </c>
      <c r="K622" s="15">
        <v>1</v>
      </c>
      <c r="L622" t="str">
        <f t="shared" si="9"/>
        <v>171804U2103918A000</v>
      </c>
      <c r="M622" t="str">
        <f>VLOOKUP(A622,'Cost Code'!A:G,7,0)</f>
        <v>Financial Management</v>
      </c>
      <c r="N622" t="str">
        <f>VLOOKUP(A622,'Cost Code'!A:G,2,0)</f>
        <v>Group 1</v>
      </c>
      <c r="O622" t="str">
        <f>VLOOKUP($A622,'Cost Code'!$A:$G,3,0)</f>
        <v>CORPORATE SERVICES</v>
      </c>
      <c r="P622" t="str">
        <f>VLOOKUP($A622,'Cost Code'!$A:$G,4,0)</f>
        <v>FINANCE &amp; INFORMATION SERVICES</v>
      </c>
      <c r="Q622" t="str">
        <f>VLOOKUP($A622,'Cost Code'!$A:$G,5,0)</f>
        <v>FINANCE &amp; INFORMATION SERVICES</v>
      </c>
      <c r="R622" t="str">
        <f>VLOOKUP($A622,'Cost Code'!$A:$G,6,0)</f>
        <v>FINANCE</v>
      </c>
      <c r="S622" t="str">
        <f>VLOOKUP($A622,'Cost Code'!$A:$K,8,0)</f>
        <v>Simon</v>
      </c>
      <c r="T622">
        <f>VLOOKUP($A622,'Cost Code'!$A:$K,9,0)</f>
        <v>1000</v>
      </c>
      <c r="U622" t="str">
        <f>VLOOKUP(B622,Ex_Code!A:J,2,0)</f>
        <v>Senior Managers Band 8A</v>
      </c>
      <c r="V622" t="str">
        <f>VLOOKUP(B622,Ex_Code!A:J,7,0)</f>
        <v>NON CLINICAL STAFF</v>
      </c>
      <c r="W622" t="str">
        <f>VLOOKUP(B622,Ex_Code!A:J,10,0)</f>
        <v>Pay</v>
      </c>
    </row>
    <row r="623" spans="1:23" ht="25.5" x14ac:dyDescent="0.25">
      <c r="A623" s="14" t="s">
        <v>1</v>
      </c>
      <c r="B623" s="14" t="s">
        <v>20</v>
      </c>
      <c r="C623" s="14" t="s">
        <v>105</v>
      </c>
      <c r="D623" s="14" t="s">
        <v>106</v>
      </c>
      <c r="E623" s="14" t="s">
        <v>98</v>
      </c>
      <c r="F623" s="15">
        <v>5088</v>
      </c>
      <c r="G623" s="15">
        <v>5088.26</v>
      </c>
      <c r="H623" s="15">
        <v>1</v>
      </c>
      <c r="I623" s="15">
        <v>1</v>
      </c>
      <c r="J623" s="15">
        <v>1</v>
      </c>
      <c r="K623" s="15">
        <v>1</v>
      </c>
      <c r="L623" t="str">
        <f t="shared" si="9"/>
        <v>171805U2103918A000</v>
      </c>
      <c r="M623" t="str">
        <f>VLOOKUP(A623,'Cost Code'!A:G,7,0)</f>
        <v>Financial Management</v>
      </c>
      <c r="N623" t="str">
        <f>VLOOKUP(A623,'Cost Code'!A:G,2,0)</f>
        <v>Group 1</v>
      </c>
      <c r="O623" t="str">
        <f>VLOOKUP($A623,'Cost Code'!$A:$G,3,0)</f>
        <v>CORPORATE SERVICES</v>
      </c>
      <c r="P623" t="str">
        <f>VLOOKUP($A623,'Cost Code'!$A:$G,4,0)</f>
        <v>FINANCE &amp; INFORMATION SERVICES</v>
      </c>
      <c r="Q623" t="str">
        <f>VLOOKUP($A623,'Cost Code'!$A:$G,5,0)</f>
        <v>FINANCE &amp; INFORMATION SERVICES</v>
      </c>
      <c r="R623" t="str">
        <f>VLOOKUP($A623,'Cost Code'!$A:$G,6,0)</f>
        <v>FINANCE</v>
      </c>
      <c r="S623" t="str">
        <f>VLOOKUP($A623,'Cost Code'!$A:$K,8,0)</f>
        <v>Simon</v>
      </c>
      <c r="T623">
        <f>VLOOKUP($A623,'Cost Code'!$A:$K,9,0)</f>
        <v>1000</v>
      </c>
      <c r="U623" t="str">
        <f>VLOOKUP(B623,Ex_Code!A:J,2,0)</f>
        <v>Senior Managers Band 8A</v>
      </c>
      <c r="V623" t="str">
        <f>VLOOKUP(B623,Ex_Code!A:J,7,0)</f>
        <v>NON CLINICAL STAFF</v>
      </c>
      <c r="W623" t="str">
        <f>VLOOKUP(B623,Ex_Code!A:J,10,0)</f>
        <v>Pay</v>
      </c>
    </row>
    <row r="624" spans="1:23" ht="25.5" x14ac:dyDescent="0.25">
      <c r="A624" s="14" t="s">
        <v>1</v>
      </c>
      <c r="B624" s="14" t="s">
        <v>22</v>
      </c>
      <c r="C624" s="14" t="s">
        <v>96</v>
      </c>
      <c r="D624" s="14" t="s">
        <v>97</v>
      </c>
      <c r="E624" s="14" t="s">
        <v>98</v>
      </c>
      <c r="F624" s="15">
        <v>20243</v>
      </c>
      <c r="G624" s="15">
        <v>18674.689999999999</v>
      </c>
      <c r="H624" s="15">
        <v>4</v>
      </c>
      <c r="I624" s="15">
        <v>3.93</v>
      </c>
      <c r="J624" s="15">
        <v>2.93</v>
      </c>
      <c r="K624" s="15">
        <v>2.93</v>
      </c>
      <c r="L624" t="str">
        <f t="shared" si="9"/>
        <v>171801U2103918B000</v>
      </c>
      <c r="M624" t="str">
        <f>VLOOKUP(A624,'Cost Code'!A:G,7,0)</f>
        <v>Financial Management</v>
      </c>
      <c r="N624" t="str">
        <f>VLOOKUP(A624,'Cost Code'!A:G,2,0)</f>
        <v>Group 1</v>
      </c>
      <c r="O624" t="str">
        <f>VLOOKUP($A624,'Cost Code'!$A:$G,3,0)</f>
        <v>CORPORATE SERVICES</v>
      </c>
      <c r="P624" t="str">
        <f>VLOOKUP($A624,'Cost Code'!$A:$G,4,0)</f>
        <v>FINANCE &amp; INFORMATION SERVICES</v>
      </c>
      <c r="Q624" t="str">
        <f>VLOOKUP($A624,'Cost Code'!$A:$G,5,0)</f>
        <v>FINANCE &amp; INFORMATION SERVICES</v>
      </c>
      <c r="R624" t="str">
        <f>VLOOKUP($A624,'Cost Code'!$A:$G,6,0)</f>
        <v>FINANCE</v>
      </c>
      <c r="S624" t="str">
        <f>VLOOKUP($A624,'Cost Code'!$A:$K,8,0)</f>
        <v>Simon</v>
      </c>
      <c r="T624">
        <f>VLOOKUP($A624,'Cost Code'!$A:$K,9,0)</f>
        <v>1000</v>
      </c>
      <c r="U624" t="str">
        <f>VLOOKUP(B624,Ex_Code!A:J,2,0)</f>
        <v>Senior Managers Band 8B</v>
      </c>
      <c r="V624" t="str">
        <f>VLOOKUP(B624,Ex_Code!A:J,7,0)</f>
        <v>NON CLINICAL STAFF</v>
      </c>
      <c r="W624" t="str">
        <f>VLOOKUP(B624,Ex_Code!A:J,10,0)</f>
        <v>Pay</v>
      </c>
    </row>
    <row r="625" spans="1:23" ht="25.5" x14ac:dyDescent="0.25">
      <c r="A625" s="14" t="s">
        <v>1</v>
      </c>
      <c r="B625" s="14" t="s">
        <v>22</v>
      </c>
      <c r="C625" s="14" t="s">
        <v>99</v>
      </c>
      <c r="D625" s="14" t="s">
        <v>100</v>
      </c>
      <c r="E625" s="14" t="s">
        <v>98</v>
      </c>
      <c r="F625" s="15">
        <v>25643</v>
      </c>
      <c r="G625" s="15">
        <v>18646.27</v>
      </c>
      <c r="H625" s="15">
        <v>5</v>
      </c>
      <c r="I625" s="15">
        <v>3.93</v>
      </c>
      <c r="J625" s="15">
        <v>2.93</v>
      </c>
      <c r="K625" s="15">
        <v>2.93</v>
      </c>
      <c r="L625" t="str">
        <f t="shared" si="9"/>
        <v>171802U2103918B000</v>
      </c>
      <c r="M625" t="str">
        <f>VLOOKUP(A625,'Cost Code'!A:G,7,0)</f>
        <v>Financial Management</v>
      </c>
      <c r="N625" t="str">
        <f>VLOOKUP(A625,'Cost Code'!A:G,2,0)</f>
        <v>Group 1</v>
      </c>
      <c r="O625" t="str">
        <f>VLOOKUP($A625,'Cost Code'!$A:$G,3,0)</f>
        <v>CORPORATE SERVICES</v>
      </c>
      <c r="P625" t="str">
        <f>VLOOKUP($A625,'Cost Code'!$A:$G,4,0)</f>
        <v>FINANCE &amp; INFORMATION SERVICES</v>
      </c>
      <c r="Q625" t="str">
        <f>VLOOKUP($A625,'Cost Code'!$A:$G,5,0)</f>
        <v>FINANCE &amp; INFORMATION SERVICES</v>
      </c>
      <c r="R625" t="str">
        <f>VLOOKUP($A625,'Cost Code'!$A:$G,6,0)</f>
        <v>FINANCE</v>
      </c>
      <c r="S625" t="str">
        <f>VLOOKUP($A625,'Cost Code'!$A:$K,8,0)</f>
        <v>Simon</v>
      </c>
      <c r="T625">
        <f>VLOOKUP($A625,'Cost Code'!$A:$K,9,0)</f>
        <v>1000</v>
      </c>
      <c r="U625" t="str">
        <f>VLOOKUP(B625,Ex_Code!A:J,2,0)</f>
        <v>Senior Managers Band 8B</v>
      </c>
      <c r="V625" t="str">
        <f>VLOOKUP(B625,Ex_Code!A:J,7,0)</f>
        <v>NON CLINICAL STAFF</v>
      </c>
      <c r="W625" t="str">
        <f>VLOOKUP(B625,Ex_Code!A:J,10,0)</f>
        <v>Pay</v>
      </c>
    </row>
    <row r="626" spans="1:23" ht="25.5" x14ac:dyDescent="0.25">
      <c r="A626" s="14" t="s">
        <v>1</v>
      </c>
      <c r="B626" s="14" t="s">
        <v>22</v>
      </c>
      <c r="C626" s="14" t="s">
        <v>101</v>
      </c>
      <c r="D626" s="14" t="s">
        <v>102</v>
      </c>
      <c r="E626" s="14" t="s">
        <v>98</v>
      </c>
      <c r="F626" s="15">
        <v>25643</v>
      </c>
      <c r="G626" s="15">
        <v>18628.07</v>
      </c>
      <c r="H626" s="15">
        <v>5</v>
      </c>
      <c r="I626" s="15">
        <v>3.93</v>
      </c>
      <c r="J626" s="15">
        <v>2.93</v>
      </c>
      <c r="K626" s="15">
        <v>2.93</v>
      </c>
      <c r="L626" t="str">
        <f t="shared" si="9"/>
        <v>171803U2103918B000</v>
      </c>
      <c r="M626" t="str">
        <f>VLOOKUP(A626,'Cost Code'!A:G,7,0)</f>
        <v>Financial Management</v>
      </c>
      <c r="N626" t="str">
        <f>VLOOKUP(A626,'Cost Code'!A:G,2,0)</f>
        <v>Group 1</v>
      </c>
      <c r="O626" t="str">
        <f>VLOOKUP($A626,'Cost Code'!$A:$G,3,0)</f>
        <v>CORPORATE SERVICES</v>
      </c>
      <c r="P626" t="str">
        <f>VLOOKUP($A626,'Cost Code'!$A:$G,4,0)</f>
        <v>FINANCE &amp; INFORMATION SERVICES</v>
      </c>
      <c r="Q626" t="str">
        <f>VLOOKUP($A626,'Cost Code'!$A:$G,5,0)</f>
        <v>FINANCE &amp; INFORMATION SERVICES</v>
      </c>
      <c r="R626" t="str">
        <f>VLOOKUP($A626,'Cost Code'!$A:$G,6,0)</f>
        <v>FINANCE</v>
      </c>
      <c r="S626" t="str">
        <f>VLOOKUP($A626,'Cost Code'!$A:$K,8,0)</f>
        <v>Simon</v>
      </c>
      <c r="T626">
        <f>VLOOKUP($A626,'Cost Code'!$A:$K,9,0)</f>
        <v>1000</v>
      </c>
      <c r="U626" t="str">
        <f>VLOOKUP(B626,Ex_Code!A:J,2,0)</f>
        <v>Senior Managers Band 8B</v>
      </c>
      <c r="V626" t="str">
        <f>VLOOKUP(B626,Ex_Code!A:J,7,0)</f>
        <v>NON CLINICAL STAFF</v>
      </c>
      <c r="W626" t="str">
        <f>VLOOKUP(B626,Ex_Code!A:J,10,0)</f>
        <v>Pay</v>
      </c>
    </row>
    <row r="627" spans="1:23" ht="25.5" x14ac:dyDescent="0.25">
      <c r="A627" s="14" t="s">
        <v>1</v>
      </c>
      <c r="B627" s="14" t="s">
        <v>22</v>
      </c>
      <c r="C627" s="14" t="s">
        <v>103</v>
      </c>
      <c r="D627" s="14" t="s">
        <v>104</v>
      </c>
      <c r="E627" s="14" t="s">
        <v>98</v>
      </c>
      <c r="F627" s="15">
        <v>25643</v>
      </c>
      <c r="G627" s="15">
        <v>21129.32</v>
      </c>
      <c r="H627" s="15">
        <v>5</v>
      </c>
      <c r="I627" s="15">
        <v>3.93</v>
      </c>
      <c r="J627" s="15">
        <v>3.41</v>
      </c>
      <c r="K627" s="15">
        <v>3.41</v>
      </c>
      <c r="L627" t="str">
        <f t="shared" si="9"/>
        <v>171804U2103918B000</v>
      </c>
      <c r="M627" t="str">
        <f>VLOOKUP(A627,'Cost Code'!A:G,7,0)</f>
        <v>Financial Management</v>
      </c>
      <c r="N627" t="str">
        <f>VLOOKUP(A627,'Cost Code'!A:G,2,0)</f>
        <v>Group 1</v>
      </c>
      <c r="O627" t="str">
        <f>VLOOKUP($A627,'Cost Code'!$A:$G,3,0)</f>
        <v>CORPORATE SERVICES</v>
      </c>
      <c r="P627" t="str">
        <f>VLOOKUP($A627,'Cost Code'!$A:$G,4,0)</f>
        <v>FINANCE &amp; INFORMATION SERVICES</v>
      </c>
      <c r="Q627" t="str">
        <f>VLOOKUP($A627,'Cost Code'!$A:$G,5,0)</f>
        <v>FINANCE &amp; INFORMATION SERVICES</v>
      </c>
      <c r="R627" t="str">
        <f>VLOOKUP($A627,'Cost Code'!$A:$G,6,0)</f>
        <v>FINANCE</v>
      </c>
      <c r="S627" t="str">
        <f>VLOOKUP($A627,'Cost Code'!$A:$K,8,0)</f>
        <v>Simon</v>
      </c>
      <c r="T627">
        <f>VLOOKUP($A627,'Cost Code'!$A:$K,9,0)</f>
        <v>1000</v>
      </c>
      <c r="U627" t="str">
        <f>VLOOKUP(B627,Ex_Code!A:J,2,0)</f>
        <v>Senior Managers Band 8B</v>
      </c>
      <c r="V627" t="str">
        <f>VLOOKUP(B627,Ex_Code!A:J,7,0)</f>
        <v>NON CLINICAL STAFF</v>
      </c>
      <c r="W627" t="str">
        <f>VLOOKUP(B627,Ex_Code!A:J,10,0)</f>
        <v>Pay</v>
      </c>
    </row>
    <row r="628" spans="1:23" ht="25.5" x14ac:dyDescent="0.25">
      <c r="A628" s="14" t="s">
        <v>1</v>
      </c>
      <c r="B628" s="14" t="s">
        <v>22</v>
      </c>
      <c r="C628" s="14" t="s">
        <v>105</v>
      </c>
      <c r="D628" s="14" t="s">
        <v>106</v>
      </c>
      <c r="E628" s="14" t="s">
        <v>98</v>
      </c>
      <c r="F628" s="15">
        <v>19219</v>
      </c>
      <c r="G628" s="15">
        <v>17359.09</v>
      </c>
      <c r="H628" s="15">
        <v>4</v>
      </c>
      <c r="I628" s="15">
        <v>1.93</v>
      </c>
      <c r="J628" s="15">
        <v>2.87</v>
      </c>
      <c r="K628" s="15">
        <v>2.87</v>
      </c>
      <c r="L628" t="str">
        <f t="shared" si="9"/>
        <v>171805U2103918B000</v>
      </c>
      <c r="M628" t="str">
        <f>VLOOKUP(A628,'Cost Code'!A:G,7,0)</f>
        <v>Financial Management</v>
      </c>
      <c r="N628" t="str">
        <f>VLOOKUP(A628,'Cost Code'!A:G,2,0)</f>
        <v>Group 1</v>
      </c>
      <c r="O628" t="str">
        <f>VLOOKUP($A628,'Cost Code'!$A:$G,3,0)</f>
        <v>CORPORATE SERVICES</v>
      </c>
      <c r="P628" t="str">
        <f>VLOOKUP($A628,'Cost Code'!$A:$G,4,0)</f>
        <v>FINANCE &amp; INFORMATION SERVICES</v>
      </c>
      <c r="Q628" t="str">
        <f>VLOOKUP($A628,'Cost Code'!$A:$G,5,0)</f>
        <v>FINANCE &amp; INFORMATION SERVICES</v>
      </c>
      <c r="R628" t="str">
        <f>VLOOKUP($A628,'Cost Code'!$A:$G,6,0)</f>
        <v>FINANCE</v>
      </c>
      <c r="S628" t="str">
        <f>VLOOKUP($A628,'Cost Code'!$A:$K,8,0)</f>
        <v>Simon</v>
      </c>
      <c r="T628">
        <f>VLOOKUP($A628,'Cost Code'!$A:$K,9,0)</f>
        <v>1000</v>
      </c>
      <c r="U628" t="str">
        <f>VLOOKUP(B628,Ex_Code!A:J,2,0)</f>
        <v>Senior Managers Band 8B</v>
      </c>
      <c r="V628" t="str">
        <f>VLOOKUP(B628,Ex_Code!A:J,7,0)</f>
        <v>NON CLINICAL STAFF</v>
      </c>
      <c r="W628" t="str">
        <f>VLOOKUP(B628,Ex_Code!A:J,10,0)</f>
        <v>Pay</v>
      </c>
    </row>
    <row r="629" spans="1:23" ht="25.5" x14ac:dyDescent="0.25">
      <c r="A629" s="14" t="s">
        <v>1</v>
      </c>
      <c r="B629" s="14" t="s">
        <v>24</v>
      </c>
      <c r="C629" s="14" t="s">
        <v>96</v>
      </c>
      <c r="D629" s="14" t="s">
        <v>97</v>
      </c>
      <c r="E629" s="14" t="s">
        <v>98</v>
      </c>
      <c r="F629" s="15">
        <v>7294</v>
      </c>
      <c r="G629" s="15">
        <v>7265.56</v>
      </c>
      <c r="H629" s="15">
        <v>1</v>
      </c>
      <c r="I629" s="15">
        <v>1</v>
      </c>
      <c r="J629" s="15">
        <v>1</v>
      </c>
      <c r="K629" s="15">
        <v>1</v>
      </c>
      <c r="L629" t="str">
        <f t="shared" si="9"/>
        <v>171801U2103918C000</v>
      </c>
      <c r="M629" t="str">
        <f>VLOOKUP(A629,'Cost Code'!A:G,7,0)</f>
        <v>Financial Management</v>
      </c>
      <c r="N629" t="str">
        <f>VLOOKUP(A629,'Cost Code'!A:G,2,0)</f>
        <v>Group 1</v>
      </c>
      <c r="O629" t="str">
        <f>VLOOKUP($A629,'Cost Code'!$A:$G,3,0)</f>
        <v>CORPORATE SERVICES</v>
      </c>
      <c r="P629" t="str">
        <f>VLOOKUP($A629,'Cost Code'!$A:$G,4,0)</f>
        <v>FINANCE &amp; INFORMATION SERVICES</v>
      </c>
      <c r="Q629" t="str">
        <f>VLOOKUP($A629,'Cost Code'!$A:$G,5,0)</f>
        <v>FINANCE &amp; INFORMATION SERVICES</v>
      </c>
      <c r="R629" t="str">
        <f>VLOOKUP($A629,'Cost Code'!$A:$G,6,0)</f>
        <v>FINANCE</v>
      </c>
      <c r="S629" t="str">
        <f>VLOOKUP($A629,'Cost Code'!$A:$K,8,0)</f>
        <v>Simon</v>
      </c>
      <c r="T629">
        <f>VLOOKUP($A629,'Cost Code'!$A:$K,9,0)</f>
        <v>1000</v>
      </c>
      <c r="U629" t="str">
        <f>VLOOKUP(B629,Ex_Code!A:J,2,0)</f>
        <v>Senior Managers Band 8C</v>
      </c>
      <c r="V629" t="str">
        <f>VLOOKUP(B629,Ex_Code!A:J,7,0)</f>
        <v>NON CLINICAL STAFF</v>
      </c>
      <c r="W629" t="str">
        <f>VLOOKUP(B629,Ex_Code!A:J,10,0)</f>
        <v>Pay</v>
      </c>
    </row>
    <row r="630" spans="1:23" ht="25.5" x14ac:dyDescent="0.25">
      <c r="A630" s="14" t="s">
        <v>1</v>
      </c>
      <c r="B630" s="14" t="s">
        <v>24</v>
      </c>
      <c r="C630" s="14" t="s">
        <v>99</v>
      </c>
      <c r="D630" s="14" t="s">
        <v>100</v>
      </c>
      <c r="E630" s="14" t="s">
        <v>98</v>
      </c>
      <c r="F630" s="15">
        <v>7294</v>
      </c>
      <c r="G630" s="15">
        <v>7263.5</v>
      </c>
      <c r="H630" s="15">
        <v>1</v>
      </c>
      <c r="I630" s="15">
        <v>1</v>
      </c>
      <c r="J630" s="15">
        <v>1</v>
      </c>
      <c r="K630" s="15">
        <v>1</v>
      </c>
      <c r="L630" t="str">
        <f t="shared" si="9"/>
        <v>171802U2103918C000</v>
      </c>
      <c r="M630" t="str">
        <f>VLOOKUP(A630,'Cost Code'!A:G,7,0)</f>
        <v>Financial Management</v>
      </c>
      <c r="N630" t="str">
        <f>VLOOKUP(A630,'Cost Code'!A:G,2,0)</f>
        <v>Group 1</v>
      </c>
      <c r="O630" t="str">
        <f>VLOOKUP($A630,'Cost Code'!$A:$G,3,0)</f>
        <v>CORPORATE SERVICES</v>
      </c>
      <c r="P630" t="str">
        <f>VLOOKUP($A630,'Cost Code'!$A:$G,4,0)</f>
        <v>FINANCE &amp; INFORMATION SERVICES</v>
      </c>
      <c r="Q630" t="str">
        <f>VLOOKUP($A630,'Cost Code'!$A:$G,5,0)</f>
        <v>FINANCE &amp; INFORMATION SERVICES</v>
      </c>
      <c r="R630" t="str">
        <f>VLOOKUP($A630,'Cost Code'!$A:$G,6,0)</f>
        <v>FINANCE</v>
      </c>
      <c r="S630" t="str">
        <f>VLOOKUP($A630,'Cost Code'!$A:$K,8,0)</f>
        <v>Simon</v>
      </c>
      <c r="T630">
        <f>VLOOKUP($A630,'Cost Code'!$A:$K,9,0)</f>
        <v>1000</v>
      </c>
      <c r="U630" t="str">
        <f>VLOOKUP(B630,Ex_Code!A:J,2,0)</f>
        <v>Senior Managers Band 8C</v>
      </c>
      <c r="V630" t="str">
        <f>VLOOKUP(B630,Ex_Code!A:J,7,0)</f>
        <v>NON CLINICAL STAFF</v>
      </c>
      <c r="W630" t="str">
        <f>VLOOKUP(B630,Ex_Code!A:J,10,0)</f>
        <v>Pay</v>
      </c>
    </row>
    <row r="631" spans="1:23" ht="25.5" x14ac:dyDescent="0.25">
      <c r="A631" s="14" t="s">
        <v>1</v>
      </c>
      <c r="B631" s="14" t="s">
        <v>24</v>
      </c>
      <c r="C631" s="14" t="s">
        <v>101</v>
      </c>
      <c r="D631" s="14" t="s">
        <v>102</v>
      </c>
      <c r="E631" s="14" t="s">
        <v>98</v>
      </c>
      <c r="F631" s="15">
        <v>7294</v>
      </c>
      <c r="G631" s="15">
        <v>7261</v>
      </c>
      <c r="H631" s="15">
        <v>1</v>
      </c>
      <c r="I631" s="15">
        <v>1</v>
      </c>
      <c r="J631" s="15">
        <v>1</v>
      </c>
      <c r="K631" s="15">
        <v>1</v>
      </c>
      <c r="L631" t="str">
        <f t="shared" si="9"/>
        <v>171803U2103918C000</v>
      </c>
      <c r="M631" t="str">
        <f>VLOOKUP(A631,'Cost Code'!A:G,7,0)</f>
        <v>Financial Management</v>
      </c>
      <c r="N631" t="str">
        <f>VLOOKUP(A631,'Cost Code'!A:G,2,0)</f>
        <v>Group 1</v>
      </c>
      <c r="O631" t="str">
        <f>VLOOKUP($A631,'Cost Code'!$A:$G,3,0)</f>
        <v>CORPORATE SERVICES</v>
      </c>
      <c r="P631" t="str">
        <f>VLOOKUP($A631,'Cost Code'!$A:$G,4,0)</f>
        <v>FINANCE &amp; INFORMATION SERVICES</v>
      </c>
      <c r="Q631" t="str">
        <f>VLOOKUP($A631,'Cost Code'!$A:$G,5,0)</f>
        <v>FINANCE &amp; INFORMATION SERVICES</v>
      </c>
      <c r="R631" t="str">
        <f>VLOOKUP($A631,'Cost Code'!$A:$G,6,0)</f>
        <v>FINANCE</v>
      </c>
      <c r="S631" t="str">
        <f>VLOOKUP($A631,'Cost Code'!$A:$K,8,0)</f>
        <v>Simon</v>
      </c>
      <c r="T631">
        <f>VLOOKUP($A631,'Cost Code'!$A:$K,9,0)</f>
        <v>1000</v>
      </c>
      <c r="U631" t="str">
        <f>VLOOKUP(B631,Ex_Code!A:J,2,0)</f>
        <v>Senior Managers Band 8C</v>
      </c>
      <c r="V631" t="str">
        <f>VLOOKUP(B631,Ex_Code!A:J,7,0)</f>
        <v>NON CLINICAL STAFF</v>
      </c>
      <c r="W631" t="str">
        <f>VLOOKUP(B631,Ex_Code!A:J,10,0)</f>
        <v>Pay</v>
      </c>
    </row>
    <row r="632" spans="1:23" ht="25.5" x14ac:dyDescent="0.25">
      <c r="A632" s="14" t="s">
        <v>1</v>
      </c>
      <c r="B632" s="14" t="s">
        <v>24</v>
      </c>
      <c r="C632" s="14" t="s">
        <v>103</v>
      </c>
      <c r="D632" s="14" t="s">
        <v>104</v>
      </c>
      <c r="E632" s="14" t="s">
        <v>98</v>
      </c>
      <c r="F632" s="15">
        <v>7294</v>
      </c>
      <c r="G632" s="15">
        <v>7261</v>
      </c>
      <c r="H632" s="15">
        <v>1</v>
      </c>
      <c r="I632" s="15">
        <v>1</v>
      </c>
      <c r="J632" s="15">
        <v>1</v>
      </c>
      <c r="K632" s="15">
        <v>1</v>
      </c>
      <c r="L632" t="str">
        <f t="shared" si="9"/>
        <v>171804U2103918C000</v>
      </c>
      <c r="M632" t="str">
        <f>VLOOKUP(A632,'Cost Code'!A:G,7,0)</f>
        <v>Financial Management</v>
      </c>
      <c r="N632" t="str">
        <f>VLOOKUP(A632,'Cost Code'!A:G,2,0)</f>
        <v>Group 1</v>
      </c>
      <c r="O632" t="str">
        <f>VLOOKUP($A632,'Cost Code'!$A:$G,3,0)</f>
        <v>CORPORATE SERVICES</v>
      </c>
      <c r="P632" t="str">
        <f>VLOOKUP($A632,'Cost Code'!$A:$G,4,0)</f>
        <v>FINANCE &amp; INFORMATION SERVICES</v>
      </c>
      <c r="Q632" t="str">
        <f>VLOOKUP($A632,'Cost Code'!$A:$G,5,0)</f>
        <v>FINANCE &amp; INFORMATION SERVICES</v>
      </c>
      <c r="R632" t="str">
        <f>VLOOKUP($A632,'Cost Code'!$A:$G,6,0)</f>
        <v>FINANCE</v>
      </c>
      <c r="S632" t="str">
        <f>VLOOKUP($A632,'Cost Code'!$A:$K,8,0)</f>
        <v>Simon</v>
      </c>
      <c r="T632">
        <f>VLOOKUP($A632,'Cost Code'!$A:$K,9,0)</f>
        <v>1000</v>
      </c>
      <c r="U632" t="str">
        <f>VLOOKUP(B632,Ex_Code!A:J,2,0)</f>
        <v>Senior Managers Band 8C</v>
      </c>
      <c r="V632" t="str">
        <f>VLOOKUP(B632,Ex_Code!A:J,7,0)</f>
        <v>NON CLINICAL STAFF</v>
      </c>
      <c r="W632" t="str">
        <f>VLOOKUP(B632,Ex_Code!A:J,10,0)</f>
        <v>Pay</v>
      </c>
    </row>
    <row r="633" spans="1:23" ht="25.5" x14ac:dyDescent="0.25">
      <c r="A633" s="14" t="s">
        <v>1</v>
      </c>
      <c r="B633" s="14" t="s">
        <v>24</v>
      </c>
      <c r="C633" s="14" t="s">
        <v>105</v>
      </c>
      <c r="D633" s="14" t="s">
        <v>106</v>
      </c>
      <c r="E633" s="14" t="s">
        <v>98</v>
      </c>
      <c r="F633" s="15">
        <v>13631</v>
      </c>
      <c r="G633" s="15">
        <v>13599.45</v>
      </c>
      <c r="H633" s="15">
        <v>2</v>
      </c>
      <c r="I633" s="15">
        <v>2</v>
      </c>
      <c r="J633" s="15">
        <v>2</v>
      </c>
      <c r="K633" s="15">
        <v>2</v>
      </c>
      <c r="L633" t="str">
        <f t="shared" si="9"/>
        <v>171805U2103918C000</v>
      </c>
      <c r="M633" t="str">
        <f>VLOOKUP(A633,'Cost Code'!A:G,7,0)</f>
        <v>Financial Management</v>
      </c>
      <c r="N633" t="str">
        <f>VLOOKUP(A633,'Cost Code'!A:G,2,0)</f>
        <v>Group 1</v>
      </c>
      <c r="O633" t="str">
        <f>VLOOKUP($A633,'Cost Code'!$A:$G,3,0)</f>
        <v>CORPORATE SERVICES</v>
      </c>
      <c r="P633" t="str">
        <f>VLOOKUP($A633,'Cost Code'!$A:$G,4,0)</f>
        <v>FINANCE &amp; INFORMATION SERVICES</v>
      </c>
      <c r="Q633" t="str">
        <f>VLOOKUP($A633,'Cost Code'!$A:$G,5,0)</f>
        <v>FINANCE &amp; INFORMATION SERVICES</v>
      </c>
      <c r="R633" t="str">
        <f>VLOOKUP($A633,'Cost Code'!$A:$G,6,0)</f>
        <v>FINANCE</v>
      </c>
      <c r="S633" t="str">
        <f>VLOOKUP($A633,'Cost Code'!$A:$K,8,0)</f>
        <v>Simon</v>
      </c>
      <c r="T633">
        <f>VLOOKUP($A633,'Cost Code'!$A:$K,9,0)</f>
        <v>1000</v>
      </c>
      <c r="U633" t="str">
        <f>VLOOKUP(B633,Ex_Code!A:J,2,0)</f>
        <v>Senior Managers Band 8C</v>
      </c>
      <c r="V633" t="str">
        <f>VLOOKUP(B633,Ex_Code!A:J,7,0)</f>
        <v>NON CLINICAL STAFF</v>
      </c>
      <c r="W633" t="str">
        <f>VLOOKUP(B633,Ex_Code!A:J,10,0)</f>
        <v>Pay</v>
      </c>
    </row>
    <row r="634" spans="1:23" x14ac:dyDescent="0.25">
      <c r="A634" s="14" t="s">
        <v>1</v>
      </c>
      <c r="B634" s="14" t="s">
        <v>26</v>
      </c>
      <c r="C634" s="14" t="s">
        <v>99</v>
      </c>
      <c r="D634" s="14" t="s">
        <v>100</v>
      </c>
      <c r="E634" s="14" t="s">
        <v>98</v>
      </c>
      <c r="F634" s="15">
        <v>0</v>
      </c>
      <c r="G634" s="15">
        <v>7263.62</v>
      </c>
      <c r="H634" s="15">
        <v>0</v>
      </c>
      <c r="I634" s="15">
        <v>0</v>
      </c>
      <c r="J634" s="15">
        <v>0.84</v>
      </c>
      <c r="K634" s="15">
        <v>0.84</v>
      </c>
      <c r="L634" t="str">
        <f t="shared" si="9"/>
        <v>171802U21039199000</v>
      </c>
      <c r="M634" t="str">
        <f>VLOOKUP(A634,'Cost Code'!A:G,7,0)</f>
        <v>Financial Management</v>
      </c>
      <c r="N634" t="str">
        <f>VLOOKUP(A634,'Cost Code'!A:G,2,0)</f>
        <v>Group 1</v>
      </c>
      <c r="O634" t="str">
        <f>VLOOKUP($A634,'Cost Code'!$A:$G,3,0)</f>
        <v>CORPORATE SERVICES</v>
      </c>
      <c r="P634" t="str">
        <f>VLOOKUP($A634,'Cost Code'!$A:$G,4,0)</f>
        <v>FINANCE &amp; INFORMATION SERVICES</v>
      </c>
      <c r="Q634" t="str">
        <f>VLOOKUP($A634,'Cost Code'!$A:$G,5,0)</f>
        <v>FINANCE &amp; INFORMATION SERVICES</v>
      </c>
      <c r="R634" t="str">
        <f>VLOOKUP($A634,'Cost Code'!$A:$G,6,0)</f>
        <v>FINANCE</v>
      </c>
      <c r="S634" t="str">
        <f>VLOOKUP($A634,'Cost Code'!$A:$K,8,0)</f>
        <v>Simon</v>
      </c>
      <c r="T634">
        <f>VLOOKUP($A634,'Cost Code'!$A:$K,9,0)</f>
        <v>1000</v>
      </c>
      <c r="U634" t="str">
        <f>VLOOKUP(B634,Ex_Code!A:J,2,0)</f>
        <v>Senior Managers - Non NHS</v>
      </c>
      <c r="V634" t="str">
        <f>VLOOKUP(B634,Ex_Code!A:J,7,0)</f>
        <v>NON CLINICAL STAFF</v>
      </c>
      <c r="W634" t="str">
        <f>VLOOKUP(B634,Ex_Code!A:J,10,0)</f>
        <v>Pay</v>
      </c>
    </row>
    <row r="635" spans="1:23" x14ac:dyDescent="0.25">
      <c r="A635" s="14" t="s">
        <v>1</v>
      </c>
      <c r="B635" s="14" t="s">
        <v>26</v>
      </c>
      <c r="C635" s="14" t="s">
        <v>101</v>
      </c>
      <c r="D635" s="14" t="s">
        <v>102</v>
      </c>
      <c r="E635" s="14" t="s">
        <v>98</v>
      </c>
      <c r="F635" s="15">
        <v>0</v>
      </c>
      <c r="G635" s="15">
        <v>8284.44</v>
      </c>
      <c r="H635" s="15">
        <v>0</v>
      </c>
      <c r="I635" s="15">
        <v>0</v>
      </c>
      <c r="J635" s="15">
        <v>0.97</v>
      </c>
      <c r="K635" s="15">
        <v>0.97</v>
      </c>
      <c r="L635" t="str">
        <f t="shared" si="9"/>
        <v>171803U21039199000</v>
      </c>
      <c r="M635" t="str">
        <f>VLOOKUP(A635,'Cost Code'!A:G,7,0)</f>
        <v>Financial Management</v>
      </c>
      <c r="N635" t="str">
        <f>VLOOKUP(A635,'Cost Code'!A:G,2,0)</f>
        <v>Group 1</v>
      </c>
      <c r="O635" t="str">
        <f>VLOOKUP($A635,'Cost Code'!$A:$G,3,0)</f>
        <v>CORPORATE SERVICES</v>
      </c>
      <c r="P635" t="str">
        <f>VLOOKUP($A635,'Cost Code'!$A:$G,4,0)</f>
        <v>FINANCE &amp; INFORMATION SERVICES</v>
      </c>
      <c r="Q635" t="str">
        <f>VLOOKUP($A635,'Cost Code'!$A:$G,5,0)</f>
        <v>FINANCE &amp; INFORMATION SERVICES</v>
      </c>
      <c r="R635" t="str">
        <f>VLOOKUP($A635,'Cost Code'!$A:$G,6,0)</f>
        <v>FINANCE</v>
      </c>
      <c r="S635" t="str">
        <f>VLOOKUP($A635,'Cost Code'!$A:$K,8,0)</f>
        <v>Simon</v>
      </c>
      <c r="T635">
        <f>VLOOKUP($A635,'Cost Code'!$A:$K,9,0)</f>
        <v>1000</v>
      </c>
      <c r="U635" t="str">
        <f>VLOOKUP(B635,Ex_Code!A:J,2,0)</f>
        <v>Senior Managers - Non NHS</v>
      </c>
      <c r="V635" t="str">
        <f>VLOOKUP(B635,Ex_Code!A:J,7,0)</f>
        <v>NON CLINICAL STAFF</v>
      </c>
      <c r="W635" t="str">
        <f>VLOOKUP(B635,Ex_Code!A:J,10,0)</f>
        <v>Pay</v>
      </c>
    </row>
    <row r="636" spans="1:23" x14ac:dyDescent="0.25">
      <c r="A636" s="14" t="s">
        <v>1</v>
      </c>
      <c r="B636" s="14" t="s">
        <v>26</v>
      </c>
      <c r="C636" s="14" t="s">
        <v>103</v>
      </c>
      <c r="D636" s="14" t="s">
        <v>104</v>
      </c>
      <c r="E636" s="14" t="s">
        <v>98</v>
      </c>
      <c r="F636" s="15">
        <v>0</v>
      </c>
      <c r="G636" s="15">
        <v>8274.75</v>
      </c>
      <c r="H636" s="15">
        <v>0</v>
      </c>
      <c r="I636" s="15">
        <v>0</v>
      </c>
      <c r="J636" s="15">
        <v>1</v>
      </c>
      <c r="K636" s="15">
        <v>1</v>
      </c>
      <c r="L636" t="str">
        <f t="shared" si="9"/>
        <v>171804U21039199000</v>
      </c>
      <c r="M636" t="str">
        <f>VLOOKUP(A636,'Cost Code'!A:G,7,0)</f>
        <v>Financial Management</v>
      </c>
      <c r="N636" t="str">
        <f>VLOOKUP(A636,'Cost Code'!A:G,2,0)</f>
        <v>Group 1</v>
      </c>
      <c r="O636" t="str">
        <f>VLOOKUP($A636,'Cost Code'!$A:$G,3,0)</f>
        <v>CORPORATE SERVICES</v>
      </c>
      <c r="P636" t="str">
        <f>VLOOKUP($A636,'Cost Code'!$A:$G,4,0)</f>
        <v>FINANCE &amp; INFORMATION SERVICES</v>
      </c>
      <c r="Q636" t="str">
        <f>VLOOKUP($A636,'Cost Code'!$A:$G,5,0)</f>
        <v>FINANCE &amp; INFORMATION SERVICES</v>
      </c>
      <c r="R636" t="str">
        <f>VLOOKUP($A636,'Cost Code'!$A:$G,6,0)</f>
        <v>FINANCE</v>
      </c>
      <c r="S636" t="str">
        <f>VLOOKUP($A636,'Cost Code'!$A:$K,8,0)</f>
        <v>Simon</v>
      </c>
      <c r="T636">
        <f>VLOOKUP($A636,'Cost Code'!$A:$K,9,0)</f>
        <v>1000</v>
      </c>
      <c r="U636" t="str">
        <f>VLOOKUP(B636,Ex_Code!A:J,2,0)</f>
        <v>Senior Managers - Non NHS</v>
      </c>
      <c r="V636" t="str">
        <f>VLOOKUP(B636,Ex_Code!A:J,7,0)</f>
        <v>NON CLINICAL STAFF</v>
      </c>
      <c r="W636" t="str">
        <f>VLOOKUP(B636,Ex_Code!A:J,10,0)</f>
        <v>Pay</v>
      </c>
    </row>
    <row r="637" spans="1:23" x14ac:dyDescent="0.25">
      <c r="A637" s="14" t="s">
        <v>1</v>
      </c>
      <c r="B637" s="14" t="s">
        <v>26</v>
      </c>
      <c r="C637" s="14" t="s">
        <v>105</v>
      </c>
      <c r="D637" s="14" t="s">
        <v>106</v>
      </c>
      <c r="E637" s="14" t="s">
        <v>98</v>
      </c>
      <c r="F637" s="15">
        <v>0</v>
      </c>
      <c r="G637" s="15">
        <v>8286.93</v>
      </c>
      <c r="H637" s="15">
        <v>0</v>
      </c>
      <c r="I637" s="15">
        <v>0</v>
      </c>
      <c r="J637" s="15">
        <v>1</v>
      </c>
      <c r="K637" s="15">
        <v>1</v>
      </c>
      <c r="L637" t="str">
        <f t="shared" si="9"/>
        <v>171805U21039199000</v>
      </c>
      <c r="M637" t="str">
        <f>VLOOKUP(A637,'Cost Code'!A:G,7,0)</f>
        <v>Financial Management</v>
      </c>
      <c r="N637" t="str">
        <f>VLOOKUP(A637,'Cost Code'!A:G,2,0)</f>
        <v>Group 1</v>
      </c>
      <c r="O637" t="str">
        <f>VLOOKUP($A637,'Cost Code'!$A:$G,3,0)</f>
        <v>CORPORATE SERVICES</v>
      </c>
      <c r="P637" t="str">
        <f>VLOOKUP($A637,'Cost Code'!$A:$G,4,0)</f>
        <v>FINANCE &amp; INFORMATION SERVICES</v>
      </c>
      <c r="Q637" t="str">
        <f>VLOOKUP($A637,'Cost Code'!$A:$G,5,0)</f>
        <v>FINANCE &amp; INFORMATION SERVICES</v>
      </c>
      <c r="R637" t="str">
        <f>VLOOKUP($A637,'Cost Code'!$A:$G,6,0)</f>
        <v>FINANCE</v>
      </c>
      <c r="S637" t="str">
        <f>VLOOKUP($A637,'Cost Code'!$A:$K,8,0)</f>
        <v>Simon</v>
      </c>
      <c r="T637">
        <f>VLOOKUP($A637,'Cost Code'!$A:$K,9,0)</f>
        <v>1000</v>
      </c>
      <c r="U637" t="str">
        <f>VLOOKUP(B637,Ex_Code!A:J,2,0)</f>
        <v>Senior Managers - Non NHS</v>
      </c>
      <c r="V637" t="str">
        <f>VLOOKUP(B637,Ex_Code!A:J,7,0)</f>
        <v>NON CLINICAL STAFF</v>
      </c>
      <c r="W637" t="str">
        <f>VLOOKUP(B637,Ex_Code!A:J,10,0)</f>
        <v>Pay</v>
      </c>
    </row>
    <row r="638" spans="1:23" x14ac:dyDescent="0.25">
      <c r="A638" s="14" t="s">
        <v>1</v>
      </c>
      <c r="B638" s="14" t="s">
        <v>28</v>
      </c>
      <c r="C638" s="14" t="s">
        <v>96</v>
      </c>
      <c r="D638" s="14" t="s">
        <v>97</v>
      </c>
      <c r="E638" s="14" t="s">
        <v>98</v>
      </c>
      <c r="F638" s="15">
        <v>0</v>
      </c>
      <c r="G638" s="15">
        <v>6759.75</v>
      </c>
      <c r="H638" s="15">
        <v>0</v>
      </c>
      <c r="I638" s="15">
        <v>2.17</v>
      </c>
      <c r="J638" s="15">
        <v>2.17</v>
      </c>
      <c r="K638" s="15">
        <v>2.17</v>
      </c>
      <c r="L638" t="str">
        <f t="shared" si="9"/>
        <v>171801U21039206000</v>
      </c>
      <c r="M638" t="str">
        <f>VLOOKUP(A638,'Cost Code'!A:G,7,0)</f>
        <v>Financial Management</v>
      </c>
      <c r="N638" t="str">
        <f>VLOOKUP(A638,'Cost Code'!A:G,2,0)</f>
        <v>Group 1</v>
      </c>
      <c r="O638" t="str">
        <f>VLOOKUP($A638,'Cost Code'!$A:$G,3,0)</f>
        <v>CORPORATE SERVICES</v>
      </c>
      <c r="P638" t="str">
        <f>VLOOKUP($A638,'Cost Code'!$A:$G,4,0)</f>
        <v>FINANCE &amp; INFORMATION SERVICES</v>
      </c>
      <c r="Q638" t="str">
        <f>VLOOKUP($A638,'Cost Code'!$A:$G,5,0)</f>
        <v>FINANCE &amp; INFORMATION SERVICES</v>
      </c>
      <c r="R638" t="str">
        <f>VLOOKUP($A638,'Cost Code'!$A:$G,6,0)</f>
        <v>FINANCE</v>
      </c>
      <c r="S638" t="str">
        <f>VLOOKUP($A638,'Cost Code'!$A:$K,8,0)</f>
        <v>Simon</v>
      </c>
      <c r="T638">
        <f>VLOOKUP($A638,'Cost Code'!$A:$K,9,0)</f>
        <v>1000</v>
      </c>
      <c r="U638" t="str">
        <f>VLOOKUP(B638,Ex_Code!A:J,2,0)</f>
        <v>Admin &amp; Clerical Band 6</v>
      </c>
      <c r="V638" t="str">
        <f>VLOOKUP(B638,Ex_Code!A:J,7,0)</f>
        <v>NON CLINICAL STAFF</v>
      </c>
      <c r="W638" t="str">
        <f>VLOOKUP(B638,Ex_Code!A:J,10,0)</f>
        <v>Pay</v>
      </c>
    </row>
    <row r="639" spans="1:23" x14ac:dyDescent="0.25">
      <c r="A639" s="14" t="s">
        <v>1</v>
      </c>
      <c r="B639" s="14" t="s">
        <v>28</v>
      </c>
      <c r="C639" s="14" t="s">
        <v>99</v>
      </c>
      <c r="D639" s="14" t="s">
        <v>100</v>
      </c>
      <c r="E639" s="14" t="s">
        <v>98</v>
      </c>
      <c r="F639" s="15">
        <v>0</v>
      </c>
      <c r="G639" s="15">
        <v>9028.5499999999993</v>
      </c>
      <c r="H639" s="15">
        <v>0</v>
      </c>
      <c r="I639" s="15">
        <v>2.67</v>
      </c>
      <c r="J639" s="15">
        <v>2.76</v>
      </c>
      <c r="K639" s="15">
        <v>2.82</v>
      </c>
      <c r="L639" t="str">
        <f t="shared" si="9"/>
        <v>171802U21039206000</v>
      </c>
      <c r="M639" t="str">
        <f>VLOOKUP(A639,'Cost Code'!A:G,7,0)</f>
        <v>Financial Management</v>
      </c>
      <c r="N639" t="str">
        <f>VLOOKUP(A639,'Cost Code'!A:G,2,0)</f>
        <v>Group 1</v>
      </c>
      <c r="O639" t="str">
        <f>VLOOKUP($A639,'Cost Code'!$A:$G,3,0)</f>
        <v>CORPORATE SERVICES</v>
      </c>
      <c r="P639" t="str">
        <f>VLOOKUP($A639,'Cost Code'!$A:$G,4,0)</f>
        <v>FINANCE &amp; INFORMATION SERVICES</v>
      </c>
      <c r="Q639" t="str">
        <f>VLOOKUP($A639,'Cost Code'!$A:$G,5,0)</f>
        <v>FINANCE &amp; INFORMATION SERVICES</v>
      </c>
      <c r="R639" t="str">
        <f>VLOOKUP($A639,'Cost Code'!$A:$G,6,0)</f>
        <v>FINANCE</v>
      </c>
      <c r="S639" t="str">
        <f>VLOOKUP($A639,'Cost Code'!$A:$K,8,0)</f>
        <v>Simon</v>
      </c>
      <c r="T639">
        <f>VLOOKUP($A639,'Cost Code'!$A:$K,9,0)</f>
        <v>1000</v>
      </c>
      <c r="U639" t="str">
        <f>VLOOKUP(B639,Ex_Code!A:J,2,0)</f>
        <v>Admin &amp; Clerical Band 6</v>
      </c>
      <c r="V639" t="str">
        <f>VLOOKUP(B639,Ex_Code!A:J,7,0)</f>
        <v>NON CLINICAL STAFF</v>
      </c>
      <c r="W639" t="str">
        <f>VLOOKUP(B639,Ex_Code!A:J,10,0)</f>
        <v>Pay</v>
      </c>
    </row>
    <row r="640" spans="1:23" x14ac:dyDescent="0.25">
      <c r="A640" s="14" t="s">
        <v>1</v>
      </c>
      <c r="B640" s="14" t="s">
        <v>28</v>
      </c>
      <c r="C640" s="14" t="s">
        <v>101</v>
      </c>
      <c r="D640" s="14" t="s">
        <v>102</v>
      </c>
      <c r="E640" s="14" t="s">
        <v>98</v>
      </c>
      <c r="F640" s="15">
        <v>0</v>
      </c>
      <c r="G640" s="15">
        <v>8597.61</v>
      </c>
      <c r="H640" s="15">
        <v>0</v>
      </c>
      <c r="I640" s="15">
        <v>2.67</v>
      </c>
      <c r="J640" s="15">
        <v>2.67</v>
      </c>
      <c r="K640" s="15">
        <v>2.67</v>
      </c>
      <c r="L640" t="str">
        <f t="shared" si="9"/>
        <v>171803U21039206000</v>
      </c>
      <c r="M640" t="str">
        <f>VLOOKUP(A640,'Cost Code'!A:G,7,0)</f>
        <v>Financial Management</v>
      </c>
      <c r="N640" t="str">
        <f>VLOOKUP(A640,'Cost Code'!A:G,2,0)</f>
        <v>Group 1</v>
      </c>
      <c r="O640" t="str">
        <f>VLOOKUP($A640,'Cost Code'!$A:$G,3,0)</f>
        <v>CORPORATE SERVICES</v>
      </c>
      <c r="P640" t="str">
        <f>VLOOKUP($A640,'Cost Code'!$A:$G,4,0)</f>
        <v>FINANCE &amp; INFORMATION SERVICES</v>
      </c>
      <c r="Q640" t="str">
        <f>VLOOKUP($A640,'Cost Code'!$A:$G,5,0)</f>
        <v>FINANCE &amp; INFORMATION SERVICES</v>
      </c>
      <c r="R640" t="str">
        <f>VLOOKUP($A640,'Cost Code'!$A:$G,6,0)</f>
        <v>FINANCE</v>
      </c>
      <c r="S640" t="str">
        <f>VLOOKUP($A640,'Cost Code'!$A:$K,8,0)</f>
        <v>Simon</v>
      </c>
      <c r="T640">
        <f>VLOOKUP($A640,'Cost Code'!$A:$K,9,0)</f>
        <v>1000</v>
      </c>
      <c r="U640" t="str">
        <f>VLOOKUP(B640,Ex_Code!A:J,2,0)</f>
        <v>Admin &amp; Clerical Band 6</v>
      </c>
      <c r="V640" t="str">
        <f>VLOOKUP(B640,Ex_Code!A:J,7,0)</f>
        <v>NON CLINICAL STAFF</v>
      </c>
      <c r="W640" t="str">
        <f>VLOOKUP(B640,Ex_Code!A:J,10,0)</f>
        <v>Pay</v>
      </c>
    </row>
    <row r="641" spans="1:23" x14ac:dyDescent="0.25">
      <c r="A641" s="14" t="s">
        <v>1</v>
      </c>
      <c r="B641" s="14" t="s">
        <v>28</v>
      </c>
      <c r="C641" s="14" t="s">
        <v>103</v>
      </c>
      <c r="D641" s="14" t="s">
        <v>104</v>
      </c>
      <c r="E641" s="14" t="s">
        <v>98</v>
      </c>
      <c r="F641" s="15">
        <v>0</v>
      </c>
      <c r="G641" s="15">
        <v>8612.4699999999993</v>
      </c>
      <c r="H641" s="15">
        <v>0</v>
      </c>
      <c r="I641" s="15">
        <v>2.67</v>
      </c>
      <c r="J641" s="15">
        <v>2.67</v>
      </c>
      <c r="K641" s="15">
        <v>2.67</v>
      </c>
      <c r="L641" t="str">
        <f t="shared" si="9"/>
        <v>171804U21039206000</v>
      </c>
      <c r="M641" t="str">
        <f>VLOOKUP(A641,'Cost Code'!A:G,7,0)</f>
        <v>Financial Management</v>
      </c>
      <c r="N641" t="str">
        <f>VLOOKUP(A641,'Cost Code'!A:G,2,0)</f>
        <v>Group 1</v>
      </c>
      <c r="O641" t="str">
        <f>VLOOKUP($A641,'Cost Code'!$A:$G,3,0)</f>
        <v>CORPORATE SERVICES</v>
      </c>
      <c r="P641" t="str">
        <f>VLOOKUP($A641,'Cost Code'!$A:$G,4,0)</f>
        <v>FINANCE &amp; INFORMATION SERVICES</v>
      </c>
      <c r="Q641" t="str">
        <f>VLOOKUP($A641,'Cost Code'!$A:$G,5,0)</f>
        <v>FINANCE &amp; INFORMATION SERVICES</v>
      </c>
      <c r="R641" t="str">
        <f>VLOOKUP($A641,'Cost Code'!$A:$G,6,0)</f>
        <v>FINANCE</v>
      </c>
      <c r="S641" t="str">
        <f>VLOOKUP($A641,'Cost Code'!$A:$K,8,0)</f>
        <v>Simon</v>
      </c>
      <c r="T641">
        <f>VLOOKUP($A641,'Cost Code'!$A:$K,9,0)</f>
        <v>1000</v>
      </c>
      <c r="U641" t="str">
        <f>VLOOKUP(B641,Ex_Code!A:J,2,0)</f>
        <v>Admin &amp; Clerical Band 6</v>
      </c>
      <c r="V641" t="str">
        <f>VLOOKUP(B641,Ex_Code!A:J,7,0)</f>
        <v>NON CLINICAL STAFF</v>
      </c>
      <c r="W641" t="str">
        <f>VLOOKUP(B641,Ex_Code!A:J,10,0)</f>
        <v>Pay</v>
      </c>
    </row>
    <row r="642" spans="1:23" x14ac:dyDescent="0.25">
      <c r="A642" s="14" t="s">
        <v>1</v>
      </c>
      <c r="B642" s="14" t="s">
        <v>28</v>
      </c>
      <c r="C642" s="14" t="s">
        <v>105</v>
      </c>
      <c r="D642" s="14" t="s">
        <v>106</v>
      </c>
      <c r="E642" s="14" t="s">
        <v>98</v>
      </c>
      <c r="F642" s="15">
        <v>0</v>
      </c>
      <c r="G642" s="15">
        <v>8597.61</v>
      </c>
      <c r="H642" s="15">
        <v>0</v>
      </c>
      <c r="I642" s="15">
        <v>2.67</v>
      </c>
      <c r="J642" s="15">
        <v>2.67</v>
      </c>
      <c r="K642" s="15">
        <v>2.67</v>
      </c>
      <c r="L642" t="str">
        <f t="shared" si="9"/>
        <v>171805U21039206000</v>
      </c>
      <c r="M642" t="str">
        <f>VLOOKUP(A642,'Cost Code'!A:G,7,0)</f>
        <v>Financial Management</v>
      </c>
      <c r="N642" t="str">
        <f>VLOOKUP(A642,'Cost Code'!A:G,2,0)</f>
        <v>Group 1</v>
      </c>
      <c r="O642" t="str">
        <f>VLOOKUP($A642,'Cost Code'!$A:$G,3,0)</f>
        <v>CORPORATE SERVICES</v>
      </c>
      <c r="P642" t="str">
        <f>VLOOKUP($A642,'Cost Code'!$A:$G,4,0)</f>
        <v>FINANCE &amp; INFORMATION SERVICES</v>
      </c>
      <c r="Q642" t="str">
        <f>VLOOKUP($A642,'Cost Code'!$A:$G,5,0)</f>
        <v>FINANCE &amp; INFORMATION SERVICES</v>
      </c>
      <c r="R642" t="str">
        <f>VLOOKUP($A642,'Cost Code'!$A:$G,6,0)</f>
        <v>FINANCE</v>
      </c>
      <c r="S642" t="str">
        <f>VLOOKUP($A642,'Cost Code'!$A:$K,8,0)</f>
        <v>Simon</v>
      </c>
      <c r="T642">
        <f>VLOOKUP($A642,'Cost Code'!$A:$K,9,0)</f>
        <v>1000</v>
      </c>
      <c r="U642" t="str">
        <f>VLOOKUP(B642,Ex_Code!A:J,2,0)</f>
        <v>Admin &amp; Clerical Band 6</v>
      </c>
      <c r="V642" t="str">
        <f>VLOOKUP(B642,Ex_Code!A:J,7,0)</f>
        <v>NON CLINICAL STAFF</v>
      </c>
      <c r="W642" t="str">
        <f>VLOOKUP(B642,Ex_Code!A:J,10,0)</f>
        <v>Pay</v>
      </c>
    </row>
    <row r="643" spans="1:23" x14ac:dyDescent="0.25">
      <c r="A643" s="14" t="s">
        <v>1</v>
      </c>
      <c r="B643" s="14" t="s">
        <v>30</v>
      </c>
      <c r="C643" s="14" t="s">
        <v>96</v>
      </c>
      <c r="D643" s="14" t="s">
        <v>97</v>
      </c>
      <c r="E643" s="14" t="s">
        <v>98</v>
      </c>
      <c r="F643" s="15">
        <v>15823</v>
      </c>
      <c r="G643" s="15">
        <v>2868.09</v>
      </c>
      <c r="H643" s="15">
        <v>4.67</v>
      </c>
      <c r="I643" s="15">
        <v>2</v>
      </c>
      <c r="J643" s="15">
        <v>1</v>
      </c>
      <c r="K643" s="15">
        <v>1</v>
      </c>
      <c r="L643" t="str">
        <f t="shared" si="9"/>
        <v>171801U21039207000</v>
      </c>
      <c r="M643" t="str">
        <f>VLOOKUP(A643,'Cost Code'!A:G,7,0)</f>
        <v>Financial Management</v>
      </c>
      <c r="N643" t="str">
        <f>VLOOKUP(A643,'Cost Code'!A:G,2,0)</f>
        <v>Group 1</v>
      </c>
      <c r="O643" t="str">
        <f>VLOOKUP($A643,'Cost Code'!$A:$G,3,0)</f>
        <v>CORPORATE SERVICES</v>
      </c>
      <c r="P643" t="str">
        <f>VLOOKUP($A643,'Cost Code'!$A:$G,4,0)</f>
        <v>FINANCE &amp; INFORMATION SERVICES</v>
      </c>
      <c r="Q643" t="str">
        <f>VLOOKUP($A643,'Cost Code'!$A:$G,5,0)</f>
        <v>FINANCE &amp; INFORMATION SERVICES</v>
      </c>
      <c r="R643" t="str">
        <f>VLOOKUP($A643,'Cost Code'!$A:$G,6,0)</f>
        <v>FINANCE</v>
      </c>
      <c r="S643" t="str">
        <f>VLOOKUP($A643,'Cost Code'!$A:$K,8,0)</f>
        <v>Simon</v>
      </c>
      <c r="T643">
        <f>VLOOKUP($A643,'Cost Code'!$A:$K,9,0)</f>
        <v>1000</v>
      </c>
      <c r="U643" t="str">
        <f>VLOOKUP(B643,Ex_Code!A:J,2,0)</f>
        <v>Admin &amp; Clerical Band 7</v>
      </c>
      <c r="V643" t="str">
        <f>VLOOKUP(B643,Ex_Code!A:J,7,0)</f>
        <v>NON CLINICAL STAFF</v>
      </c>
      <c r="W643" t="str">
        <f>VLOOKUP(B643,Ex_Code!A:J,10,0)</f>
        <v>Pay</v>
      </c>
    </row>
    <row r="644" spans="1:23" x14ac:dyDescent="0.25">
      <c r="A644" s="14" t="s">
        <v>1</v>
      </c>
      <c r="B644" s="14" t="s">
        <v>30</v>
      </c>
      <c r="C644" s="14" t="s">
        <v>99</v>
      </c>
      <c r="D644" s="14" t="s">
        <v>100</v>
      </c>
      <c r="E644" s="14" t="s">
        <v>98</v>
      </c>
      <c r="F644" s="15">
        <v>16112</v>
      </c>
      <c r="G644" s="15">
        <v>8357.9</v>
      </c>
      <c r="H644" s="15">
        <v>4.67</v>
      </c>
      <c r="I644" s="15">
        <v>2</v>
      </c>
      <c r="J644" s="15">
        <v>1.26</v>
      </c>
      <c r="K644" s="15">
        <v>1.26</v>
      </c>
      <c r="L644" t="str">
        <f t="shared" si="9"/>
        <v>171802U21039207000</v>
      </c>
      <c r="M644" t="str">
        <f>VLOOKUP(A644,'Cost Code'!A:G,7,0)</f>
        <v>Financial Management</v>
      </c>
      <c r="N644" t="str">
        <f>VLOOKUP(A644,'Cost Code'!A:G,2,0)</f>
        <v>Group 1</v>
      </c>
      <c r="O644" t="str">
        <f>VLOOKUP($A644,'Cost Code'!$A:$G,3,0)</f>
        <v>CORPORATE SERVICES</v>
      </c>
      <c r="P644" t="str">
        <f>VLOOKUP($A644,'Cost Code'!$A:$G,4,0)</f>
        <v>FINANCE &amp; INFORMATION SERVICES</v>
      </c>
      <c r="Q644" t="str">
        <f>VLOOKUP($A644,'Cost Code'!$A:$G,5,0)</f>
        <v>FINANCE &amp; INFORMATION SERVICES</v>
      </c>
      <c r="R644" t="str">
        <f>VLOOKUP($A644,'Cost Code'!$A:$G,6,0)</f>
        <v>FINANCE</v>
      </c>
      <c r="S644" t="str">
        <f>VLOOKUP($A644,'Cost Code'!$A:$K,8,0)</f>
        <v>Simon</v>
      </c>
      <c r="T644">
        <f>VLOOKUP($A644,'Cost Code'!$A:$K,9,0)</f>
        <v>1000</v>
      </c>
      <c r="U644" t="str">
        <f>VLOOKUP(B644,Ex_Code!A:J,2,0)</f>
        <v>Admin &amp; Clerical Band 7</v>
      </c>
      <c r="V644" t="str">
        <f>VLOOKUP(B644,Ex_Code!A:J,7,0)</f>
        <v>NON CLINICAL STAFF</v>
      </c>
      <c r="W644" t="str">
        <f>VLOOKUP(B644,Ex_Code!A:J,10,0)</f>
        <v>Pay</v>
      </c>
    </row>
    <row r="645" spans="1:23" x14ac:dyDescent="0.25">
      <c r="A645" s="14" t="s">
        <v>1</v>
      </c>
      <c r="B645" s="14" t="s">
        <v>30</v>
      </c>
      <c r="C645" s="14" t="s">
        <v>101</v>
      </c>
      <c r="D645" s="14" t="s">
        <v>102</v>
      </c>
      <c r="E645" s="14" t="s">
        <v>98</v>
      </c>
      <c r="F645" s="15">
        <v>16112</v>
      </c>
      <c r="G645" s="15">
        <v>6942.61</v>
      </c>
      <c r="H645" s="15">
        <v>4.67</v>
      </c>
      <c r="I645" s="15">
        <v>2</v>
      </c>
      <c r="J645" s="15">
        <v>1</v>
      </c>
      <c r="K645" s="15">
        <v>1</v>
      </c>
      <c r="L645" t="str">
        <f t="shared" ref="L645:L708" si="10">CONCATENATE(C645,A645,B645)</f>
        <v>171803U21039207000</v>
      </c>
      <c r="M645" t="str">
        <f>VLOOKUP(A645,'Cost Code'!A:G,7,0)</f>
        <v>Financial Management</v>
      </c>
      <c r="N645" t="str">
        <f>VLOOKUP(A645,'Cost Code'!A:G,2,0)</f>
        <v>Group 1</v>
      </c>
      <c r="O645" t="str">
        <f>VLOOKUP($A645,'Cost Code'!$A:$G,3,0)</f>
        <v>CORPORATE SERVICES</v>
      </c>
      <c r="P645" t="str">
        <f>VLOOKUP($A645,'Cost Code'!$A:$G,4,0)</f>
        <v>FINANCE &amp; INFORMATION SERVICES</v>
      </c>
      <c r="Q645" t="str">
        <f>VLOOKUP($A645,'Cost Code'!$A:$G,5,0)</f>
        <v>FINANCE &amp; INFORMATION SERVICES</v>
      </c>
      <c r="R645" t="str">
        <f>VLOOKUP($A645,'Cost Code'!$A:$G,6,0)</f>
        <v>FINANCE</v>
      </c>
      <c r="S645" t="str">
        <f>VLOOKUP($A645,'Cost Code'!$A:$K,8,0)</f>
        <v>Simon</v>
      </c>
      <c r="T645">
        <f>VLOOKUP($A645,'Cost Code'!$A:$K,9,0)</f>
        <v>1000</v>
      </c>
      <c r="U645" t="str">
        <f>VLOOKUP(B645,Ex_Code!A:J,2,0)</f>
        <v>Admin &amp; Clerical Band 7</v>
      </c>
      <c r="V645" t="str">
        <f>VLOOKUP(B645,Ex_Code!A:J,7,0)</f>
        <v>NON CLINICAL STAFF</v>
      </c>
      <c r="W645" t="str">
        <f>VLOOKUP(B645,Ex_Code!A:J,10,0)</f>
        <v>Pay</v>
      </c>
    </row>
    <row r="646" spans="1:23" x14ac:dyDescent="0.25">
      <c r="A646" s="14" t="s">
        <v>1</v>
      </c>
      <c r="B646" s="14" t="s">
        <v>30</v>
      </c>
      <c r="C646" s="14" t="s">
        <v>103</v>
      </c>
      <c r="D646" s="14" t="s">
        <v>104</v>
      </c>
      <c r="E646" s="14" t="s">
        <v>98</v>
      </c>
      <c r="F646" s="15">
        <v>16112</v>
      </c>
      <c r="G646" s="15">
        <v>6850.99</v>
      </c>
      <c r="H646" s="15">
        <v>4.67</v>
      </c>
      <c r="I646" s="15">
        <v>2</v>
      </c>
      <c r="J646" s="15">
        <v>1</v>
      </c>
      <c r="K646" s="15">
        <v>1</v>
      </c>
      <c r="L646" t="str">
        <f t="shared" si="10"/>
        <v>171804U21039207000</v>
      </c>
      <c r="M646" t="str">
        <f>VLOOKUP(A646,'Cost Code'!A:G,7,0)</f>
        <v>Financial Management</v>
      </c>
      <c r="N646" t="str">
        <f>VLOOKUP(A646,'Cost Code'!A:G,2,0)</f>
        <v>Group 1</v>
      </c>
      <c r="O646" t="str">
        <f>VLOOKUP($A646,'Cost Code'!$A:$G,3,0)</f>
        <v>CORPORATE SERVICES</v>
      </c>
      <c r="P646" t="str">
        <f>VLOOKUP($A646,'Cost Code'!$A:$G,4,0)</f>
        <v>FINANCE &amp; INFORMATION SERVICES</v>
      </c>
      <c r="Q646" t="str">
        <f>VLOOKUP($A646,'Cost Code'!$A:$G,5,0)</f>
        <v>FINANCE &amp; INFORMATION SERVICES</v>
      </c>
      <c r="R646" t="str">
        <f>VLOOKUP($A646,'Cost Code'!$A:$G,6,0)</f>
        <v>FINANCE</v>
      </c>
      <c r="S646" t="str">
        <f>VLOOKUP($A646,'Cost Code'!$A:$K,8,0)</f>
        <v>Simon</v>
      </c>
      <c r="T646">
        <f>VLOOKUP($A646,'Cost Code'!$A:$K,9,0)</f>
        <v>1000</v>
      </c>
      <c r="U646" t="str">
        <f>VLOOKUP(B646,Ex_Code!A:J,2,0)</f>
        <v>Admin &amp; Clerical Band 7</v>
      </c>
      <c r="V646" t="str">
        <f>VLOOKUP(B646,Ex_Code!A:J,7,0)</f>
        <v>NON CLINICAL STAFF</v>
      </c>
      <c r="W646" t="str">
        <f>VLOOKUP(B646,Ex_Code!A:J,10,0)</f>
        <v>Pay</v>
      </c>
    </row>
    <row r="647" spans="1:23" x14ac:dyDescent="0.25">
      <c r="A647" s="14" t="s">
        <v>1</v>
      </c>
      <c r="B647" s="14" t="s">
        <v>30</v>
      </c>
      <c r="C647" s="14" t="s">
        <v>105</v>
      </c>
      <c r="D647" s="14" t="s">
        <v>106</v>
      </c>
      <c r="E647" s="14" t="s">
        <v>98</v>
      </c>
      <c r="F647" s="15">
        <v>19550</v>
      </c>
      <c r="G647" s="15">
        <v>7125.29</v>
      </c>
      <c r="H647" s="15">
        <v>5.67</v>
      </c>
      <c r="I647" s="15">
        <v>2</v>
      </c>
      <c r="J647" s="15">
        <v>1</v>
      </c>
      <c r="K647" s="15">
        <v>1</v>
      </c>
      <c r="L647" t="str">
        <f t="shared" si="10"/>
        <v>171805U21039207000</v>
      </c>
      <c r="M647" t="str">
        <f>VLOOKUP(A647,'Cost Code'!A:G,7,0)</f>
        <v>Financial Management</v>
      </c>
      <c r="N647" t="str">
        <f>VLOOKUP(A647,'Cost Code'!A:G,2,0)</f>
        <v>Group 1</v>
      </c>
      <c r="O647" t="str">
        <f>VLOOKUP($A647,'Cost Code'!$A:$G,3,0)</f>
        <v>CORPORATE SERVICES</v>
      </c>
      <c r="P647" t="str">
        <f>VLOOKUP($A647,'Cost Code'!$A:$G,4,0)</f>
        <v>FINANCE &amp; INFORMATION SERVICES</v>
      </c>
      <c r="Q647" t="str">
        <f>VLOOKUP($A647,'Cost Code'!$A:$G,5,0)</f>
        <v>FINANCE &amp; INFORMATION SERVICES</v>
      </c>
      <c r="R647" t="str">
        <f>VLOOKUP($A647,'Cost Code'!$A:$G,6,0)</f>
        <v>FINANCE</v>
      </c>
      <c r="S647" t="str">
        <f>VLOOKUP($A647,'Cost Code'!$A:$K,8,0)</f>
        <v>Simon</v>
      </c>
      <c r="T647">
        <f>VLOOKUP($A647,'Cost Code'!$A:$K,9,0)</f>
        <v>1000</v>
      </c>
      <c r="U647" t="str">
        <f>VLOOKUP(B647,Ex_Code!A:J,2,0)</f>
        <v>Admin &amp; Clerical Band 7</v>
      </c>
      <c r="V647" t="str">
        <f>VLOOKUP(B647,Ex_Code!A:J,7,0)</f>
        <v>NON CLINICAL STAFF</v>
      </c>
      <c r="W647" t="str">
        <f>VLOOKUP(B647,Ex_Code!A:J,10,0)</f>
        <v>Pay</v>
      </c>
    </row>
    <row r="648" spans="1:23" x14ac:dyDescent="0.25">
      <c r="A648" s="14" t="s">
        <v>1</v>
      </c>
      <c r="B648" s="14" t="s">
        <v>33</v>
      </c>
      <c r="C648" s="14" t="s">
        <v>96</v>
      </c>
      <c r="D648" s="14" t="s">
        <v>97</v>
      </c>
      <c r="E648" s="14" t="s">
        <v>98</v>
      </c>
      <c r="F648" s="15">
        <v>42</v>
      </c>
      <c r="G648" s="15">
        <v>60.3</v>
      </c>
      <c r="H648" s="15">
        <v>0</v>
      </c>
      <c r="I648" s="15">
        <v>0</v>
      </c>
      <c r="J648" s="15">
        <v>0</v>
      </c>
      <c r="K648" s="15">
        <v>0</v>
      </c>
      <c r="L648" t="str">
        <f t="shared" si="10"/>
        <v>171801U21047018000</v>
      </c>
      <c r="M648" t="str">
        <f>VLOOKUP(A648,'Cost Code'!A:G,7,0)</f>
        <v>Financial Management</v>
      </c>
      <c r="N648" t="str">
        <f>VLOOKUP(A648,'Cost Code'!A:G,2,0)</f>
        <v>Group 1</v>
      </c>
      <c r="O648" t="str">
        <f>VLOOKUP($A648,'Cost Code'!$A:$G,3,0)</f>
        <v>CORPORATE SERVICES</v>
      </c>
      <c r="P648" t="str">
        <f>VLOOKUP($A648,'Cost Code'!$A:$G,4,0)</f>
        <v>FINANCE &amp; INFORMATION SERVICES</v>
      </c>
      <c r="Q648" t="str">
        <f>VLOOKUP($A648,'Cost Code'!$A:$G,5,0)</f>
        <v>FINANCE &amp; INFORMATION SERVICES</v>
      </c>
      <c r="R648" t="str">
        <f>VLOOKUP($A648,'Cost Code'!$A:$G,6,0)</f>
        <v>FINANCE</v>
      </c>
      <c r="S648" t="str">
        <f>VLOOKUP($A648,'Cost Code'!$A:$K,8,0)</f>
        <v>Simon</v>
      </c>
      <c r="T648">
        <f>VLOOKUP($A648,'Cost Code'!$A:$K,9,0)</f>
        <v>1000</v>
      </c>
      <c r="U648" t="str">
        <f>VLOOKUP(B648,Ex_Code!A:J,2,0)</f>
        <v>Travel Expenses</v>
      </c>
      <c r="V648" t="str">
        <f>VLOOKUP(B648,Ex_Code!A:J,7,0)</f>
        <v>ESTABLISHMENT EXPENSES</v>
      </c>
      <c r="W648" t="str">
        <f>VLOOKUP(B648,Ex_Code!A:J,10,0)</f>
        <v>Non Pay</v>
      </c>
    </row>
    <row r="649" spans="1:23" x14ac:dyDescent="0.25">
      <c r="A649" s="14" t="s">
        <v>1</v>
      </c>
      <c r="B649" s="14" t="s">
        <v>33</v>
      </c>
      <c r="C649" s="14" t="s">
        <v>99</v>
      </c>
      <c r="D649" s="14" t="s">
        <v>100</v>
      </c>
      <c r="E649" s="14" t="s">
        <v>98</v>
      </c>
      <c r="F649" s="15">
        <v>41</v>
      </c>
      <c r="G649" s="15">
        <v>50.4</v>
      </c>
      <c r="H649" s="15">
        <v>0</v>
      </c>
      <c r="I649" s="15">
        <v>0</v>
      </c>
      <c r="J649" s="15">
        <v>0</v>
      </c>
      <c r="K649" s="15">
        <v>0</v>
      </c>
      <c r="L649" t="str">
        <f t="shared" si="10"/>
        <v>171802U21047018000</v>
      </c>
      <c r="M649" t="str">
        <f>VLOOKUP(A649,'Cost Code'!A:G,7,0)</f>
        <v>Financial Management</v>
      </c>
      <c r="N649" t="str">
        <f>VLOOKUP(A649,'Cost Code'!A:G,2,0)</f>
        <v>Group 1</v>
      </c>
      <c r="O649" t="str">
        <f>VLOOKUP($A649,'Cost Code'!$A:$G,3,0)</f>
        <v>CORPORATE SERVICES</v>
      </c>
      <c r="P649" t="str">
        <f>VLOOKUP($A649,'Cost Code'!$A:$G,4,0)</f>
        <v>FINANCE &amp; INFORMATION SERVICES</v>
      </c>
      <c r="Q649" t="str">
        <f>VLOOKUP($A649,'Cost Code'!$A:$G,5,0)</f>
        <v>FINANCE &amp; INFORMATION SERVICES</v>
      </c>
      <c r="R649" t="str">
        <f>VLOOKUP($A649,'Cost Code'!$A:$G,6,0)</f>
        <v>FINANCE</v>
      </c>
      <c r="S649" t="str">
        <f>VLOOKUP($A649,'Cost Code'!$A:$K,8,0)</f>
        <v>Simon</v>
      </c>
      <c r="T649">
        <f>VLOOKUP($A649,'Cost Code'!$A:$K,9,0)</f>
        <v>1000</v>
      </c>
      <c r="U649" t="str">
        <f>VLOOKUP(B649,Ex_Code!A:J,2,0)</f>
        <v>Travel Expenses</v>
      </c>
      <c r="V649" t="str">
        <f>VLOOKUP(B649,Ex_Code!A:J,7,0)</f>
        <v>ESTABLISHMENT EXPENSES</v>
      </c>
      <c r="W649" t="str">
        <f>VLOOKUP(B649,Ex_Code!A:J,10,0)</f>
        <v>Non Pay</v>
      </c>
    </row>
    <row r="650" spans="1:23" x14ac:dyDescent="0.25">
      <c r="A650" s="14" t="s">
        <v>1</v>
      </c>
      <c r="B650" s="14" t="s">
        <v>33</v>
      </c>
      <c r="C650" s="14" t="s">
        <v>101</v>
      </c>
      <c r="D650" s="14" t="s">
        <v>102</v>
      </c>
      <c r="E650" s="14" t="s">
        <v>98</v>
      </c>
      <c r="F650" s="15">
        <v>42</v>
      </c>
      <c r="G650" s="15">
        <v>0</v>
      </c>
      <c r="H650" s="15">
        <v>0</v>
      </c>
      <c r="I650" s="15">
        <v>0</v>
      </c>
      <c r="J650" s="15">
        <v>0</v>
      </c>
      <c r="K650" s="15">
        <v>0</v>
      </c>
      <c r="L650" t="str">
        <f t="shared" si="10"/>
        <v>171803U21047018000</v>
      </c>
      <c r="M650" t="str">
        <f>VLOOKUP(A650,'Cost Code'!A:G,7,0)</f>
        <v>Financial Management</v>
      </c>
      <c r="N650" t="str">
        <f>VLOOKUP(A650,'Cost Code'!A:G,2,0)</f>
        <v>Group 1</v>
      </c>
      <c r="O650" t="str">
        <f>VLOOKUP($A650,'Cost Code'!$A:$G,3,0)</f>
        <v>CORPORATE SERVICES</v>
      </c>
      <c r="P650" t="str">
        <f>VLOOKUP($A650,'Cost Code'!$A:$G,4,0)</f>
        <v>FINANCE &amp; INFORMATION SERVICES</v>
      </c>
      <c r="Q650" t="str">
        <f>VLOOKUP($A650,'Cost Code'!$A:$G,5,0)</f>
        <v>FINANCE &amp; INFORMATION SERVICES</v>
      </c>
      <c r="R650" t="str">
        <f>VLOOKUP($A650,'Cost Code'!$A:$G,6,0)</f>
        <v>FINANCE</v>
      </c>
      <c r="S650" t="str">
        <f>VLOOKUP($A650,'Cost Code'!$A:$K,8,0)</f>
        <v>Simon</v>
      </c>
      <c r="T650">
        <f>VLOOKUP($A650,'Cost Code'!$A:$K,9,0)</f>
        <v>1000</v>
      </c>
      <c r="U650" t="str">
        <f>VLOOKUP(B650,Ex_Code!A:J,2,0)</f>
        <v>Travel Expenses</v>
      </c>
      <c r="V650" t="str">
        <f>VLOOKUP(B650,Ex_Code!A:J,7,0)</f>
        <v>ESTABLISHMENT EXPENSES</v>
      </c>
      <c r="W650" t="str">
        <f>VLOOKUP(B650,Ex_Code!A:J,10,0)</f>
        <v>Non Pay</v>
      </c>
    </row>
    <row r="651" spans="1:23" x14ac:dyDescent="0.25">
      <c r="A651" s="14" t="s">
        <v>1</v>
      </c>
      <c r="B651" s="14" t="s">
        <v>33</v>
      </c>
      <c r="C651" s="14" t="s">
        <v>103</v>
      </c>
      <c r="D651" s="14" t="s">
        <v>104</v>
      </c>
      <c r="E651" s="14" t="s">
        <v>98</v>
      </c>
      <c r="F651" s="15">
        <v>41</v>
      </c>
      <c r="G651" s="15">
        <v>63.84</v>
      </c>
      <c r="H651" s="15">
        <v>0</v>
      </c>
      <c r="I651" s="15">
        <v>0</v>
      </c>
      <c r="J651" s="15">
        <v>0</v>
      </c>
      <c r="K651" s="15">
        <v>0</v>
      </c>
      <c r="L651" t="str">
        <f t="shared" si="10"/>
        <v>171804U21047018000</v>
      </c>
      <c r="M651" t="str">
        <f>VLOOKUP(A651,'Cost Code'!A:G,7,0)</f>
        <v>Financial Management</v>
      </c>
      <c r="N651" t="str">
        <f>VLOOKUP(A651,'Cost Code'!A:G,2,0)</f>
        <v>Group 1</v>
      </c>
      <c r="O651" t="str">
        <f>VLOOKUP($A651,'Cost Code'!$A:$G,3,0)</f>
        <v>CORPORATE SERVICES</v>
      </c>
      <c r="P651" t="str">
        <f>VLOOKUP($A651,'Cost Code'!$A:$G,4,0)</f>
        <v>FINANCE &amp; INFORMATION SERVICES</v>
      </c>
      <c r="Q651" t="str">
        <f>VLOOKUP($A651,'Cost Code'!$A:$G,5,0)</f>
        <v>FINANCE &amp; INFORMATION SERVICES</v>
      </c>
      <c r="R651" t="str">
        <f>VLOOKUP($A651,'Cost Code'!$A:$G,6,0)</f>
        <v>FINANCE</v>
      </c>
      <c r="S651" t="str">
        <f>VLOOKUP($A651,'Cost Code'!$A:$K,8,0)</f>
        <v>Simon</v>
      </c>
      <c r="T651">
        <f>VLOOKUP($A651,'Cost Code'!$A:$K,9,0)</f>
        <v>1000</v>
      </c>
      <c r="U651" t="str">
        <f>VLOOKUP(B651,Ex_Code!A:J,2,0)</f>
        <v>Travel Expenses</v>
      </c>
      <c r="V651" t="str">
        <f>VLOOKUP(B651,Ex_Code!A:J,7,0)</f>
        <v>ESTABLISHMENT EXPENSES</v>
      </c>
      <c r="W651" t="str">
        <f>VLOOKUP(B651,Ex_Code!A:J,10,0)</f>
        <v>Non Pay</v>
      </c>
    </row>
    <row r="652" spans="1:23" x14ac:dyDescent="0.25">
      <c r="A652" s="14" t="s">
        <v>1</v>
      </c>
      <c r="B652" s="14" t="s">
        <v>33</v>
      </c>
      <c r="C652" s="14" t="s">
        <v>105</v>
      </c>
      <c r="D652" s="14" t="s">
        <v>106</v>
      </c>
      <c r="E652" s="14" t="s">
        <v>98</v>
      </c>
      <c r="F652" s="15">
        <v>250</v>
      </c>
      <c r="G652" s="15">
        <v>63.28</v>
      </c>
      <c r="H652" s="15">
        <v>0</v>
      </c>
      <c r="I652" s="15">
        <v>0</v>
      </c>
      <c r="J652" s="15">
        <v>0</v>
      </c>
      <c r="K652" s="15">
        <v>0</v>
      </c>
      <c r="L652" t="str">
        <f t="shared" si="10"/>
        <v>171805U21047018000</v>
      </c>
      <c r="M652" t="str">
        <f>VLOOKUP(A652,'Cost Code'!A:G,7,0)</f>
        <v>Financial Management</v>
      </c>
      <c r="N652" t="str">
        <f>VLOOKUP(A652,'Cost Code'!A:G,2,0)</f>
        <v>Group 1</v>
      </c>
      <c r="O652" t="str">
        <f>VLOOKUP($A652,'Cost Code'!$A:$G,3,0)</f>
        <v>CORPORATE SERVICES</v>
      </c>
      <c r="P652" t="str">
        <f>VLOOKUP($A652,'Cost Code'!$A:$G,4,0)</f>
        <v>FINANCE &amp; INFORMATION SERVICES</v>
      </c>
      <c r="Q652" t="str">
        <f>VLOOKUP($A652,'Cost Code'!$A:$G,5,0)</f>
        <v>FINANCE &amp; INFORMATION SERVICES</v>
      </c>
      <c r="R652" t="str">
        <f>VLOOKUP($A652,'Cost Code'!$A:$G,6,0)</f>
        <v>FINANCE</v>
      </c>
      <c r="S652" t="str">
        <f>VLOOKUP($A652,'Cost Code'!$A:$K,8,0)</f>
        <v>Simon</v>
      </c>
      <c r="T652">
        <f>VLOOKUP($A652,'Cost Code'!$A:$K,9,0)</f>
        <v>1000</v>
      </c>
      <c r="U652" t="str">
        <f>VLOOKUP(B652,Ex_Code!A:J,2,0)</f>
        <v>Travel Expenses</v>
      </c>
      <c r="V652" t="str">
        <f>VLOOKUP(B652,Ex_Code!A:J,7,0)</f>
        <v>ESTABLISHMENT EXPENSES</v>
      </c>
      <c r="W652" t="str">
        <f>VLOOKUP(B652,Ex_Code!A:J,10,0)</f>
        <v>Non Pay</v>
      </c>
    </row>
    <row r="653" spans="1:23" x14ac:dyDescent="0.25">
      <c r="A653" s="14" t="s">
        <v>1</v>
      </c>
      <c r="B653" s="14" t="s">
        <v>35</v>
      </c>
      <c r="C653" s="14" t="s">
        <v>96</v>
      </c>
      <c r="D653" s="14" t="s">
        <v>97</v>
      </c>
      <c r="E653" s="14" t="s">
        <v>98</v>
      </c>
      <c r="F653" s="15">
        <v>0</v>
      </c>
      <c r="G653" s="15">
        <v>25.6</v>
      </c>
      <c r="H653" s="15">
        <v>0</v>
      </c>
      <c r="I653" s="15">
        <v>0</v>
      </c>
      <c r="J653" s="15">
        <v>0</v>
      </c>
      <c r="K653" s="15">
        <v>0</v>
      </c>
      <c r="L653" t="str">
        <f t="shared" si="10"/>
        <v>171801U21047023000</v>
      </c>
      <c r="M653" t="str">
        <f>VLOOKUP(A653,'Cost Code'!A:G,7,0)</f>
        <v>Financial Management</v>
      </c>
      <c r="N653" t="str">
        <f>VLOOKUP(A653,'Cost Code'!A:G,2,0)</f>
        <v>Group 1</v>
      </c>
      <c r="O653" t="str">
        <f>VLOOKUP($A653,'Cost Code'!$A:$G,3,0)</f>
        <v>CORPORATE SERVICES</v>
      </c>
      <c r="P653" t="str">
        <f>VLOOKUP($A653,'Cost Code'!$A:$G,4,0)</f>
        <v>FINANCE &amp; INFORMATION SERVICES</v>
      </c>
      <c r="Q653" t="str">
        <f>VLOOKUP($A653,'Cost Code'!$A:$G,5,0)</f>
        <v>FINANCE &amp; INFORMATION SERVICES</v>
      </c>
      <c r="R653" t="str">
        <f>VLOOKUP($A653,'Cost Code'!$A:$G,6,0)</f>
        <v>FINANCE</v>
      </c>
      <c r="S653" t="str">
        <f>VLOOKUP($A653,'Cost Code'!$A:$K,8,0)</f>
        <v>Simon</v>
      </c>
      <c r="T653">
        <f>VLOOKUP($A653,'Cost Code'!$A:$K,9,0)</f>
        <v>1000</v>
      </c>
      <c r="U653" t="str">
        <f>VLOOKUP(B653,Ex_Code!A:J,2,0)</f>
        <v>Car Parking</v>
      </c>
      <c r="V653" t="str">
        <f>VLOOKUP(B653,Ex_Code!A:J,7,0)</f>
        <v>ESTABLISHMENT EXPENSES</v>
      </c>
      <c r="W653" t="str">
        <f>VLOOKUP(B653,Ex_Code!A:J,10,0)</f>
        <v>Non Pay</v>
      </c>
    </row>
    <row r="654" spans="1:23" x14ac:dyDescent="0.25">
      <c r="A654" s="14" t="s">
        <v>1</v>
      </c>
      <c r="B654" s="14" t="s">
        <v>35</v>
      </c>
      <c r="C654" s="14" t="s">
        <v>99</v>
      </c>
      <c r="D654" s="14" t="s">
        <v>100</v>
      </c>
      <c r="E654" s="14" t="s">
        <v>98</v>
      </c>
      <c r="F654" s="15">
        <v>0</v>
      </c>
      <c r="G654" s="15">
        <v>4</v>
      </c>
      <c r="H654" s="15">
        <v>0</v>
      </c>
      <c r="I654" s="15">
        <v>0</v>
      </c>
      <c r="J654" s="15">
        <v>0</v>
      </c>
      <c r="K654" s="15">
        <v>0</v>
      </c>
      <c r="L654" t="str">
        <f t="shared" si="10"/>
        <v>171802U21047023000</v>
      </c>
      <c r="M654" t="str">
        <f>VLOOKUP(A654,'Cost Code'!A:G,7,0)</f>
        <v>Financial Management</v>
      </c>
      <c r="N654" t="str">
        <f>VLOOKUP(A654,'Cost Code'!A:G,2,0)</f>
        <v>Group 1</v>
      </c>
      <c r="O654" t="str">
        <f>VLOOKUP($A654,'Cost Code'!$A:$G,3,0)</f>
        <v>CORPORATE SERVICES</v>
      </c>
      <c r="P654" t="str">
        <f>VLOOKUP($A654,'Cost Code'!$A:$G,4,0)</f>
        <v>FINANCE &amp; INFORMATION SERVICES</v>
      </c>
      <c r="Q654" t="str">
        <f>VLOOKUP($A654,'Cost Code'!$A:$G,5,0)</f>
        <v>FINANCE &amp; INFORMATION SERVICES</v>
      </c>
      <c r="R654" t="str">
        <f>VLOOKUP($A654,'Cost Code'!$A:$G,6,0)</f>
        <v>FINANCE</v>
      </c>
      <c r="S654" t="str">
        <f>VLOOKUP($A654,'Cost Code'!$A:$K,8,0)</f>
        <v>Simon</v>
      </c>
      <c r="T654">
        <f>VLOOKUP($A654,'Cost Code'!$A:$K,9,0)</f>
        <v>1000</v>
      </c>
      <c r="U654" t="str">
        <f>VLOOKUP(B654,Ex_Code!A:J,2,0)</f>
        <v>Car Parking</v>
      </c>
      <c r="V654" t="str">
        <f>VLOOKUP(B654,Ex_Code!A:J,7,0)</f>
        <v>ESTABLISHMENT EXPENSES</v>
      </c>
      <c r="W654" t="str">
        <f>VLOOKUP(B654,Ex_Code!A:J,10,0)</f>
        <v>Non Pay</v>
      </c>
    </row>
    <row r="655" spans="1:23" x14ac:dyDescent="0.25">
      <c r="A655" s="14" t="s">
        <v>1</v>
      </c>
      <c r="B655" s="14" t="s">
        <v>35</v>
      </c>
      <c r="C655" s="14" t="s">
        <v>105</v>
      </c>
      <c r="D655" s="14" t="s">
        <v>106</v>
      </c>
      <c r="E655" s="14" t="s">
        <v>98</v>
      </c>
      <c r="F655" s="15">
        <v>0</v>
      </c>
      <c r="G655" s="15">
        <v>2</v>
      </c>
      <c r="H655" s="15">
        <v>0</v>
      </c>
      <c r="I655" s="15">
        <v>0</v>
      </c>
      <c r="J655" s="15">
        <v>0</v>
      </c>
      <c r="K655" s="15">
        <v>0</v>
      </c>
      <c r="L655" t="str">
        <f t="shared" si="10"/>
        <v>171805U21047023000</v>
      </c>
      <c r="M655" t="str">
        <f>VLOOKUP(A655,'Cost Code'!A:G,7,0)</f>
        <v>Financial Management</v>
      </c>
      <c r="N655" t="str">
        <f>VLOOKUP(A655,'Cost Code'!A:G,2,0)</f>
        <v>Group 1</v>
      </c>
      <c r="O655" t="str">
        <f>VLOOKUP($A655,'Cost Code'!$A:$G,3,0)</f>
        <v>CORPORATE SERVICES</v>
      </c>
      <c r="P655" t="str">
        <f>VLOOKUP($A655,'Cost Code'!$A:$G,4,0)</f>
        <v>FINANCE &amp; INFORMATION SERVICES</v>
      </c>
      <c r="Q655" t="str">
        <f>VLOOKUP($A655,'Cost Code'!$A:$G,5,0)</f>
        <v>FINANCE &amp; INFORMATION SERVICES</v>
      </c>
      <c r="R655" t="str">
        <f>VLOOKUP($A655,'Cost Code'!$A:$G,6,0)</f>
        <v>FINANCE</v>
      </c>
      <c r="S655" t="str">
        <f>VLOOKUP($A655,'Cost Code'!$A:$K,8,0)</f>
        <v>Simon</v>
      </c>
      <c r="T655">
        <f>VLOOKUP($A655,'Cost Code'!$A:$K,9,0)</f>
        <v>1000</v>
      </c>
      <c r="U655" t="str">
        <f>VLOOKUP(B655,Ex_Code!A:J,2,0)</f>
        <v>Car Parking</v>
      </c>
      <c r="V655" t="str">
        <f>VLOOKUP(B655,Ex_Code!A:J,7,0)</f>
        <v>ESTABLISHMENT EXPENSES</v>
      </c>
      <c r="W655" t="str">
        <f>VLOOKUP(B655,Ex_Code!A:J,10,0)</f>
        <v>Non Pay</v>
      </c>
    </row>
    <row r="656" spans="1:23" x14ac:dyDescent="0.25">
      <c r="A656" s="14" t="s">
        <v>1</v>
      </c>
      <c r="B656" s="14" t="s">
        <v>37</v>
      </c>
      <c r="C656" s="14" t="s">
        <v>99</v>
      </c>
      <c r="D656" s="14" t="s">
        <v>100</v>
      </c>
      <c r="E656" s="14" t="s">
        <v>98</v>
      </c>
      <c r="F656" s="15">
        <v>0</v>
      </c>
      <c r="G656" s="15">
        <v>185</v>
      </c>
      <c r="H656" s="15">
        <v>0</v>
      </c>
      <c r="I656" s="15">
        <v>0</v>
      </c>
      <c r="J656" s="15">
        <v>0</v>
      </c>
      <c r="K656" s="15">
        <v>0</v>
      </c>
      <c r="L656" t="str">
        <f t="shared" si="10"/>
        <v>171802U21047516000</v>
      </c>
      <c r="M656" t="str">
        <f>VLOOKUP(A656,'Cost Code'!A:G,7,0)</f>
        <v>Financial Management</v>
      </c>
      <c r="N656" t="str">
        <f>VLOOKUP(A656,'Cost Code'!A:G,2,0)</f>
        <v>Group 1</v>
      </c>
      <c r="O656" t="str">
        <f>VLOOKUP($A656,'Cost Code'!$A:$G,3,0)</f>
        <v>CORPORATE SERVICES</v>
      </c>
      <c r="P656" t="str">
        <f>VLOOKUP($A656,'Cost Code'!$A:$G,4,0)</f>
        <v>FINANCE &amp; INFORMATION SERVICES</v>
      </c>
      <c r="Q656" t="str">
        <f>VLOOKUP($A656,'Cost Code'!$A:$G,5,0)</f>
        <v>FINANCE &amp; INFORMATION SERVICES</v>
      </c>
      <c r="R656" t="str">
        <f>VLOOKUP($A656,'Cost Code'!$A:$G,6,0)</f>
        <v>FINANCE</v>
      </c>
      <c r="S656" t="str">
        <f>VLOOKUP($A656,'Cost Code'!$A:$K,8,0)</f>
        <v>Simon</v>
      </c>
      <c r="T656">
        <f>VLOOKUP($A656,'Cost Code'!$A:$K,9,0)</f>
        <v>1000</v>
      </c>
      <c r="U656" t="str">
        <f>VLOOKUP(B656,Ex_Code!A:J,2,0)</f>
        <v>IT &amp; Telecomms Recharges</v>
      </c>
      <c r="V656" t="str">
        <f>VLOOKUP(B656,Ex_Code!A:J,7,0)</f>
        <v>ESTABLISHMENT EXPENSES</v>
      </c>
      <c r="W656" t="str">
        <f>VLOOKUP(B656,Ex_Code!A:J,10,0)</f>
        <v>Non Pay</v>
      </c>
    </row>
    <row r="657" spans="1:23" x14ac:dyDescent="0.25">
      <c r="A657" s="14" t="s">
        <v>1</v>
      </c>
      <c r="B657" s="14" t="s">
        <v>37</v>
      </c>
      <c r="C657" s="14" t="s">
        <v>101</v>
      </c>
      <c r="D657" s="14" t="s">
        <v>102</v>
      </c>
      <c r="E657" s="14" t="s">
        <v>98</v>
      </c>
      <c r="F657" s="15">
        <v>0</v>
      </c>
      <c r="G657" s="15">
        <v>37</v>
      </c>
      <c r="H657" s="15">
        <v>0</v>
      </c>
      <c r="I657" s="15">
        <v>0</v>
      </c>
      <c r="J657" s="15">
        <v>0</v>
      </c>
      <c r="K657" s="15">
        <v>0</v>
      </c>
      <c r="L657" t="str">
        <f t="shared" si="10"/>
        <v>171803U21047516000</v>
      </c>
      <c r="M657" t="str">
        <f>VLOOKUP(A657,'Cost Code'!A:G,7,0)</f>
        <v>Financial Management</v>
      </c>
      <c r="N657" t="str">
        <f>VLOOKUP(A657,'Cost Code'!A:G,2,0)</f>
        <v>Group 1</v>
      </c>
      <c r="O657" t="str">
        <f>VLOOKUP($A657,'Cost Code'!$A:$G,3,0)</f>
        <v>CORPORATE SERVICES</v>
      </c>
      <c r="P657" t="str">
        <f>VLOOKUP($A657,'Cost Code'!$A:$G,4,0)</f>
        <v>FINANCE &amp; INFORMATION SERVICES</v>
      </c>
      <c r="Q657" t="str">
        <f>VLOOKUP($A657,'Cost Code'!$A:$G,5,0)</f>
        <v>FINANCE &amp; INFORMATION SERVICES</v>
      </c>
      <c r="R657" t="str">
        <f>VLOOKUP($A657,'Cost Code'!$A:$G,6,0)</f>
        <v>FINANCE</v>
      </c>
      <c r="S657" t="str">
        <f>VLOOKUP($A657,'Cost Code'!$A:$K,8,0)</f>
        <v>Simon</v>
      </c>
      <c r="T657">
        <f>VLOOKUP($A657,'Cost Code'!$A:$K,9,0)</f>
        <v>1000</v>
      </c>
      <c r="U657" t="str">
        <f>VLOOKUP(B657,Ex_Code!A:J,2,0)</f>
        <v>IT &amp; Telecomms Recharges</v>
      </c>
      <c r="V657" t="str">
        <f>VLOOKUP(B657,Ex_Code!A:J,7,0)</f>
        <v>ESTABLISHMENT EXPENSES</v>
      </c>
      <c r="W657" t="str">
        <f>VLOOKUP(B657,Ex_Code!A:J,10,0)</f>
        <v>Non Pay</v>
      </c>
    </row>
    <row r="658" spans="1:23" x14ac:dyDescent="0.25">
      <c r="A658" s="14" t="s">
        <v>1</v>
      </c>
      <c r="B658" s="14" t="s">
        <v>39</v>
      </c>
      <c r="C658" s="14" t="s">
        <v>96</v>
      </c>
      <c r="D658" s="14" t="s">
        <v>97</v>
      </c>
      <c r="E658" s="14" t="s">
        <v>98</v>
      </c>
      <c r="F658" s="15">
        <v>0</v>
      </c>
      <c r="G658" s="15">
        <v>804</v>
      </c>
      <c r="H658" s="15">
        <v>0</v>
      </c>
      <c r="I658" s="15">
        <v>0</v>
      </c>
      <c r="J658" s="15">
        <v>0</v>
      </c>
      <c r="K658" s="15">
        <v>0</v>
      </c>
      <c r="L658" t="str">
        <f t="shared" si="10"/>
        <v>171801U21048016000</v>
      </c>
      <c r="M658" t="str">
        <f>VLOOKUP(A658,'Cost Code'!A:G,7,0)</f>
        <v>Financial Management</v>
      </c>
      <c r="N658" t="str">
        <f>VLOOKUP(A658,'Cost Code'!A:G,2,0)</f>
        <v>Group 1</v>
      </c>
      <c r="O658" t="str">
        <f>VLOOKUP($A658,'Cost Code'!$A:$G,3,0)</f>
        <v>CORPORATE SERVICES</v>
      </c>
      <c r="P658" t="str">
        <f>VLOOKUP($A658,'Cost Code'!$A:$G,4,0)</f>
        <v>FINANCE &amp; INFORMATION SERVICES</v>
      </c>
      <c r="Q658" t="str">
        <f>VLOOKUP($A658,'Cost Code'!$A:$G,5,0)</f>
        <v>FINANCE &amp; INFORMATION SERVICES</v>
      </c>
      <c r="R658" t="str">
        <f>VLOOKUP($A658,'Cost Code'!$A:$G,6,0)</f>
        <v>FINANCE</v>
      </c>
      <c r="S658" t="str">
        <f>VLOOKUP($A658,'Cost Code'!$A:$K,8,0)</f>
        <v>Simon</v>
      </c>
      <c r="T658">
        <f>VLOOKUP($A658,'Cost Code'!$A:$K,9,0)</f>
        <v>1000</v>
      </c>
      <c r="U658" t="str">
        <f>VLOOKUP(B658,Ex_Code!A:J,2,0)</f>
        <v>Computer Hardware</v>
      </c>
      <c r="V658" t="str">
        <f>VLOOKUP(B658,Ex_Code!A:J,7,0)</f>
        <v>PREMISES &amp; FIXED PLANT</v>
      </c>
      <c r="W658" t="str">
        <f>VLOOKUP(B658,Ex_Code!A:J,10,0)</f>
        <v>Non Pay</v>
      </c>
    </row>
    <row r="659" spans="1:23" x14ac:dyDescent="0.25">
      <c r="A659" s="14" t="s">
        <v>1</v>
      </c>
      <c r="B659" s="14" t="s">
        <v>39</v>
      </c>
      <c r="C659" s="14" t="s">
        <v>103</v>
      </c>
      <c r="D659" s="14" t="s">
        <v>104</v>
      </c>
      <c r="E659" s="14" t="s">
        <v>98</v>
      </c>
      <c r="F659" s="15">
        <v>0</v>
      </c>
      <c r="G659" s="15">
        <v>240</v>
      </c>
      <c r="H659" s="15">
        <v>0</v>
      </c>
      <c r="I659" s="15">
        <v>0</v>
      </c>
      <c r="J659" s="15">
        <v>0</v>
      </c>
      <c r="K659" s="15">
        <v>0</v>
      </c>
      <c r="L659" t="str">
        <f t="shared" si="10"/>
        <v>171804U21048016000</v>
      </c>
      <c r="M659" t="str">
        <f>VLOOKUP(A659,'Cost Code'!A:G,7,0)</f>
        <v>Financial Management</v>
      </c>
      <c r="N659" t="str">
        <f>VLOOKUP(A659,'Cost Code'!A:G,2,0)</f>
        <v>Group 1</v>
      </c>
      <c r="O659" t="str">
        <f>VLOOKUP($A659,'Cost Code'!$A:$G,3,0)</f>
        <v>CORPORATE SERVICES</v>
      </c>
      <c r="P659" t="str">
        <f>VLOOKUP($A659,'Cost Code'!$A:$G,4,0)</f>
        <v>FINANCE &amp; INFORMATION SERVICES</v>
      </c>
      <c r="Q659" t="str">
        <f>VLOOKUP($A659,'Cost Code'!$A:$G,5,0)</f>
        <v>FINANCE &amp; INFORMATION SERVICES</v>
      </c>
      <c r="R659" t="str">
        <f>VLOOKUP($A659,'Cost Code'!$A:$G,6,0)</f>
        <v>FINANCE</v>
      </c>
      <c r="S659" t="str">
        <f>VLOOKUP($A659,'Cost Code'!$A:$K,8,0)</f>
        <v>Simon</v>
      </c>
      <c r="T659">
        <f>VLOOKUP($A659,'Cost Code'!$A:$K,9,0)</f>
        <v>1000</v>
      </c>
      <c r="U659" t="str">
        <f>VLOOKUP(B659,Ex_Code!A:J,2,0)</f>
        <v>Computer Hardware</v>
      </c>
      <c r="V659" t="str">
        <f>VLOOKUP(B659,Ex_Code!A:J,7,0)</f>
        <v>PREMISES &amp; FIXED PLANT</v>
      </c>
      <c r="W659" t="str">
        <f>VLOOKUP(B659,Ex_Code!A:J,10,0)</f>
        <v>Non Pay</v>
      </c>
    </row>
    <row r="660" spans="1:23" x14ac:dyDescent="0.25">
      <c r="A660" s="14" t="s">
        <v>1</v>
      </c>
      <c r="B660" s="14" t="s">
        <v>41</v>
      </c>
      <c r="C660" s="14" t="s">
        <v>96</v>
      </c>
      <c r="D660" s="14" t="s">
        <v>97</v>
      </c>
      <c r="E660" s="14" t="s">
        <v>98</v>
      </c>
      <c r="F660" s="15">
        <v>300</v>
      </c>
      <c r="G660" s="15">
        <v>592.98</v>
      </c>
      <c r="H660" s="15">
        <v>0</v>
      </c>
      <c r="I660" s="15">
        <v>0</v>
      </c>
      <c r="J660" s="15">
        <v>0</v>
      </c>
      <c r="K660" s="15">
        <v>0</v>
      </c>
      <c r="L660" t="str">
        <f t="shared" si="10"/>
        <v>171801U21048017000</v>
      </c>
      <c r="M660" t="str">
        <f>VLOOKUP(A660,'Cost Code'!A:G,7,0)</f>
        <v>Financial Management</v>
      </c>
      <c r="N660" t="str">
        <f>VLOOKUP(A660,'Cost Code'!A:G,2,0)</f>
        <v>Group 1</v>
      </c>
      <c r="O660" t="str">
        <f>VLOOKUP($A660,'Cost Code'!$A:$G,3,0)</f>
        <v>CORPORATE SERVICES</v>
      </c>
      <c r="P660" t="str">
        <f>VLOOKUP($A660,'Cost Code'!$A:$G,4,0)</f>
        <v>FINANCE &amp; INFORMATION SERVICES</v>
      </c>
      <c r="Q660" t="str">
        <f>VLOOKUP($A660,'Cost Code'!$A:$G,5,0)</f>
        <v>FINANCE &amp; INFORMATION SERVICES</v>
      </c>
      <c r="R660" t="str">
        <f>VLOOKUP($A660,'Cost Code'!$A:$G,6,0)</f>
        <v>FINANCE</v>
      </c>
      <c r="S660" t="str">
        <f>VLOOKUP($A660,'Cost Code'!$A:$K,8,0)</f>
        <v>Simon</v>
      </c>
      <c r="T660">
        <f>VLOOKUP($A660,'Cost Code'!$A:$K,9,0)</f>
        <v>1000</v>
      </c>
      <c r="U660" t="str">
        <f>VLOOKUP(B660,Ex_Code!A:J,2,0)</f>
        <v>Computer Software</v>
      </c>
      <c r="V660" t="str">
        <f>VLOOKUP(B660,Ex_Code!A:J,7,0)</f>
        <v>PREMISES &amp; FIXED PLANT</v>
      </c>
      <c r="W660" t="str">
        <f>VLOOKUP(B660,Ex_Code!A:J,10,0)</f>
        <v>Non Pay</v>
      </c>
    </row>
    <row r="661" spans="1:23" x14ac:dyDescent="0.25">
      <c r="A661" s="14" t="s">
        <v>1</v>
      </c>
      <c r="B661" s="14" t="s">
        <v>41</v>
      </c>
      <c r="C661" s="14" t="s">
        <v>99</v>
      </c>
      <c r="D661" s="14" t="s">
        <v>100</v>
      </c>
      <c r="E661" s="14" t="s">
        <v>98</v>
      </c>
      <c r="F661" s="15">
        <v>300</v>
      </c>
      <c r="G661" s="15">
        <v>300</v>
      </c>
      <c r="H661" s="15">
        <v>0</v>
      </c>
      <c r="I661" s="15">
        <v>0</v>
      </c>
      <c r="J661" s="15">
        <v>0</v>
      </c>
      <c r="K661" s="15">
        <v>0</v>
      </c>
      <c r="L661" t="str">
        <f t="shared" si="10"/>
        <v>171802U21048017000</v>
      </c>
      <c r="M661" t="str">
        <f>VLOOKUP(A661,'Cost Code'!A:G,7,0)</f>
        <v>Financial Management</v>
      </c>
      <c r="N661" t="str">
        <f>VLOOKUP(A661,'Cost Code'!A:G,2,0)</f>
        <v>Group 1</v>
      </c>
      <c r="O661" t="str">
        <f>VLOOKUP($A661,'Cost Code'!$A:$G,3,0)</f>
        <v>CORPORATE SERVICES</v>
      </c>
      <c r="P661" t="str">
        <f>VLOOKUP($A661,'Cost Code'!$A:$G,4,0)</f>
        <v>FINANCE &amp; INFORMATION SERVICES</v>
      </c>
      <c r="Q661" t="str">
        <f>VLOOKUP($A661,'Cost Code'!$A:$G,5,0)</f>
        <v>FINANCE &amp; INFORMATION SERVICES</v>
      </c>
      <c r="R661" t="str">
        <f>VLOOKUP($A661,'Cost Code'!$A:$G,6,0)</f>
        <v>FINANCE</v>
      </c>
      <c r="S661" t="str">
        <f>VLOOKUP($A661,'Cost Code'!$A:$K,8,0)</f>
        <v>Simon</v>
      </c>
      <c r="T661">
        <f>VLOOKUP($A661,'Cost Code'!$A:$K,9,0)</f>
        <v>1000</v>
      </c>
      <c r="U661" t="str">
        <f>VLOOKUP(B661,Ex_Code!A:J,2,0)</f>
        <v>Computer Software</v>
      </c>
      <c r="V661" t="str">
        <f>VLOOKUP(B661,Ex_Code!A:J,7,0)</f>
        <v>PREMISES &amp; FIXED PLANT</v>
      </c>
      <c r="W661" t="str">
        <f>VLOOKUP(B661,Ex_Code!A:J,10,0)</f>
        <v>Non Pay</v>
      </c>
    </row>
    <row r="662" spans="1:23" x14ac:dyDescent="0.25">
      <c r="A662" s="14" t="s">
        <v>1</v>
      </c>
      <c r="B662" s="14" t="s">
        <v>41</v>
      </c>
      <c r="C662" s="14" t="s">
        <v>101</v>
      </c>
      <c r="D662" s="14" t="s">
        <v>102</v>
      </c>
      <c r="E662" s="14" t="s">
        <v>98</v>
      </c>
      <c r="F662" s="15">
        <v>300</v>
      </c>
      <c r="G662" s="15">
        <v>300</v>
      </c>
      <c r="H662" s="15">
        <v>0</v>
      </c>
      <c r="I662" s="15">
        <v>0</v>
      </c>
      <c r="J662" s="15">
        <v>0</v>
      </c>
      <c r="K662" s="15">
        <v>0</v>
      </c>
      <c r="L662" t="str">
        <f t="shared" si="10"/>
        <v>171803U21048017000</v>
      </c>
      <c r="M662" t="str">
        <f>VLOOKUP(A662,'Cost Code'!A:G,7,0)</f>
        <v>Financial Management</v>
      </c>
      <c r="N662" t="str">
        <f>VLOOKUP(A662,'Cost Code'!A:G,2,0)</f>
        <v>Group 1</v>
      </c>
      <c r="O662" t="str">
        <f>VLOOKUP($A662,'Cost Code'!$A:$G,3,0)</f>
        <v>CORPORATE SERVICES</v>
      </c>
      <c r="P662" t="str">
        <f>VLOOKUP($A662,'Cost Code'!$A:$G,4,0)</f>
        <v>FINANCE &amp; INFORMATION SERVICES</v>
      </c>
      <c r="Q662" t="str">
        <f>VLOOKUP($A662,'Cost Code'!$A:$G,5,0)</f>
        <v>FINANCE &amp; INFORMATION SERVICES</v>
      </c>
      <c r="R662" t="str">
        <f>VLOOKUP($A662,'Cost Code'!$A:$G,6,0)</f>
        <v>FINANCE</v>
      </c>
      <c r="S662" t="str">
        <f>VLOOKUP($A662,'Cost Code'!$A:$K,8,0)</f>
        <v>Simon</v>
      </c>
      <c r="T662">
        <f>VLOOKUP($A662,'Cost Code'!$A:$K,9,0)</f>
        <v>1000</v>
      </c>
      <c r="U662" t="str">
        <f>VLOOKUP(B662,Ex_Code!A:J,2,0)</f>
        <v>Computer Software</v>
      </c>
      <c r="V662" t="str">
        <f>VLOOKUP(B662,Ex_Code!A:J,7,0)</f>
        <v>PREMISES &amp; FIXED PLANT</v>
      </c>
      <c r="W662" t="str">
        <f>VLOOKUP(B662,Ex_Code!A:J,10,0)</f>
        <v>Non Pay</v>
      </c>
    </row>
    <row r="663" spans="1:23" x14ac:dyDescent="0.25">
      <c r="A663" s="14" t="s">
        <v>1</v>
      </c>
      <c r="B663" s="14" t="s">
        <v>41</v>
      </c>
      <c r="C663" s="14" t="s">
        <v>103</v>
      </c>
      <c r="D663" s="14" t="s">
        <v>104</v>
      </c>
      <c r="E663" s="14" t="s">
        <v>98</v>
      </c>
      <c r="F663" s="15">
        <v>300</v>
      </c>
      <c r="G663" s="15">
        <v>300</v>
      </c>
      <c r="H663" s="15">
        <v>0</v>
      </c>
      <c r="I663" s="15">
        <v>0</v>
      </c>
      <c r="J663" s="15">
        <v>0</v>
      </c>
      <c r="K663" s="15">
        <v>0</v>
      </c>
      <c r="L663" t="str">
        <f t="shared" si="10"/>
        <v>171804U21048017000</v>
      </c>
      <c r="M663" t="str">
        <f>VLOOKUP(A663,'Cost Code'!A:G,7,0)</f>
        <v>Financial Management</v>
      </c>
      <c r="N663" t="str">
        <f>VLOOKUP(A663,'Cost Code'!A:G,2,0)</f>
        <v>Group 1</v>
      </c>
      <c r="O663" t="str">
        <f>VLOOKUP($A663,'Cost Code'!$A:$G,3,0)</f>
        <v>CORPORATE SERVICES</v>
      </c>
      <c r="P663" t="str">
        <f>VLOOKUP($A663,'Cost Code'!$A:$G,4,0)</f>
        <v>FINANCE &amp; INFORMATION SERVICES</v>
      </c>
      <c r="Q663" t="str">
        <f>VLOOKUP($A663,'Cost Code'!$A:$G,5,0)</f>
        <v>FINANCE &amp; INFORMATION SERVICES</v>
      </c>
      <c r="R663" t="str">
        <f>VLOOKUP($A663,'Cost Code'!$A:$G,6,0)</f>
        <v>FINANCE</v>
      </c>
      <c r="S663" t="str">
        <f>VLOOKUP($A663,'Cost Code'!$A:$K,8,0)</f>
        <v>Simon</v>
      </c>
      <c r="T663">
        <f>VLOOKUP($A663,'Cost Code'!$A:$K,9,0)</f>
        <v>1000</v>
      </c>
      <c r="U663" t="str">
        <f>VLOOKUP(B663,Ex_Code!A:J,2,0)</f>
        <v>Computer Software</v>
      </c>
      <c r="V663" t="str">
        <f>VLOOKUP(B663,Ex_Code!A:J,7,0)</f>
        <v>PREMISES &amp; FIXED PLANT</v>
      </c>
      <c r="W663" t="str">
        <f>VLOOKUP(B663,Ex_Code!A:J,10,0)</f>
        <v>Non Pay</v>
      </c>
    </row>
    <row r="664" spans="1:23" x14ac:dyDescent="0.25">
      <c r="A664" s="14" t="s">
        <v>1</v>
      </c>
      <c r="B664" s="14" t="s">
        <v>41</v>
      </c>
      <c r="C664" s="14" t="s">
        <v>105</v>
      </c>
      <c r="D664" s="14" t="s">
        <v>106</v>
      </c>
      <c r="E664" s="14" t="s">
        <v>98</v>
      </c>
      <c r="F664" s="15">
        <v>300</v>
      </c>
      <c r="G664" s="15">
        <v>300</v>
      </c>
      <c r="H664" s="15">
        <v>0</v>
      </c>
      <c r="I664" s="15">
        <v>0</v>
      </c>
      <c r="J664" s="15">
        <v>0</v>
      </c>
      <c r="K664" s="15">
        <v>0</v>
      </c>
      <c r="L664" t="str">
        <f t="shared" si="10"/>
        <v>171805U21048017000</v>
      </c>
      <c r="M664" t="str">
        <f>VLOOKUP(A664,'Cost Code'!A:G,7,0)</f>
        <v>Financial Management</v>
      </c>
      <c r="N664" t="str">
        <f>VLOOKUP(A664,'Cost Code'!A:G,2,0)</f>
        <v>Group 1</v>
      </c>
      <c r="O664" t="str">
        <f>VLOOKUP($A664,'Cost Code'!$A:$G,3,0)</f>
        <v>CORPORATE SERVICES</v>
      </c>
      <c r="P664" t="str">
        <f>VLOOKUP($A664,'Cost Code'!$A:$G,4,0)</f>
        <v>FINANCE &amp; INFORMATION SERVICES</v>
      </c>
      <c r="Q664" t="str">
        <f>VLOOKUP($A664,'Cost Code'!$A:$G,5,0)</f>
        <v>FINANCE &amp; INFORMATION SERVICES</v>
      </c>
      <c r="R664" t="str">
        <f>VLOOKUP($A664,'Cost Code'!$A:$G,6,0)</f>
        <v>FINANCE</v>
      </c>
      <c r="S664" t="str">
        <f>VLOOKUP($A664,'Cost Code'!$A:$K,8,0)</f>
        <v>Simon</v>
      </c>
      <c r="T664">
        <f>VLOOKUP($A664,'Cost Code'!$A:$K,9,0)</f>
        <v>1000</v>
      </c>
      <c r="U664" t="str">
        <f>VLOOKUP(B664,Ex_Code!A:J,2,0)</f>
        <v>Computer Software</v>
      </c>
      <c r="V664" t="str">
        <f>VLOOKUP(B664,Ex_Code!A:J,7,0)</f>
        <v>PREMISES &amp; FIXED PLANT</v>
      </c>
      <c r="W664" t="str">
        <f>VLOOKUP(B664,Ex_Code!A:J,10,0)</f>
        <v>Non Pay</v>
      </c>
    </row>
    <row r="665" spans="1:23" x14ac:dyDescent="0.25">
      <c r="A665" s="14" t="s">
        <v>1</v>
      </c>
      <c r="B665" s="14" t="s">
        <v>43</v>
      </c>
      <c r="C665" s="14" t="s">
        <v>99</v>
      </c>
      <c r="D665" s="14" t="s">
        <v>100</v>
      </c>
      <c r="E665" s="14" t="s">
        <v>98</v>
      </c>
      <c r="F665" s="15">
        <v>0</v>
      </c>
      <c r="G665" s="15">
        <v>-3835.53</v>
      </c>
      <c r="H665" s="15">
        <v>0</v>
      </c>
      <c r="I665" s="15">
        <v>0</v>
      </c>
      <c r="J665" s="15">
        <v>0</v>
      </c>
      <c r="K665" s="15">
        <v>0</v>
      </c>
      <c r="L665" t="str">
        <f t="shared" si="10"/>
        <v>171802U21048042000</v>
      </c>
      <c r="M665" t="str">
        <f>VLOOKUP(A665,'Cost Code'!A:G,7,0)</f>
        <v>Financial Management</v>
      </c>
      <c r="N665" t="str">
        <f>VLOOKUP(A665,'Cost Code'!A:G,2,0)</f>
        <v>Group 1</v>
      </c>
      <c r="O665" t="str">
        <f>VLOOKUP($A665,'Cost Code'!$A:$G,3,0)</f>
        <v>CORPORATE SERVICES</v>
      </c>
      <c r="P665" t="str">
        <f>VLOOKUP($A665,'Cost Code'!$A:$G,4,0)</f>
        <v>FINANCE &amp; INFORMATION SERVICES</v>
      </c>
      <c r="Q665" t="str">
        <f>VLOOKUP($A665,'Cost Code'!$A:$G,5,0)</f>
        <v>FINANCE &amp; INFORMATION SERVICES</v>
      </c>
      <c r="R665" t="str">
        <f>VLOOKUP($A665,'Cost Code'!$A:$G,6,0)</f>
        <v>FINANCE</v>
      </c>
      <c r="S665" t="str">
        <f>VLOOKUP($A665,'Cost Code'!$A:$K,8,0)</f>
        <v>Simon</v>
      </c>
      <c r="T665">
        <f>VLOOKUP($A665,'Cost Code'!$A:$K,9,0)</f>
        <v>1000</v>
      </c>
      <c r="U665" t="str">
        <f>VLOOKUP(B665,Ex_Code!A:J,2,0)</f>
        <v>Estates Recharges</v>
      </c>
      <c r="V665" t="str">
        <f>VLOOKUP(B665,Ex_Code!A:J,7,0)</f>
        <v>PREMISES &amp; FIXED PLANT</v>
      </c>
      <c r="W665" t="str">
        <f>VLOOKUP(B665,Ex_Code!A:J,10,0)</f>
        <v>Non Pay</v>
      </c>
    </row>
    <row r="666" spans="1:23" x14ac:dyDescent="0.25">
      <c r="A666" s="14" t="s">
        <v>1</v>
      </c>
      <c r="B666" s="14" t="s">
        <v>45</v>
      </c>
      <c r="C666" s="14" t="s">
        <v>99</v>
      </c>
      <c r="D666" s="14" t="s">
        <v>100</v>
      </c>
      <c r="E666" s="14" t="s">
        <v>98</v>
      </c>
      <c r="F666" s="15">
        <v>-5400</v>
      </c>
      <c r="G666" s="15">
        <v>-5400</v>
      </c>
      <c r="H666" s="15">
        <v>0</v>
      </c>
      <c r="I666" s="15">
        <v>0</v>
      </c>
      <c r="J666" s="15">
        <v>0</v>
      </c>
      <c r="K666" s="15">
        <v>0</v>
      </c>
      <c r="L666" t="str">
        <f t="shared" si="10"/>
        <v>171802U21049047000</v>
      </c>
      <c r="M666" t="str">
        <f>VLOOKUP(A666,'Cost Code'!A:G,7,0)</f>
        <v>Financial Management</v>
      </c>
      <c r="N666" t="str">
        <f>VLOOKUP(A666,'Cost Code'!A:G,2,0)</f>
        <v>Group 1</v>
      </c>
      <c r="O666" t="str">
        <f>VLOOKUP($A666,'Cost Code'!$A:$G,3,0)</f>
        <v>CORPORATE SERVICES</v>
      </c>
      <c r="P666" t="str">
        <f>VLOOKUP($A666,'Cost Code'!$A:$G,4,0)</f>
        <v>FINANCE &amp; INFORMATION SERVICES</v>
      </c>
      <c r="Q666" t="str">
        <f>VLOOKUP($A666,'Cost Code'!$A:$G,5,0)</f>
        <v>FINANCE &amp; INFORMATION SERVICES</v>
      </c>
      <c r="R666" t="str">
        <f>VLOOKUP($A666,'Cost Code'!$A:$G,6,0)</f>
        <v>FINANCE</v>
      </c>
      <c r="S666" t="str">
        <f>VLOOKUP($A666,'Cost Code'!$A:$K,8,0)</f>
        <v>Simon</v>
      </c>
      <c r="T666">
        <f>VLOOKUP($A666,'Cost Code'!$A:$K,9,0)</f>
        <v>1000</v>
      </c>
      <c r="U666" t="str">
        <f>VLOOKUP(B666,Ex_Code!A:J,2,0)</f>
        <v>Servs Recd Oth NHS FT</v>
      </c>
      <c r="V666" t="str">
        <f>VLOOKUP(B666,Ex_Code!A:J,7,0)</f>
        <v>OTHER OPERATING EXPENSES</v>
      </c>
      <c r="W666" t="str">
        <f>VLOOKUP(B666,Ex_Code!A:J,10,0)</f>
        <v>Non Pay</v>
      </c>
    </row>
    <row r="667" spans="1:23" x14ac:dyDescent="0.25">
      <c r="A667" s="14" t="s">
        <v>1</v>
      </c>
      <c r="B667" s="14" t="s">
        <v>45</v>
      </c>
      <c r="C667" s="14" t="s">
        <v>101</v>
      </c>
      <c r="D667" s="14" t="s">
        <v>102</v>
      </c>
      <c r="E667" s="14" t="s">
        <v>98</v>
      </c>
      <c r="F667" s="15">
        <v>-5400</v>
      </c>
      <c r="G667" s="15">
        <v>-5400</v>
      </c>
      <c r="H667" s="15">
        <v>0</v>
      </c>
      <c r="I667" s="15">
        <v>0</v>
      </c>
      <c r="J667" s="15">
        <v>0</v>
      </c>
      <c r="K667" s="15">
        <v>0</v>
      </c>
      <c r="L667" t="str">
        <f t="shared" si="10"/>
        <v>171803U21049047000</v>
      </c>
      <c r="M667" t="str">
        <f>VLOOKUP(A667,'Cost Code'!A:G,7,0)</f>
        <v>Financial Management</v>
      </c>
      <c r="N667" t="str">
        <f>VLOOKUP(A667,'Cost Code'!A:G,2,0)</f>
        <v>Group 1</v>
      </c>
      <c r="O667" t="str">
        <f>VLOOKUP($A667,'Cost Code'!$A:$G,3,0)</f>
        <v>CORPORATE SERVICES</v>
      </c>
      <c r="P667" t="str">
        <f>VLOOKUP($A667,'Cost Code'!$A:$G,4,0)</f>
        <v>FINANCE &amp; INFORMATION SERVICES</v>
      </c>
      <c r="Q667" t="str">
        <f>VLOOKUP($A667,'Cost Code'!$A:$G,5,0)</f>
        <v>FINANCE &amp; INFORMATION SERVICES</v>
      </c>
      <c r="R667" t="str">
        <f>VLOOKUP($A667,'Cost Code'!$A:$G,6,0)</f>
        <v>FINANCE</v>
      </c>
      <c r="S667" t="str">
        <f>VLOOKUP($A667,'Cost Code'!$A:$K,8,0)</f>
        <v>Simon</v>
      </c>
      <c r="T667">
        <f>VLOOKUP($A667,'Cost Code'!$A:$K,9,0)</f>
        <v>1000</v>
      </c>
      <c r="U667" t="str">
        <f>VLOOKUP(B667,Ex_Code!A:J,2,0)</f>
        <v>Servs Recd Oth NHS FT</v>
      </c>
      <c r="V667" t="str">
        <f>VLOOKUP(B667,Ex_Code!A:J,7,0)</f>
        <v>OTHER OPERATING EXPENSES</v>
      </c>
      <c r="W667" t="str">
        <f>VLOOKUP(B667,Ex_Code!A:J,10,0)</f>
        <v>Non Pay</v>
      </c>
    </row>
    <row r="668" spans="1:23" x14ac:dyDescent="0.25">
      <c r="A668" s="14" t="s">
        <v>1</v>
      </c>
      <c r="B668" s="14" t="s">
        <v>45</v>
      </c>
      <c r="C668" s="14" t="s">
        <v>103</v>
      </c>
      <c r="D668" s="14" t="s">
        <v>104</v>
      </c>
      <c r="E668" s="14" t="s">
        <v>98</v>
      </c>
      <c r="F668" s="15">
        <v>-5400</v>
      </c>
      <c r="G668" s="15">
        <v>-5400</v>
      </c>
      <c r="H668" s="15">
        <v>0</v>
      </c>
      <c r="I668" s="15">
        <v>0</v>
      </c>
      <c r="J668" s="15">
        <v>0</v>
      </c>
      <c r="K668" s="15">
        <v>0</v>
      </c>
      <c r="L668" t="str">
        <f t="shared" si="10"/>
        <v>171804U21049047000</v>
      </c>
      <c r="M668" t="str">
        <f>VLOOKUP(A668,'Cost Code'!A:G,7,0)</f>
        <v>Financial Management</v>
      </c>
      <c r="N668" t="str">
        <f>VLOOKUP(A668,'Cost Code'!A:G,2,0)</f>
        <v>Group 1</v>
      </c>
      <c r="O668" t="str">
        <f>VLOOKUP($A668,'Cost Code'!$A:$G,3,0)</f>
        <v>CORPORATE SERVICES</v>
      </c>
      <c r="P668" t="str">
        <f>VLOOKUP($A668,'Cost Code'!$A:$G,4,0)</f>
        <v>FINANCE &amp; INFORMATION SERVICES</v>
      </c>
      <c r="Q668" t="str">
        <f>VLOOKUP($A668,'Cost Code'!$A:$G,5,0)</f>
        <v>FINANCE &amp; INFORMATION SERVICES</v>
      </c>
      <c r="R668" t="str">
        <f>VLOOKUP($A668,'Cost Code'!$A:$G,6,0)</f>
        <v>FINANCE</v>
      </c>
      <c r="S668" t="str">
        <f>VLOOKUP($A668,'Cost Code'!$A:$K,8,0)</f>
        <v>Simon</v>
      </c>
      <c r="T668">
        <f>VLOOKUP($A668,'Cost Code'!$A:$K,9,0)</f>
        <v>1000</v>
      </c>
      <c r="U668" t="str">
        <f>VLOOKUP(B668,Ex_Code!A:J,2,0)</f>
        <v>Servs Recd Oth NHS FT</v>
      </c>
      <c r="V668" t="str">
        <f>VLOOKUP(B668,Ex_Code!A:J,7,0)</f>
        <v>OTHER OPERATING EXPENSES</v>
      </c>
      <c r="W668" t="str">
        <f>VLOOKUP(B668,Ex_Code!A:J,10,0)</f>
        <v>Non Pay</v>
      </c>
    </row>
    <row r="669" spans="1:23" x14ac:dyDescent="0.25">
      <c r="A669" s="14" t="s">
        <v>1</v>
      </c>
      <c r="B669" s="14" t="s">
        <v>45</v>
      </c>
      <c r="C669" s="14" t="s">
        <v>105</v>
      </c>
      <c r="D669" s="14" t="s">
        <v>106</v>
      </c>
      <c r="E669" s="14" t="s">
        <v>98</v>
      </c>
      <c r="F669" s="15">
        <v>-5400</v>
      </c>
      <c r="G669" s="15">
        <v>-15909.93</v>
      </c>
      <c r="H669" s="15">
        <v>0</v>
      </c>
      <c r="I669" s="15">
        <v>0</v>
      </c>
      <c r="J669" s="15">
        <v>0</v>
      </c>
      <c r="K669" s="15">
        <v>0</v>
      </c>
      <c r="L669" t="str">
        <f t="shared" si="10"/>
        <v>171805U21049047000</v>
      </c>
      <c r="M669" t="str">
        <f>VLOOKUP(A669,'Cost Code'!A:G,7,0)</f>
        <v>Financial Management</v>
      </c>
      <c r="N669" t="str">
        <f>VLOOKUP(A669,'Cost Code'!A:G,2,0)</f>
        <v>Group 1</v>
      </c>
      <c r="O669" t="str">
        <f>VLOOKUP($A669,'Cost Code'!$A:$G,3,0)</f>
        <v>CORPORATE SERVICES</v>
      </c>
      <c r="P669" t="str">
        <f>VLOOKUP($A669,'Cost Code'!$A:$G,4,0)</f>
        <v>FINANCE &amp; INFORMATION SERVICES</v>
      </c>
      <c r="Q669" t="str">
        <f>VLOOKUP($A669,'Cost Code'!$A:$G,5,0)</f>
        <v>FINANCE &amp; INFORMATION SERVICES</v>
      </c>
      <c r="R669" t="str">
        <f>VLOOKUP($A669,'Cost Code'!$A:$G,6,0)</f>
        <v>FINANCE</v>
      </c>
      <c r="S669" t="str">
        <f>VLOOKUP($A669,'Cost Code'!$A:$K,8,0)</f>
        <v>Simon</v>
      </c>
      <c r="T669">
        <f>VLOOKUP($A669,'Cost Code'!$A:$K,9,0)</f>
        <v>1000</v>
      </c>
      <c r="U669" t="str">
        <f>VLOOKUP(B669,Ex_Code!A:J,2,0)</f>
        <v>Servs Recd Oth NHS FT</v>
      </c>
      <c r="V669" t="str">
        <f>VLOOKUP(B669,Ex_Code!A:J,7,0)</f>
        <v>OTHER OPERATING EXPENSES</v>
      </c>
      <c r="W669" t="str">
        <f>VLOOKUP(B669,Ex_Code!A:J,10,0)</f>
        <v>Non Pay</v>
      </c>
    </row>
    <row r="670" spans="1:23" x14ac:dyDescent="0.25">
      <c r="A670" s="14" t="s">
        <v>181</v>
      </c>
      <c r="B670" s="14" t="s">
        <v>113</v>
      </c>
      <c r="C670" s="14" t="s">
        <v>96</v>
      </c>
      <c r="D670" s="14" t="s">
        <v>97</v>
      </c>
      <c r="E670" s="14" t="s">
        <v>98</v>
      </c>
      <c r="F670" s="15">
        <v>0</v>
      </c>
      <c r="G670" s="15">
        <v>-20322.2</v>
      </c>
      <c r="H670" s="15">
        <v>0</v>
      </c>
      <c r="I670" s="15">
        <v>0</v>
      </c>
      <c r="J670" s="15">
        <v>0</v>
      </c>
      <c r="K670" s="15">
        <v>0</v>
      </c>
      <c r="L670" t="str">
        <f t="shared" si="10"/>
        <v>171801U22026004000</v>
      </c>
      <c r="M670" t="str">
        <f>VLOOKUP(A670,'Cost Code'!A:G,7,0)</f>
        <v>East Path Mobilisation Costs</v>
      </c>
      <c r="N670" t="str">
        <f>VLOOKUP(A670,'Cost Code'!A:G,2,0)</f>
        <v>Group 1</v>
      </c>
      <c r="O670" t="str">
        <f>VLOOKUP($A670,'Cost Code'!$A:$G,3,0)</f>
        <v>CORPORATE SERVICES</v>
      </c>
      <c r="P670" t="str">
        <f>VLOOKUP($A670,'Cost Code'!$A:$G,4,0)</f>
        <v>FINANCE &amp; INFORMATION SERVICES</v>
      </c>
      <c r="Q670" t="str">
        <f>VLOOKUP($A670,'Cost Code'!$A:$G,5,0)</f>
        <v>FINANCE &amp; INFORMATION SERVICES</v>
      </c>
      <c r="R670" t="str">
        <f>VLOOKUP($A670,'Cost Code'!$A:$G,6,0)</f>
        <v>FINANCE</v>
      </c>
      <c r="S670" t="str">
        <f>VLOOKUP($A670,'Cost Code'!$A:$K,8,0)</f>
        <v>Simon</v>
      </c>
      <c r="T670">
        <f>VLOOKUP($A670,'Cost Code'!$A:$K,9,0)</f>
        <v>1000</v>
      </c>
      <c r="U670" t="str">
        <f>VLOOKUP(B670,Ex_Code!A:J,2,0)</f>
        <v>Other Non Patient Income</v>
      </c>
      <c r="V670" t="str">
        <f>VLOOKUP(B670,Ex_Code!A:J,7,0)</f>
        <v>NON-PATIENT SERVS - OTH BODIES</v>
      </c>
      <c r="W670" t="str">
        <f>VLOOKUP(B670,Ex_Code!A:J,10,0)</f>
        <v>Income</v>
      </c>
    </row>
    <row r="671" spans="1:23" x14ac:dyDescent="0.25">
      <c r="A671" s="14" t="s">
        <v>181</v>
      </c>
      <c r="B671" s="14" t="s">
        <v>113</v>
      </c>
      <c r="C671" s="14" t="s">
        <v>99</v>
      </c>
      <c r="D671" s="14" t="s">
        <v>100</v>
      </c>
      <c r="E671" s="14" t="s">
        <v>98</v>
      </c>
      <c r="F671" s="15">
        <v>0</v>
      </c>
      <c r="G671" s="15">
        <v>3446.86</v>
      </c>
      <c r="H671" s="15">
        <v>0</v>
      </c>
      <c r="I671" s="15">
        <v>0</v>
      </c>
      <c r="J671" s="15">
        <v>0</v>
      </c>
      <c r="K671" s="15">
        <v>0</v>
      </c>
      <c r="L671" t="str">
        <f t="shared" si="10"/>
        <v>171802U22026004000</v>
      </c>
      <c r="M671" t="str">
        <f>VLOOKUP(A671,'Cost Code'!A:G,7,0)</f>
        <v>East Path Mobilisation Costs</v>
      </c>
      <c r="N671" t="str">
        <f>VLOOKUP(A671,'Cost Code'!A:G,2,0)</f>
        <v>Group 1</v>
      </c>
      <c r="O671" t="str">
        <f>VLOOKUP($A671,'Cost Code'!$A:$G,3,0)</f>
        <v>CORPORATE SERVICES</v>
      </c>
      <c r="P671" t="str">
        <f>VLOOKUP($A671,'Cost Code'!$A:$G,4,0)</f>
        <v>FINANCE &amp; INFORMATION SERVICES</v>
      </c>
      <c r="Q671" t="str">
        <f>VLOOKUP($A671,'Cost Code'!$A:$G,5,0)</f>
        <v>FINANCE &amp; INFORMATION SERVICES</v>
      </c>
      <c r="R671" t="str">
        <f>VLOOKUP($A671,'Cost Code'!$A:$G,6,0)</f>
        <v>FINANCE</v>
      </c>
      <c r="S671" t="str">
        <f>VLOOKUP($A671,'Cost Code'!$A:$K,8,0)</f>
        <v>Simon</v>
      </c>
      <c r="T671">
        <f>VLOOKUP($A671,'Cost Code'!$A:$K,9,0)</f>
        <v>1000</v>
      </c>
      <c r="U671" t="str">
        <f>VLOOKUP(B671,Ex_Code!A:J,2,0)</f>
        <v>Other Non Patient Income</v>
      </c>
      <c r="V671" t="str">
        <f>VLOOKUP(B671,Ex_Code!A:J,7,0)</f>
        <v>NON-PATIENT SERVS - OTH BODIES</v>
      </c>
      <c r="W671" t="str">
        <f>VLOOKUP(B671,Ex_Code!A:J,10,0)</f>
        <v>Income</v>
      </c>
    </row>
    <row r="672" spans="1:23" x14ac:dyDescent="0.25">
      <c r="A672" s="14" t="s">
        <v>181</v>
      </c>
      <c r="B672" s="14" t="s">
        <v>113</v>
      </c>
      <c r="C672" s="14" t="s">
        <v>101</v>
      </c>
      <c r="D672" s="14" t="s">
        <v>102</v>
      </c>
      <c r="E672" s="14" t="s">
        <v>98</v>
      </c>
      <c r="F672" s="15">
        <v>0</v>
      </c>
      <c r="G672" s="15">
        <v>-435.38</v>
      </c>
      <c r="H672" s="15">
        <v>0</v>
      </c>
      <c r="I672" s="15">
        <v>0</v>
      </c>
      <c r="J672" s="15">
        <v>0</v>
      </c>
      <c r="K672" s="15">
        <v>0</v>
      </c>
      <c r="L672" t="str">
        <f t="shared" si="10"/>
        <v>171803U22026004000</v>
      </c>
      <c r="M672" t="str">
        <f>VLOOKUP(A672,'Cost Code'!A:G,7,0)</f>
        <v>East Path Mobilisation Costs</v>
      </c>
      <c r="N672" t="str">
        <f>VLOOKUP(A672,'Cost Code'!A:G,2,0)</f>
        <v>Group 1</v>
      </c>
      <c r="O672" t="str">
        <f>VLOOKUP($A672,'Cost Code'!$A:$G,3,0)</f>
        <v>CORPORATE SERVICES</v>
      </c>
      <c r="P672" t="str">
        <f>VLOOKUP($A672,'Cost Code'!$A:$G,4,0)</f>
        <v>FINANCE &amp; INFORMATION SERVICES</v>
      </c>
      <c r="Q672" t="str">
        <f>VLOOKUP($A672,'Cost Code'!$A:$G,5,0)</f>
        <v>FINANCE &amp; INFORMATION SERVICES</v>
      </c>
      <c r="R672" t="str">
        <f>VLOOKUP($A672,'Cost Code'!$A:$G,6,0)</f>
        <v>FINANCE</v>
      </c>
      <c r="S672" t="str">
        <f>VLOOKUP($A672,'Cost Code'!$A:$K,8,0)</f>
        <v>Simon</v>
      </c>
      <c r="T672">
        <f>VLOOKUP($A672,'Cost Code'!$A:$K,9,0)</f>
        <v>1000</v>
      </c>
      <c r="U672" t="str">
        <f>VLOOKUP(B672,Ex_Code!A:J,2,0)</f>
        <v>Other Non Patient Income</v>
      </c>
      <c r="V672" t="str">
        <f>VLOOKUP(B672,Ex_Code!A:J,7,0)</f>
        <v>NON-PATIENT SERVS - OTH BODIES</v>
      </c>
      <c r="W672" t="str">
        <f>VLOOKUP(B672,Ex_Code!A:J,10,0)</f>
        <v>Income</v>
      </c>
    </row>
    <row r="673" spans="1:23" x14ac:dyDescent="0.25">
      <c r="A673" s="14" t="s">
        <v>181</v>
      </c>
      <c r="B673" s="14" t="s">
        <v>182</v>
      </c>
      <c r="C673" s="14" t="s">
        <v>96</v>
      </c>
      <c r="D673" s="14" t="s">
        <v>97</v>
      </c>
      <c r="E673" s="14" t="s">
        <v>98</v>
      </c>
      <c r="F673" s="15">
        <v>2906</v>
      </c>
      <c r="G673" s="15">
        <v>8718.5400000000009</v>
      </c>
      <c r="H673" s="15">
        <v>0</v>
      </c>
      <c r="I673" s="15">
        <v>1</v>
      </c>
      <c r="J673" s="15">
        <v>1</v>
      </c>
      <c r="K673" s="15">
        <v>1</v>
      </c>
      <c r="L673" t="str">
        <f t="shared" si="10"/>
        <v>171801U22039100000</v>
      </c>
      <c r="M673" t="str">
        <f>VLOOKUP(A673,'Cost Code'!A:G,7,0)</f>
        <v>East Path Mobilisation Costs</v>
      </c>
      <c r="N673" t="str">
        <f>VLOOKUP(A673,'Cost Code'!A:G,2,0)</f>
        <v>Group 1</v>
      </c>
      <c r="O673" t="str">
        <f>VLOOKUP($A673,'Cost Code'!$A:$G,3,0)</f>
        <v>CORPORATE SERVICES</v>
      </c>
      <c r="P673" t="str">
        <f>VLOOKUP($A673,'Cost Code'!$A:$G,4,0)</f>
        <v>FINANCE &amp; INFORMATION SERVICES</v>
      </c>
      <c r="Q673" t="str">
        <f>VLOOKUP($A673,'Cost Code'!$A:$G,5,0)</f>
        <v>FINANCE &amp; INFORMATION SERVICES</v>
      </c>
      <c r="R673" t="str">
        <f>VLOOKUP($A673,'Cost Code'!$A:$G,6,0)</f>
        <v>FINANCE</v>
      </c>
      <c r="S673" t="str">
        <f>VLOOKUP($A673,'Cost Code'!$A:$K,8,0)</f>
        <v>Simon</v>
      </c>
      <c r="T673">
        <f>VLOOKUP($A673,'Cost Code'!$A:$K,9,0)</f>
        <v>1000</v>
      </c>
      <c r="U673" t="str">
        <f>VLOOKUP(B673,Ex_Code!A:J,2,0)</f>
        <v>Senior Manager - Other</v>
      </c>
      <c r="V673" t="str">
        <f>VLOOKUP(B673,Ex_Code!A:J,7,0)</f>
        <v>NON CLINICAL STAFF</v>
      </c>
      <c r="W673" t="str">
        <f>VLOOKUP(B673,Ex_Code!A:J,10,0)</f>
        <v>Pay</v>
      </c>
    </row>
    <row r="674" spans="1:23" x14ac:dyDescent="0.25">
      <c r="A674" s="14" t="s">
        <v>181</v>
      </c>
      <c r="B674" s="14" t="s">
        <v>26</v>
      </c>
      <c r="C674" s="14" t="s">
        <v>96</v>
      </c>
      <c r="D674" s="14" t="s">
        <v>97</v>
      </c>
      <c r="E674" s="14" t="s">
        <v>98</v>
      </c>
      <c r="F674" s="15">
        <v>7088</v>
      </c>
      <c r="G674" s="15">
        <v>21262.91</v>
      </c>
      <c r="H674" s="15">
        <v>0</v>
      </c>
      <c r="I674" s="15">
        <v>0</v>
      </c>
      <c r="J674" s="15">
        <v>0</v>
      </c>
      <c r="K674" s="15">
        <v>0</v>
      </c>
      <c r="L674" t="str">
        <f t="shared" si="10"/>
        <v>171801U22039199000</v>
      </c>
      <c r="M674" t="str">
        <f>VLOOKUP(A674,'Cost Code'!A:G,7,0)</f>
        <v>East Path Mobilisation Costs</v>
      </c>
      <c r="N674" t="str">
        <f>VLOOKUP(A674,'Cost Code'!A:G,2,0)</f>
        <v>Group 1</v>
      </c>
      <c r="O674" t="str">
        <f>VLOOKUP($A674,'Cost Code'!$A:$G,3,0)</f>
        <v>CORPORATE SERVICES</v>
      </c>
      <c r="P674" t="str">
        <f>VLOOKUP($A674,'Cost Code'!$A:$G,4,0)</f>
        <v>FINANCE &amp; INFORMATION SERVICES</v>
      </c>
      <c r="Q674" t="str">
        <f>VLOOKUP($A674,'Cost Code'!$A:$G,5,0)</f>
        <v>FINANCE &amp; INFORMATION SERVICES</v>
      </c>
      <c r="R674" t="str">
        <f>VLOOKUP($A674,'Cost Code'!$A:$G,6,0)</f>
        <v>FINANCE</v>
      </c>
      <c r="S674" t="str">
        <f>VLOOKUP($A674,'Cost Code'!$A:$K,8,0)</f>
        <v>Simon</v>
      </c>
      <c r="T674">
        <f>VLOOKUP($A674,'Cost Code'!$A:$K,9,0)</f>
        <v>1000</v>
      </c>
      <c r="U674" t="str">
        <f>VLOOKUP(B674,Ex_Code!A:J,2,0)</f>
        <v>Senior Managers - Non NHS</v>
      </c>
      <c r="V674" t="str">
        <f>VLOOKUP(B674,Ex_Code!A:J,7,0)</f>
        <v>NON CLINICAL STAFF</v>
      </c>
      <c r="W674" t="str">
        <f>VLOOKUP(B674,Ex_Code!A:J,10,0)</f>
        <v>Pay</v>
      </c>
    </row>
    <row r="675" spans="1:23" x14ac:dyDescent="0.25">
      <c r="A675" s="14" t="s">
        <v>181</v>
      </c>
      <c r="B675" s="14" t="s">
        <v>26</v>
      </c>
      <c r="C675" s="14" t="s">
        <v>99</v>
      </c>
      <c r="D675" s="14" t="s">
        <v>100</v>
      </c>
      <c r="E675" s="14" t="s">
        <v>98</v>
      </c>
      <c r="F675" s="15">
        <v>0</v>
      </c>
      <c r="G675" s="15">
        <v>-5170.3500000000004</v>
      </c>
      <c r="H675" s="15">
        <v>0</v>
      </c>
      <c r="I675" s="15">
        <v>0</v>
      </c>
      <c r="J675" s="15">
        <v>0</v>
      </c>
      <c r="K675" s="15">
        <v>0</v>
      </c>
      <c r="L675" t="str">
        <f t="shared" si="10"/>
        <v>171802U22039199000</v>
      </c>
      <c r="M675" t="str">
        <f>VLOOKUP(A675,'Cost Code'!A:G,7,0)</f>
        <v>East Path Mobilisation Costs</v>
      </c>
      <c r="N675" t="str">
        <f>VLOOKUP(A675,'Cost Code'!A:G,2,0)</f>
        <v>Group 1</v>
      </c>
      <c r="O675" t="str">
        <f>VLOOKUP($A675,'Cost Code'!$A:$G,3,0)</f>
        <v>CORPORATE SERVICES</v>
      </c>
      <c r="P675" t="str">
        <f>VLOOKUP($A675,'Cost Code'!$A:$G,4,0)</f>
        <v>FINANCE &amp; INFORMATION SERVICES</v>
      </c>
      <c r="Q675" t="str">
        <f>VLOOKUP($A675,'Cost Code'!$A:$G,5,0)</f>
        <v>FINANCE &amp; INFORMATION SERVICES</v>
      </c>
      <c r="R675" t="str">
        <f>VLOOKUP($A675,'Cost Code'!$A:$G,6,0)</f>
        <v>FINANCE</v>
      </c>
      <c r="S675" t="str">
        <f>VLOOKUP($A675,'Cost Code'!$A:$K,8,0)</f>
        <v>Simon</v>
      </c>
      <c r="T675">
        <f>VLOOKUP($A675,'Cost Code'!$A:$K,9,0)</f>
        <v>1000</v>
      </c>
      <c r="U675" t="str">
        <f>VLOOKUP(B675,Ex_Code!A:J,2,0)</f>
        <v>Senior Managers - Non NHS</v>
      </c>
      <c r="V675" t="str">
        <f>VLOOKUP(B675,Ex_Code!A:J,7,0)</f>
        <v>NON CLINICAL STAFF</v>
      </c>
      <c r="W675" t="str">
        <f>VLOOKUP(B675,Ex_Code!A:J,10,0)</f>
        <v>Pay</v>
      </c>
    </row>
    <row r="676" spans="1:23" x14ac:dyDescent="0.25">
      <c r="A676" s="14" t="s">
        <v>181</v>
      </c>
      <c r="B676" s="14" t="s">
        <v>26</v>
      </c>
      <c r="C676" s="14" t="s">
        <v>101</v>
      </c>
      <c r="D676" s="14" t="s">
        <v>102</v>
      </c>
      <c r="E676" s="14" t="s">
        <v>98</v>
      </c>
      <c r="F676" s="15">
        <v>0</v>
      </c>
      <c r="G676" s="15">
        <v>392.62</v>
      </c>
      <c r="H676" s="15">
        <v>0</v>
      </c>
      <c r="I676" s="15">
        <v>0</v>
      </c>
      <c r="J676" s="15">
        <v>0</v>
      </c>
      <c r="K676" s="15">
        <v>0</v>
      </c>
      <c r="L676" t="str">
        <f t="shared" si="10"/>
        <v>171803U22039199000</v>
      </c>
      <c r="M676" t="str">
        <f>VLOOKUP(A676,'Cost Code'!A:G,7,0)</f>
        <v>East Path Mobilisation Costs</v>
      </c>
      <c r="N676" t="str">
        <f>VLOOKUP(A676,'Cost Code'!A:G,2,0)</f>
        <v>Group 1</v>
      </c>
      <c r="O676" t="str">
        <f>VLOOKUP($A676,'Cost Code'!$A:$G,3,0)</f>
        <v>CORPORATE SERVICES</v>
      </c>
      <c r="P676" t="str">
        <f>VLOOKUP($A676,'Cost Code'!$A:$G,4,0)</f>
        <v>FINANCE &amp; INFORMATION SERVICES</v>
      </c>
      <c r="Q676" t="str">
        <f>VLOOKUP($A676,'Cost Code'!$A:$G,5,0)</f>
        <v>FINANCE &amp; INFORMATION SERVICES</v>
      </c>
      <c r="R676" t="str">
        <f>VLOOKUP($A676,'Cost Code'!$A:$G,6,0)</f>
        <v>FINANCE</v>
      </c>
      <c r="S676" t="str">
        <f>VLOOKUP($A676,'Cost Code'!$A:$K,8,0)</f>
        <v>Simon</v>
      </c>
      <c r="T676">
        <f>VLOOKUP($A676,'Cost Code'!$A:$K,9,0)</f>
        <v>1000</v>
      </c>
      <c r="U676" t="str">
        <f>VLOOKUP(B676,Ex_Code!A:J,2,0)</f>
        <v>Senior Managers - Non NHS</v>
      </c>
      <c r="V676" t="str">
        <f>VLOOKUP(B676,Ex_Code!A:J,7,0)</f>
        <v>NON CLINICAL STAFF</v>
      </c>
      <c r="W676" t="str">
        <f>VLOOKUP(B676,Ex_Code!A:J,10,0)</f>
        <v>Pay</v>
      </c>
    </row>
    <row r="677" spans="1:23" x14ac:dyDescent="0.25">
      <c r="A677" s="14" t="s">
        <v>181</v>
      </c>
      <c r="B677" s="14" t="s">
        <v>122</v>
      </c>
      <c r="C677" s="14" t="s">
        <v>96</v>
      </c>
      <c r="D677" s="14" t="s">
        <v>97</v>
      </c>
      <c r="E677" s="14" t="s">
        <v>98</v>
      </c>
      <c r="F677" s="15">
        <v>0</v>
      </c>
      <c r="G677" s="15">
        <v>0</v>
      </c>
      <c r="H677" s="15">
        <v>0</v>
      </c>
      <c r="I677" s="15">
        <v>0</v>
      </c>
      <c r="J677" s="15">
        <v>2.1800000000000002</v>
      </c>
      <c r="K677" s="15">
        <v>2.1800000000000002</v>
      </c>
      <c r="L677" t="str">
        <f t="shared" si="10"/>
        <v>171801U22039299000</v>
      </c>
      <c r="M677" t="str">
        <f>VLOOKUP(A677,'Cost Code'!A:G,7,0)</f>
        <v>East Path Mobilisation Costs</v>
      </c>
      <c r="N677" t="str">
        <f>VLOOKUP(A677,'Cost Code'!A:G,2,0)</f>
        <v>Group 1</v>
      </c>
      <c r="O677" t="str">
        <f>VLOOKUP($A677,'Cost Code'!$A:$G,3,0)</f>
        <v>CORPORATE SERVICES</v>
      </c>
      <c r="P677" t="str">
        <f>VLOOKUP($A677,'Cost Code'!$A:$G,4,0)</f>
        <v>FINANCE &amp; INFORMATION SERVICES</v>
      </c>
      <c r="Q677" t="str">
        <f>VLOOKUP($A677,'Cost Code'!$A:$G,5,0)</f>
        <v>FINANCE &amp; INFORMATION SERVICES</v>
      </c>
      <c r="R677" t="str">
        <f>VLOOKUP($A677,'Cost Code'!$A:$G,6,0)</f>
        <v>FINANCE</v>
      </c>
      <c r="S677" t="str">
        <f>VLOOKUP($A677,'Cost Code'!$A:$K,8,0)</f>
        <v>Simon</v>
      </c>
      <c r="T677">
        <f>VLOOKUP($A677,'Cost Code'!$A:$K,9,0)</f>
        <v>1000</v>
      </c>
      <c r="U677" t="str">
        <f>VLOOKUP(B677,Ex_Code!A:J,2,0)</f>
        <v>Admin &amp; Clerical - Non NHS</v>
      </c>
      <c r="V677" t="str">
        <f>VLOOKUP(B677,Ex_Code!A:J,7,0)</f>
        <v>NON CLINICAL STAFF</v>
      </c>
      <c r="W677" t="str">
        <f>VLOOKUP(B677,Ex_Code!A:J,10,0)</f>
        <v>Pay</v>
      </c>
    </row>
    <row r="678" spans="1:23" x14ac:dyDescent="0.25">
      <c r="A678" s="14" t="s">
        <v>181</v>
      </c>
      <c r="B678" s="14" t="s">
        <v>122</v>
      </c>
      <c r="C678" s="14" t="s">
        <v>101</v>
      </c>
      <c r="D678" s="14" t="s">
        <v>102</v>
      </c>
      <c r="E678" s="14" t="s">
        <v>98</v>
      </c>
      <c r="F678" s="15">
        <v>0</v>
      </c>
      <c r="G678" s="15">
        <v>1570.51</v>
      </c>
      <c r="H678" s="15">
        <v>0</v>
      </c>
      <c r="I678" s="15">
        <v>0</v>
      </c>
      <c r="J678" s="15">
        <v>0</v>
      </c>
      <c r="K678" s="15">
        <v>0</v>
      </c>
      <c r="L678" t="str">
        <f t="shared" si="10"/>
        <v>171803U22039299000</v>
      </c>
      <c r="M678" t="str">
        <f>VLOOKUP(A678,'Cost Code'!A:G,7,0)</f>
        <v>East Path Mobilisation Costs</v>
      </c>
      <c r="N678" t="str">
        <f>VLOOKUP(A678,'Cost Code'!A:G,2,0)</f>
        <v>Group 1</v>
      </c>
      <c r="O678" t="str">
        <f>VLOOKUP($A678,'Cost Code'!$A:$G,3,0)</f>
        <v>CORPORATE SERVICES</v>
      </c>
      <c r="P678" t="str">
        <f>VLOOKUP($A678,'Cost Code'!$A:$G,4,0)</f>
        <v>FINANCE &amp; INFORMATION SERVICES</v>
      </c>
      <c r="Q678" t="str">
        <f>VLOOKUP($A678,'Cost Code'!$A:$G,5,0)</f>
        <v>FINANCE &amp; INFORMATION SERVICES</v>
      </c>
      <c r="R678" t="str">
        <f>VLOOKUP($A678,'Cost Code'!$A:$G,6,0)</f>
        <v>FINANCE</v>
      </c>
      <c r="S678" t="str">
        <f>VLOOKUP($A678,'Cost Code'!$A:$K,8,0)</f>
        <v>Simon</v>
      </c>
      <c r="T678">
        <f>VLOOKUP($A678,'Cost Code'!$A:$K,9,0)</f>
        <v>1000</v>
      </c>
      <c r="U678" t="str">
        <f>VLOOKUP(B678,Ex_Code!A:J,2,0)</f>
        <v>Admin &amp; Clerical - Non NHS</v>
      </c>
      <c r="V678" t="str">
        <f>VLOOKUP(B678,Ex_Code!A:J,7,0)</f>
        <v>NON CLINICAL STAFF</v>
      </c>
      <c r="W678" t="str">
        <f>VLOOKUP(B678,Ex_Code!A:J,10,0)</f>
        <v>Pay</v>
      </c>
    </row>
    <row r="679" spans="1:23" x14ac:dyDescent="0.25">
      <c r="A679" s="14" t="s">
        <v>181</v>
      </c>
      <c r="B679" s="14" t="s">
        <v>33</v>
      </c>
      <c r="C679" s="14" t="s">
        <v>96</v>
      </c>
      <c r="D679" s="14" t="s">
        <v>97</v>
      </c>
      <c r="E679" s="14" t="s">
        <v>98</v>
      </c>
      <c r="F679" s="15">
        <v>167</v>
      </c>
      <c r="G679" s="15">
        <v>501.84</v>
      </c>
      <c r="H679" s="15">
        <v>0</v>
      </c>
      <c r="I679" s="15">
        <v>0</v>
      </c>
      <c r="J679" s="15">
        <v>0</v>
      </c>
      <c r="K679" s="15">
        <v>0</v>
      </c>
      <c r="L679" t="str">
        <f t="shared" si="10"/>
        <v>171801U22047018000</v>
      </c>
      <c r="M679" t="str">
        <f>VLOOKUP(A679,'Cost Code'!A:G,7,0)</f>
        <v>East Path Mobilisation Costs</v>
      </c>
      <c r="N679" t="str">
        <f>VLOOKUP(A679,'Cost Code'!A:G,2,0)</f>
        <v>Group 1</v>
      </c>
      <c r="O679" t="str">
        <f>VLOOKUP($A679,'Cost Code'!$A:$G,3,0)</f>
        <v>CORPORATE SERVICES</v>
      </c>
      <c r="P679" t="str">
        <f>VLOOKUP($A679,'Cost Code'!$A:$G,4,0)</f>
        <v>FINANCE &amp; INFORMATION SERVICES</v>
      </c>
      <c r="Q679" t="str">
        <f>VLOOKUP($A679,'Cost Code'!$A:$G,5,0)</f>
        <v>FINANCE &amp; INFORMATION SERVICES</v>
      </c>
      <c r="R679" t="str">
        <f>VLOOKUP($A679,'Cost Code'!$A:$G,6,0)</f>
        <v>FINANCE</v>
      </c>
      <c r="S679" t="str">
        <f>VLOOKUP($A679,'Cost Code'!$A:$K,8,0)</f>
        <v>Simon</v>
      </c>
      <c r="T679">
        <f>VLOOKUP($A679,'Cost Code'!$A:$K,9,0)</f>
        <v>1000</v>
      </c>
      <c r="U679" t="str">
        <f>VLOOKUP(B679,Ex_Code!A:J,2,0)</f>
        <v>Travel Expenses</v>
      </c>
      <c r="V679" t="str">
        <f>VLOOKUP(B679,Ex_Code!A:J,7,0)</f>
        <v>ESTABLISHMENT EXPENSES</v>
      </c>
      <c r="W679" t="str">
        <f>VLOOKUP(B679,Ex_Code!A:J,10,0)</f>
        <v>Non Pay</v>
      </c>
    </row>
    <row r="680" spans="1:23" x14ac:dyDescent="0.25">
      <c r="A680" s="14" t="s">
        <v>181</v>
      </c>
      <c r="B680" s="14" t="s">
        <v>183</v>
      </c>
      <c r="C680" s="14" t="s">
        <v>96</v>
      </c>
      <c r="D680" s="14" t="s">
        <v>97</v>
      </c>
      <c r="E680" s="14" t="s">
        <v>98</v>
      </c>
      <c r="F680" s="15">
        <v>0</v>
      </c>
      <c r="G680" s="15">
        <v>-6500</v>
      </c>
      <c r="H680" s="15">
        <v>0</v>
      </c>
      <c r="I680" s="15">
        <v>0</v>
      </c>
      <c r="J680" s="15">
        <v>0</v>
      </c>
      <c r="K680" s="15">
        <v>0</v>
      </c>
      <c r="L680" t="str">
        <f t="shared" si="10"/>
        <v>171801U22048028000</v>
      </c>
      <c r="M680" t="str">
        <f>VLOOKUP(A680,'Cost Code'!A:G,7,0)</f>
        <v>East Path Mobilisation Costs</v>
      </c>
      <c r="N680" t="str">
        <f>VLOOKUP(A680,'Cost Code'!A:G,2,0)</f>
        <v>Group 1</v>
      </c>
      <c r="O680" t="str">
        <f>VLOOKUP($A680,'Cost Code'!$A:$G,3,0)</f>
        <v>CORPORATE SERVICES</v>
      </c>
      <c r="P680" t="str">
        <f>VLOOKUP($A680,'Cost Code'!$A:$G,4,0)</f>
        <v>FINANCE &amp; INFORMATION SERVICES</v>
      </c>
      <c r="Q680" t="str">
        <f>VLOOKUP($A680,'Cost Code'!$A:$G,5,0)</f>
        <v>FINANCE &amp; INFORMATION SERVICES</v>
      </c>
      <c r="R680" t="str">
        <f>VLOOKUP($A680,'Cost Code'!$A:$G,6,0)</f>
        <v>FINANCE</v>
      </c>
      <c r="S680" t="str">
        <f>VLOOKUP($A680,'Cost Code'!$A:$K,8,0)</f>
        <v>Simon</v>
      </c>
      <c r="T680">
        <f>VLOOKUP($A680,'Cost Code'!$A:$K,9,0)</f>
        <v>1000</v>
      </c>
      <c r="U680" t="str">
        <f>VLOOKUP(B680,Ex_Code!A:J,2,0)</f>
        <v>Irregular Building Maintenance</v>
      </c>
      <c r="V680" t="str">
        <f>VLOOKUP(B680,Ex_Code!A:J,7,0)</f>
        <v>PREMISES &amp; FIXED PLANT</v>
      </c>
      <c r="W680" t="str">
        <f>VLOOKUP(B680,Ex_Code!A:J,10,0)</f>
        <v>Non Pay</v>
      </c>
    </row>
    <row r="681" spans="1:23" x14ac:dyDescent="0.25">
      <c r="A681" s="14" t="s">
        <v>181</v>
      </c>
      <c r="B681" s="14" t="s">
        <v>183</v>
      </c>
      <c r="C681" s="14" t="s">
        <v>99</v>
      </c>
      <c r="D681" s="14" t="s">
        <v>100</v>
      </c>
      <c r="E681" s="14" t="s">
        <v>98</v>
      </c>
      <c r="F681" s="15">
        <v>0</v>
      </c>
      <c r="G681" s="15">
        <v>6500</v>
      </c>
      <c r="H681" s="15">
        <v>0</v>
      </c>
      <c r="I681" s="15">
        <v>0</v>
      </c>
      <c r="J681" s="15">
        <v>0</v>
      </c>
      <c r="K681" s="15">
        <v>0</v>
      </c>
      <c r="L681" t="str">
        <f t="shared" si="10"/>
        <v>171802U22048028000</v>
      </c>
      <c r="M681" t="str">
        <f>VLOOKUP(A681,'Cost Code'!A:G,7,0)</f>
        <v>East Path Mobilisation Costs</v>
      </c>
      <c r="N681" t="str">
        <f>VLOOKUP(A681,'Cost Code'!A:G,2,0)</f>
        <v>Group 1</v>
      </c>
      <c r="O681" t="str">
        <f>VLOOKUP($A681,'Cost Code'!$A:$G,3,0)</f>
        <v>CORPORATE SERVICES</v>
      </c>
      <c r="P681" t="str">
        <f>VLOOKUP($A681,'Cost Code'!$A:$G,4,0)</f>
        <v>FINANCE &amp; INFORMATION SERVICES</v>
      </c>
      <c r="Q681" t="str">
        <f>VLOOKUP($A681,'Cost Code'!$A:$G,5,0)</f>
        <v>FINANCE &amp; INFORMATION SERVICES</v>
      </c>
      <c r="R681" t="str">
        <f>VLOOKUP($A681,'Cost Code'!$A:$G,6,0)</f>
        <v>FINANCE</v>
      </c>
      <c r="S681" t="str">
        <f>VLOOKUP($A681,'Cost Code'!$A:$K,8,0)</f>
        <v>Simon</v>
      </c>
      <c r="T681">
        <f>VLOOKUP($A681,'Cost Code'!$A:$K,9,0)</f>
        <v>1000</v>
      </c>
      <c r="U681" t="str">
        <f>VLOOKUP(B681,Ex_Code!A:J,2,0)</f>
        <v>Irregular Building Maintenance</v>
      </c>
      <c r="V681" t="str">
        <f>VLOOKUP(B681,Ex_Code!A:J,7,0)</f>
        <v>PREMISES &amp; FIXED PLANT</v>
      </c>
      <c r="W681" t="str">
        <f>VLOOKUP(B681,Ex_Code!A:J,10,0)</f>
        <v>Non Pay</v>
      </c>
    </row>
    <row r="682" spans="1:23" x14ac:dyDescent="0.25">
      <c r="A682" s="14" t="s">
        <v>181</v>
      </c>
      <c r="B682" s="14" t="s">
        <v>184</v>
      </c>
      <c r="C682" s="14" t="s">
        <v>96</v>
      </c>
      <c r="D682" s="14" t="s">
        <v>97</v>
      </c>
      <c r="E682" s="14" t="s">
        <v>98</v>
      </c>
      <c r="F682" s="15">
        <v>0</v>
      </c>
      <c r="G682" s="15">
        <v>6500</v>
      </c>
      <c r="H682" s="15">
        <v>0</v>
      </c>
      <c r="I682" s="15">
        <v>0</v>
      </c>
      <c r="J682" s="15">
        <v>0</v>
      </c>
      <c r="K682" s="15">
        <v>0</v>
      </c>
      <c r="L682" t="str">
        <f t="shared" si="10"/>
        <v>171801U22049008000</v>
      </c>
      <c r="M682" t="str">
        <f>VLOOKUP(A682,'Cost Code'!A:G,7,0)</f>
        <v>East Path Mobilisation Costs</v>
      </c>
      <c r="N682" t="str">
        <f>VLOOKUP(A682,'Cost Code'!A:G,2,0)</f>
        <v>Group 1</v>
      </c>
      <c r="O682" t="str">
        <f>VLOOKUP($A682,'Cost Code'!$A:$G,3,0)</f>
        <v>CORPORATE SERVICES</v>
      </c>
      <c r="P682" t="str">
        <f>VLOOKUP($A682,'Cost Code'!$A:$G,4,0)</f>
        <v>FINANCE &amp; INFORMATION SERVICES</v>
      </c>
      <c r="Q682" t="str">
        <f>VLOOKUP($A682,'Cost Code'!$A:$G,5,0)</f>
        <v>FINANCE &amp; INFORMATION SERVICES</v>
      </c>
      <c r="R682" t="str">
        <f>VLOOKUP($A682,'Cost Code'!$A:$G,6,0)</f>
        <v>FINANCE</v>
      </c>
      <c r="S682" t="str">
        <f>VLOOKUP($A682,'Cost Code'!$A:$K,8,0)</f>
        <v>Simon</v>
      </c>
      <c r="T682">
        <f>VLOOKUP($A682,'Cost Code'!$A:$K,9,0)</f>
        <v>1000</v>
      </c>
      <c r="U682" t="str">
        <f>VLOOKUP(B682,Ex_Code!A:J,2,0)</f>
        <v>Legal Expenses</v>
      </c>
      <c r="V682" t="str">
        <f>VLOOKUP(B682,Ex_Code!A:J,7,0)</f>
        <v>OTHER OPERATING EXPENSES</v>
      </c>
      <c r="W682" t="str">
        <f>VLOOKUP(B682,Ex_Code!A:J,10,0)</f>
        <v>Non Pay</v>
      </c>
    </row>
    <row r="683" spans="1:23" x14ac:dyDescent="0.25">
      <c r="A683" s="14" t="s">
        <v>181</v>
      </c>
      <c r="B683" s="14" t="s">
        <v>184</v>
      </c>
      <c r="C683" s="14" t="s">
        <v>99</v>
      </c>
      <c r="D683" s="14" t="s">
        <v>100</v>
      </c>
      <c r="E683" s="14" t="s">
        <v>98</v>
      </c>
      <c r="F683" s="15">
        <v>0</v>
      </c>
      <c r="G683" s="15">
        <v>-6500</v>
      </c>
      <c r="H683" s="15">
        <v>0</v>
      </c>
      <c r="I683" s="15">
        <v>0</v>
      </c>
      <c r="J683" s="15">
        <v>0</v>
      </c>
      <c r="K683" s="15">
        <v>0</v>
      </c>
      <c r="L683" t="str">
        <f t="shared" si="10"/>
        <v>171802U22049008000</v>
      </c>
      <c r="M683" t="str">
        <f>VLOOKUP(A683,'Cost Code'!A:G,7,0)</f>
        <v>East Path Mobilisation Costs</v>
      </c>
      <c r="N683" t="str">
        <f>VLOOKUP(A683,'Cost Code'!A:G,2,0)</f>
        <v>Group 1</v>
      </c>
      <c r="O683" t="str">
        <f>VLOOKUP($A683,'Cost Code'!$A:$G,3,0)</f>
        <v>CORPORATE SERVICES</v>
      </c>
      <c r="P683" t="str">
        <f>VLOOKUP($A683,'Cost Code'!$A:$G,4,0)</f>
        <v>FINANCE &amp; INFORMATION SERVICES</v>
      </c>
      <c r="Q683" t="str">
        <f>VLOOKUP($A683,'Cost Code'!$A:$G,5,0)</f>
        <v>FINANCE &amp; INFORMATION SERVICES</v>
      </c>
      <c r="R683" t="str">
        <f>VLOOKUP($A683,'Cost Code'!$A:$G,6,0)</f>
        <v>FINANCE</v>
      </c>
      <c r="S683" t="str">
        <f>VLOOKUP($A683,'Cost Code'!$A:$K,8,0)</f>
        <v>Simon</v>
      </c>
      <c r="T683">
        <f>VLOOKUP($A683,'Cost Code'!$A:$K,9,0)</f>
        <v>1000</v>
      </c>
      <c r="U683" t="str">
        <f>VLOOKUP(B683,Ex_Code!A:J,2,0)</f>
        <v>Legal Expenses</v>
      </c>
      <c r="V683" t="str">
        <f>VLOOKUP(B683,Ex_Code!A:J,7,0)</f>
        <v>OTHER OPERATING EXPENSES</v>
      </c>
      <c r="W683" t="str">
        <f>VLOOKUP(B683,Ex_Code!A:J,10,0)</f>
        <v>Non Pay</v>
      </c>
    </row>
    <row r="684" spans="1:23" x14ac:dyDescent="0.25">
      <c r="A684" s="14" t="s">
        <v>185</v>
      </c>
      <c r="B684" s="14" t="s">
        <v>150</v>
      </c>
      <c r="C684" s="14" t="s">
        <v>96</v>
      </c>
      <c r="D684" s="14" t="s">
        <v>97</v>
      </c>
      <c r="E684" s="14" t="s">
        <v>98</v>
      </c>
      <c r="F684" s="15">
        <v>3175</v>
      </c>
      <c r="G684" s="15">
        <v>0</v>
      </c>
      <c r="H684" s="15">
        <v>0</v>
      </c>
      <c r="I684" s="15">
        <v>0</v>
      </c>
      <c r="J684" s="15">
        <v>0</v>
      </c>
      <c r="K684" s="15">
        <v>0</v>
      </c>
      <c r="L684" t="str">
        <f t="shared" si="10"/>
        <v>171801U23K42003000</v>
      </c>
      <c r="M684" t="str">
        <f>VLOOKUP(A684,'Cost Code'!A:G,7,0)</f>
        <v>NHS Prompt Payment Discount</v>
      </c>
      <c r="N684" t="str">
        <f>VLOOKUP(A684,'Cost Code'!A:G,2,0)</f>
        <v>Group 1</v>
      </c>
      <c r="O684" t="str">
        <f>VLOOKUP($A684,'Cost Code'!$A:$G,3,0)</f>
        <v>CORPORATE SERVICES</v>
      </c>
      <c r="P684" t="str">
        <f>VLOOKUP($A684,'Cost Code'!$A:$G,4,0)</f>
        <v>FINANCE &amp; INFORMATION SERVICES</v>
      </c>
      <c r="Q684" t="str">
        <f>VLOOKUP($A684,'Cost Code'!$A:$G,5,0)</f>
        <v>FINANCE &amp; INFORMATION SERVICES</v>
      </c>
      <c r="R684" t="str">
        <f>VLOOKUP($A684,'Cost Code'!$A:$G,6,0)</f>
        <v>FINANCE</v>
      </c>
      <c r="S684" t="str">
        <f>VLOOKUP($A684,'Cost Code'!$A:$K,8,0)</f>
        <v>Simon</v>
      </c>
      <c r="T684">
        <f>VLOOKUP($A684,'Cost Code'!$A:$K,9,0)</f>
        <v>1000</v>
      </c>
      <c r="U684" t="str">
        <f>VLOOKUP(B684,Ex_Code!A:J,2,0)</f>
        <v>Med &amp; Surg Consumables</v>
      </c>
      <c r="V684" t="str">
        <f>VLOOKUP(B684,Ex_Code!A:J,7,0)</f>
        <v>CLINICAL SUPPLIES</v>
      </c>
      <c r="W684" t="str">
        <f>VLOOKUP(B684,Ex_Code!A:J,10,0)</f>
        <v>Non Pay</v>
      </c>
    </row>
    <row r="685" spans="1:23" x14ac:dyDescent="0.25">
      <c r="A685" s="14" t="s">
        <v>185</v>
      </c>
      <c r="B685" s="14" t="s">
        <v>150</v>
      </c>
      <c r="C685" s="14" t="s">
        <v>99</v>
      </c>
      <c r="D685" s="14" t="s">
        <v>100</v>
      </c>
      <c r="E685" s="14" t="s">
        <v>98</v>
      </c>
      <c r="F685" s="15">
        <v>6106</v>
      </c>
      <c r="G685" s="15">
        <v>0</v>
      </c>
      <c r="H685" s="15">
        <v>0</v>
      </c>
      <c r="I685" s="15">
        <v>0</v>
      </c>
      <c r="J685" s="15">
        <v>0</v>
      </c>
      <c r="K685" s="15">
        <v>0</v>
      </c>
      <c r="L685" t="str">
        <f t="shared" si="10"/>
        <v>171802U23K42003000</v>
      </c>
      <c r="M685" t="str">
        <f>VLOOKUP(A685,'Cost Code'!A:G,7,0)</f>
        <v>NHS Prompt Payment Discount</v>
      </c>
      <c r="N685" t="str">
        <f>VLOOKUP(A685,'Cost Code'!A:G,2,0)</f>
        <v>Group 1</v>
      </c>
      <c r="O685" t="str">
        <f>VLOOKUP($A685,'Cost Code'!$A:$G,3,0)</f>
        <v>CORPORATE SERVICES</v>
      </c>
      <c r="P685" t="str">
        <f>VLOOKUP($A685,'Cost Code'!$A:$G,4,0)</f>
        <v>FINANCE &amp; INFORMATION SERVICES</v>
      </c>
      <c r="Q685" t="str">
        <f>VLOOKUP($A685,'Cost Code'!$A:$G,5,0)</f>
        <v>FINANCE &amp; INFORMATION SERVICES</v>
      </c>
      <c r="R685" t="str">
        <f>VLOOKUP($A685,'Cost Code'!$A:$G,6,0)</f>
        <v>FINANCE</v>
      </c>
      <c r="S685" t="str">
        <f>VLOOKUP($A685,'Cost Code'!$A:$K,8,0)</f>
        <v>Simon</v>
      </c>
      <c r="T685">
        <f>VLOOKUP($A685,'Cost Code'!$A:$K,9,0)</f>
        <v>1000</v>
      </c>
      <c r="U685" t="str">
        <f>VLOOKUP(B685,Ex_Code!A:J,2,0)</f>
        <v>Med &amp; Surg Consumables</v>
      </c>
      <c r="V685" t="str">
        <f>VLOOKUP(B685,Ex_Code!A:J,7,0)</f>
        <v>CLINICAL SUPPLIES</v>
      </c>
      <c r="W685" t="str">
        <f>VLOOKUP(B685,Ex_Code!A:J,10,0)</f>
        <v>Non Pay</v>
      </c>
    </row>
    <row r="686" spans="1:23" x14ac:dyDescent="0.25">
      <c r="A686" s="14" t="s">
        <v>185</v>
      </c>
      <c r="B686" s="14" t="s">
        <v>150</v>
      </c>
      <c r="C686" s="14" t="s">
        <v>101</v>
      </c>
      <c r="D686" s="14" t="s">
        <v>102</v>
      </c>
      <c r="E686" s="14" t="s">
        <v>98</v>
      </c>
      <c r="F686" s="15">
        <v>4042</v>
      </c>
      <c r="G686" s="15">
        <v>0</v>
      </c>
      <c r="H686" s="15">
        <v>0</v>
      </c>
      <c r="I686" s="15">
        <v>0</v>
      </c>
      <c r="J686" s="15">
        <v>0</v>
      </c>
      <c r="K686" s="15">
        <v>0</v>
      </c>
      <c r="L686" t="str">
        <f t="shared" si="10"/>
        <v>171803U23K42003000</v>
      </c>
      <c r="M686" t="str">
        <f>VLOOKUP(A686,'Cost Code'!A:G,7,0)</f>
        <v>NHS Prompt Payment Discount</v>
      </c>
      <c r="N686" t="str">
        <f>VLOOKUP(A686,'Cost Code'!A:G,2,0)</f>
        <v>Group 1</v>
      </c>
      <c r="O686" t="str">
        <f>VLOOKUP($A686,'Cost Code'!$A:$G,3,0)</f>
        <v>CORPORATE SERVICES</v>
      </c>
      <c r="P686" t="str">
        <f>VLOOKUP($A686,'Cost Code'!$A:$G,4,0)</f>
        <v>FINANCE &amp; INFORMATION SERVICES</v>
      </c>
      <c r="Q686" t="str">
        <f>VLOOKUP($A686,'Cost Code'!$A:$G,5,0)</f>
        <v>FINANCE &amp; INFORMATION SERVICES</v>
      </c>
      <c r="R686" t="str">
        <f>VLOOKUP($A686,'Cost Code'!$A:$G,6,0)</f>
        <v>FINANCE</v>
      </c>
      <c r="S686" t="str">
        <f>VLOOKUP($A686,'Cost Code'!$A:$K,8,0)</f>
        <v>Simon</v>
      </c>
      <c r="T686">
        <f>VLOOKUP($A686,'Cost Code'!$A:$K,9,0)</f>
        <v>1000</v>
      </c>
      <c r="U686" t="str">
        <f>VLOOKUP(B686,Ex_Code!A:J,2,0)</f>
        <v>Med &amp; Surg Consumables</v>
      </c>
      <c r="V686" t="str">
        <f>VLOOKUP(B686,Ex_Code!A:J,7,0)</f>
        <v>CLINICAL SUPPLIES</v>
      </c>
      <c r="W686" t="str">
        <f>VLOOKUP(B686,Ex_Code!A:J,10,0)</f>
        <v>Non Pay</v>
      </c>
    </row>
    <row r="687" spans="1:23" x14ac:dyDescent="0.25">
      <c r="A687" s="14" t="s">
        <v>185</v>
      </c>
      <c r="B687" s="14" t="s">
        <v>150</v>
      </c>
      <c r="C687" s="14" t="s">
        <v>103</v>
      </c>
      <c r="D687" s="14" t="s">
        <v>104</v>
      </c>
      <c r="E687" s="14" t="s">
        <v>98</v>
      </c>
      <c r="F687" s="15">
        <v>7457</v>
      </c>
      <c r="G687" s="15">
        <v>0</v>
      </c>
      <c r="H687" s="15">
        <v>0</v>
      </c>
      <c r="I687" s="15">
        <v>0</v>
      </c>
      <c r="J687" s="15">
        <v>0</v>
      </c>
      <c r="K687" s="15">
        <v>0</v>
      </c>
      <c r="L687" t="str">
        <f t="shared" si="10"/>
        <v>171804U23K42003000</v>
      </c>
      <c r="M687" t="str">
        <f>VLOOKUP(A687,'Cost Code'!A:G,7,0)</f>
        <v>NHS Prompt Payment Discount</v>
      </c>
      <c r="N687" t="str">
        <f>VLOOKUP(A687,'Cost Code'!A:G,2,0)</f>
        <v>Group 1</v>
      </c>
      <c r="O687" t="str">
        <f>VLOOKUP($A687,'Cost Code'!$A:$G,3,0)</f>
        <v>CORPORATE SERVICES</v>
      </c>
      <c r="P687" t="str">
        <f>VLOOKUP($A687,'Cost Code'!$A:$G,4,0)</f>
        <v>FINANCE &amp; INFORMATION SERVICES</v>
      </c>
      <c r="Q687" t="str">
        <f>VLOOKUP($A687,'Cost Code'!$A:$G,5,0)</f>
        <v>FINANCE &amp; INFORMATION SERVICES</v>
      </c>
      <c r="R687" t="str">
        <f>VLOOKUP($A687,'Cost Code'!$A:$G,6,0)</f>
        <v>FINANCE</v>
      </c>
      <c r="S687" t="str">
        <f>VLOOKUP($A687,'Cost Code'!$A:$K,8,0)</f>
        <v>Simon</v>
      </c>
      <c r="T687">
        <f>VLOOKUP($A687,'Cost Code'!$A:$K,9,0)</f>
        <v>1000</v>
      </c>
      <c r="U687" t="str">
        <f>VLOOKUP(B687,Ex_Code!A:J,2,0)</f>
        <v>Med &amp; Surg Consumables</v>
      </c>
      <c r="V687" t="str">
        <f>VLOOKUP(B687,Ex_Code!A:J,7,0)</f>
        <v>CLINICAL SUPPLIES</v>
      </c>
      <c r="W687" t="str">
        <f>VLOOKUP(B687,Ex_Code!A:J,10,0)</f>
        <v>Non Pay</v>
      </c>
    </row>
    <row r="688" spans="1:23" x14ac:dyDescent="0.25">
      <c r="A688" s="14" t="s">
        <v>185</v>
      </c>
      <c r="B688" s="14" t="s">
        <v>150</v>
      </c>
      <c r="C688" s="14" t="s">
        <v>105</v>
      </c>
      <c r="D688" s="14" t="s">
        <v>106</v>
      </c>
      <c r="E688" s="14" t="s">
        <v>98</v>
      </c>
      <c r="F688" s="15">
        <v>2857</v>
      </c>
      <c r="G688" s="15">
        <v>0</v>
      </c>
      <c r="H688" s="15">
        <v>0</v>
      </c>
      <c r="I688" s="15">
        <v>0</v>
      </c>
      <c r="J688" s="15">
        <v>0</v>
      </c>
      <c r="K688" s="15">
        <v>0</v>
      </c>
      <c r="L688" t="str">
        <f t="shared" si="10"/>
        <v>171805U23K42003000</v>
      </c>
      <c r="M688" t="str">
        <f>VLOOKUP(A688,'Cost Code'!A:G,7,0)</f>
        <v>NHS Prompt Payment Discount</v>
      </c>
      <c r="N688" t="str">
        <f>VLOOKUP(A688,'Cost Code'!A:G,2,0)</f>
        <v>Group 1</v>
      </c>
      <c r="O688" t="str">
        <f>VLOOKUP($A688,'Cost Code'!$A:$G,3,0)</f>
        <v>CORPORATE SERVICES</v>
      </c>
      <c r="P688" t="str">
        <f>VLOOKUP($A688,'Cost Code'!$A:$G,4,0)</f>
        <v>FINANCE &amp; INFORMATION SERVICES</v>
      </c>
      <c r="Q688" t="str">
        <f>VLOOKUP($A688,'Cost Code'!$A:$G,5,0)</f>
        <v>FINANCE &amp; INFORMATION SERVICES</v>
      </c>
      <c r="R688" t="str">
        <f>VLOOKUP($A688,'Cost Code'!$A:$G,6,0)</f>
        <v>FINANCE</v>
      </c>
      <c r="S688" t="str">
        <f>VLOOKUP($A688,'Cost Code'!$A:$K,8,0)</f>
        <v>Simon</v>
      </c>
      <c r="T688">
        <f>VLOOKUP($A688,'Cost Code'!$A:$K,9,0)</f>
        <v>1000</v>
      </c>
      <c r="U688" t="str">
        <f>VLOOKUP(B688,Ex_Code!A:J,2,0)</f>
        <v>Med &amp; Surg Consumables</v>
      </c>
      <c r="V688" t="str">
        <f>VLOOKUP(B688,Ex_Code!A:J,7,0)</f>
        <v>CLINICAL SUPPLIES</v>
      </c>
      <c r="W688" t="str">
        <f>VLOOKUP(B688,Ex_Code!A:J,10,0)</f>
        <v>Non Pay</v>
      </c>
    </row>
    <row r="689" spans="1:23" x14ac:dyDescent="0.25">
      <c r="A689" s="14" t="s">
        <v>185</v>
      </c>
      <c r="B689" s="14" t="s">
        <v>186</v>
      </c>
      <c r="C689" s="14" t="s">
        <v>96</v>
      </c>
      <c r="D689" s="14" t="s">
        <v>97</v>
      </c>
      <c r="E689" s="14" t="s">
        <v>98</v>
      </c>
      <c r="F689" s="15">
        <v>-4240</v>
      </c>
      <c r="G689" s="15">
        <v>0</v>
      </c>
      <c r="H689" s="15">
        <v>0</v>
      </c>
      <c r="I689" s="15">
        <v>0</v>
      </c>
      <c r="J689" s="15">
        <v>0</v>
      </c>
      <c r="K689" s="15">
        <v>0</v>
      </c>
      <c r="L689" t="str">
        <f t="shared" si="10"/>
        <v>171801U23K42003CIP</v>
      </c>
      <c r="M689" t="str">
        <f>VLOOKUP(A689,'Cost Code'!A:G,7,0)</f>
        <v>NHS Prompt Payment Discount</v>
      </c>
      <c r="N689" t="str">
        <f>VLOOKUP(A689,'Cost Code'!A:G,2,0)</f>
        <v>Group 1</v>
      </c>
      <c r="O689" t="str">
        <f>VLOOKUP($A689,'Cost Code'!$A:$G,3,0)</f>
        <v>CORPORATE SERVICES</v>
      </c>
      <c r="P689" t="str">
        <f>VLOOKUP($A689,'Cost Code'!$A:$G,4,0)</f>
        <v>FINANCE &amp; INFORMATION SERVICES</v>
      </c>
      <c r="Q689" t="str">
        <f>VLOOKUP($A689,'Cost Code'!$A:$G,5,0)</f>
        <v>FINANCE &amp; INFORMATION SERVICES</v>
      </c>
      <c r="R689" t="str">
        <f>VLOOKUP($A689,'Cost Code'!$A:$G,6,0)</f>
        <v>FINANCE</v>
      </c>
      <c r="S689" t="str">
        <f>VLOOKUP($A689,'Cost Code'!$A:$K,8,0)</f>
        <v>Simon</v>
      </c>
      <c r="T689">
        <f>VLOOKUP($A689,'Cost Code'!$A:$K,9,0)</f>
        <v>1000</v>
      </c>
      <c r="U689" t="str">
        <f>VLOOKUP(B689,Ex_Code!A:J,2,0)</f>
        <v>Med &amp; Surg Consumables CIP</v>
      </c>
      <c r="V689" t="str">
        <f>VLOOKUP(B689,Ex_Code!A:J,7,0)</f>
        <v>CLINICAL SUPPLIES</v>
      </c>
      <c r="W689" t="str">
        <f>VLOOKUP(B689,Ex_Code!A:J,10,0)</f>
        <v>Non Pay</v>
      </c>
    </row>
    <row r="690" spans="1:23" x14ac:dyDescent="0.25">
      <c r="A690" s="14" t="s">
        <v>185</v>
      </c>
      <c r="B690" s="14" t="s">
        <v>186</v>
      </c>
      <c r="C690" s="14" t="s">
        <v>99</v>
      </c>
      <c r="D690" s="14" t="s">
        <v>100</v>
      </c>
      <c r="E690" s="14" t="s">
        <v>98</v>
      </c>
      <c r="F690" s="15">
        <v>-4240</v>
      </c>
      <c r="G690" s="15">
        <v>0</v>
      </c>
      <c r="H690" s="15">
        <v>0</v>
      </c>
      <c r="I690" s="15">
        <v>0</v>
      </c>
      <c r="J690" s="15">
        <v>0</v>
      </c>
      <c r="K690" s="15">
        <v>0</v>
      </c>
      <c r="L690" t="str">
        <f t="shared" si="10"/>
        <v>171802U23K42003CIP</v>
      </c>
      <c r="M690" t="str">
        <f>VLOOKUP(A690,'Cost Code'!A:G,7,0)</f>
        <v>NHS Prompt Payment Discount</v>
      </c>
      <c r="N690" t="str">
        <f>VLOOKUP(A690,'Cost Code'!A:G,2,0)</f>
        <v>Group 1</v>
      </c>
      <c r="O690" t="str">
        <f>VLOOKUP($A690,'Cost Code'!$A:$G,3,0)</f>
        <v>CORPORATE SERVICES</v>
      </c>
      <c r="P690" t="str">
        <f>VLOOKUP($A690,'Cost Code'!$A:$G,4,0)</f>
        <v>FINANCE &amp; INFORMATION SERVICES</v>
      </c>
      <c r="Q690" t="str">
        <f>VLOOKUP($A690,'Cost Code'!$A:$G,5,0)</f>
        <v>FINANCE &amp; INFORMATION SERVICES</v>
      </c>
      <c r="R690" t="str">
        <f>VLOOKUP($A690,'Cost Code'!$A:$G,6,0)</f>
        <v>FINANCE</v>
      </c>
      <c r="S690" t="str">
        <f>VLOOKUP($A690,'Cost Code'!$A:$K,8,0)</f>
        <v>Simon</v>
      </c>
      <c r="T690">
        <f>VLOOKUP($A690,'Cost Code'!$A:$K,9,0)</f>
        <v>1000</v>
      </c>
      <c r="U690" t="str">
        <f>VLOOKUP(B690,Ex_Code!A:J,2,0)</f>
        <v>Med &amp; Surg Consumables CIP</v>
      </c>
      <c r="V690" t="str">
        <f>VLOOKUP(B690,Ex_Code!A:J,7,0)</f>
        <v>CLINICAL SUPPLIES</v>
      </c>
      <c r="W690" t="str">
        <f>VLOOKUP(B690,Ex_Code!A:J,10,0)</f>
        <v>Non Pay</v>
      </c>
    </row>
    <row r="691" spans="1:23" x14ac:dyDescent="0.25">
      <c r="A691" s="14" t="s">
        <v>185</v>
      </c>
      <c r="B691" s="14" t="s">
        <v>186</v>
      </c>
      <c r="C691" s="14" t="s">
        <v>101</v>
      </c>
      <c r="D691" s="14" t="s">
        <v>102</v>
      </c>
      <c r="E691" s="14" t="s">
        <v>98</v>
      </c>
      <c r="F691" s="15">
        <v>-4240</v>
      </c>
      <c r="G691" s="15">
        <v>0</v>
      </c>
      <c r="H691" s="15">
        <v>0</v>
      </c>
      <c r="I691" s="15">
        <v>0</v>
      </c>
      <c r="J691" s="15">
        <v>0</v>
      </c>
      <c r="K691" s="15">
        <v>0</v>
      </c>
      <c r="L691" t="str">
        <f t="shared" si="10"/>
        <v>171803U23K42003CIP</v>
      </c>
      <c r="M691" t="str">
        <f>VLOOKUP(A691,'Cost Code'!A:G,7,0)</f>
        <v>NHS Prompt Payment Discount</v>
      </c>
      <c r="N691" t="str">
        <f>VLOOKUP(A691,'Cost Code'!A:G,2,0)</f>
        <v>Group 1</v>
      </c>
      <c r="O691" t="str">
        <f>VLOOKUP($A691,'Cost Code'!$A:$G,3,0)</f>
        <v>CORPORATE SERVICES</v>
      </c>
      <c r="P691" t="str">
        <f>VLOOKUP($A691,'Cost Code'!$A:$G,4,0)</f>
        <v>FINANCE &amp; INFORMATION SERVICES</v>
      </c>
      <c r="Q691" t="str">
        <f>VLOOKUP($A691,'Cost Code'!$A:$G,5,0)</f>
        <v>FINANCE &amp; INFORMATION SERVICES</v>
      </c>
      <c r="R691" t="str">
        <f>VLOOKUP($A691,'Cost Code'!$A:$G,6,0)</f>
        <v>FINANCE</v>
      </c>
      <c r="S691" t="str">
        <f>VLOOKUP($A691,'Cost Code'!$A:$K,8,0)</f>
        <v>Simon</v>
      </c>
      <c r="T691">
        <f>VLOOKUP($A691,'Cost Code'!$A:$K,9,0)</f>
        <v>1000</v>
      </c>
      <c r="U691" t="str">
        <f>VLOOKUP(B691,Ex_Code!A:J,2,0)</f>
        <v>Med &amp; Surg Consumables CIP</v>
      </c>
      <c r="V691" t="str">
        <f>VLOOKUP(B691,Ex_Code!A:J,7,0)</f>
        <v>CLINICAL SUPPLIES</v>
      </c>
      <c r="W691" t="str">
        <f>VLOOKUP(B691,Ex_Code!A:J,10,0)</f>
        <v>Non Pay</v>
      </c>
    </row>
    <row r="692" spans="1:23" x14ac:dyDescent="0.25">
      <c r="A692" s="14" t="s">
        <v>185</v>
      </c>
      <c r="B692" s="14" t="s">
        <v>186</v>
      </c>
      <c r="C692" s="14" t="s">
        <v>103</v>
      </c>
      <c r="D692" s="14" t="s">
        <v>104</v>
      </c>
      <c r="E692" s="14" t="s">
        <v>98</v>
      </c>
      <c r="F692" s="15">
        <v>-4240</v>
      </c>
      <c r="G692" s="15">
        <v>0</v>
      </c>
      <c r="H692" s="15">
        <v>0</v>
      </c>
      <c r="I692" s="15">
        <v>0</v>
      </c>
      <c r="J692" s="15">
        <v>0</v>
      </c>
      <c r="K692" s="15">
        <v>0</v>
      </c>
      <c r="L692" t="str">
        <f t="shared" si="10"/>
        <v>171804U23K42003CIP</v>
      </c>
      <c r="M692" t="str">
        <f>VLOOKUP(A692,'Cost Code'!A:G,7,0)</f>
        <v>NHS Prompt Payment Discount</v>
      </c>
      <c r="N692" t="str">
        <f>VLOOKUP(A692,'Cost Code'!A:G,2,0)</f>
        <v>Group 1</v>
      </c>
      <c r="O692" t="str">
        <f>VLOOKUP($A692,'Cost Code'!$A:$G,3,0)</f>
        <v>CORPORATE SERVICES</v>
      </c>
      <c r="P692" t="str">
        <f>VLOOKUP($A692,'Cost Code'!$A:$G,4,0)</f>
        <v>FINANCE &amp; INFORMATION SERVICES</v>
      </c>
      <c r="Q692" t="str">
        <f>VLOOKUP($A692,'Cost Code'!$A:$G,5,0)</f>
        <v>FINANCE &amp; INFORMATION SERVICES</v>
      </c>
      <c r="R692" t="str">
        <f>VLOOKUP($A692,'Cost Code'!$A:$G,6,0)</f>
        <v>FINANCE</v>
      </c>
      <c r="S692" t="str">
        <f>VLOOKUP($A692,'Cost Code'!$A:$K,8,0)</f>
        <v>Simon</v>
      </c>
      <c r="T692">
        <f>VLOOKUP($A692,'Cost Code'!$A:$K,9,0)</f>
        <v>1000</v>
      </c>
      <c r="U692" t="str">
        <f>VLOOKUP(B692,Ex_Code!A:J,2,0)</f>
        <v>Med &amp; Surg Consumables CIP</v>
      </c>
      <c r="V692" t="str">
        <f>VLOOKUP(B692,Ex_Code!A:J,7,0)</f>
        <v>CLINICAL SUPPLIES</v>
      </c>
      <c r="W692" t="str">
        <f>VLOOKUP(B692,Ex_Code!A:J,10,0)</f>
        <v>Non Pay</v>
      </c>
    </row>
    <row r="693" spans="1:23" x14ac:dyDescent="0.25">
      <c r="A693" s="14" t="s">
        <v>185</v>
      </c>
      <c r="B693" s="14" t="s">
        <v>186</v>
      </c>
      <c r="C693" s="14" t="s">
        <v>105</v>
      </c>
      <c r="D693" s="14" t="s">
        <v>106</v>
      </c>
      <c r="E693" s="14" t="s">
        <v>98</v>
      </c>
      <c r="F693" s="15">
        <v>-4240</v>
      </c>
      <c r="G693" s="15">
        <v>0</v>
      </c>
      <c r="H693" s="15">
        <v>0</v>
      </c>
      <c r="I693" s="15">
        <v>0</v>
      </c>
      <c r="J693" s="15">
        <v>0</v>
      </c>
      <c r="K693" s="15">
        <v>0</v>
      </c>
      <c r="L693" t="str">
        <f t="shared" si="10"/>
        <v>171805U23K42003CIP</v>
      </c>
      <c r="M693" t="str">
        <f>VLOOKUP(A693,'Cost Code'!A:G,7,0)</f>
        <v>NHS Prompt Payment Discount</v>
      </c>
      <c r="N693" t="str">
        <f>VLOOKUP(A693,'Cost Code'!A:G,2,0)</f>
        <v>Group 1</v>
      </c>
      <c r="O693" t="str">
        <f>VLOOKUP($A693,'Cost Code'!$A:$G,3,0)</f>
        <v>CORPORATE SERVICES</v>
      </c>
      <c r="P693" t="str">
        <f>VLOOKUP($A693,'Cost Code'!$A:$G,4,0)</f>
        <v>FINANCE &amp; INFORMATION SERVICES</v>
      </c>
      <c r="Q693" t="str">
        <f>VLOOKUP($A693,'Cost Code'!$A:$G,5,0)</f>
        <v>FINANCE &amp; INFORMATION SERVICES</v>
      </c>
      <c r="R693" t="str">
        <f>VLOOKUP($A693,'Cost Code'!$A:$G,6,0)</f>
        <v>FINANCE</v>
      </c>
      <c r="S693" t="str">
        <f>VLOOKUP($A693,'Cost Code'!$A:$K,8,0)</f>
        <v>Simon</v>
      </c>
      <c r="T693">
        <f>VLOOKUP($A693,'Cost Code'!$A:$K,9,0)</f>
        <v>1000</v>
      </c>
      <c r="U693" t="str">
        <f>VLOOKUP(B693,Ex_Code!A:J,2,0)</f>
        <v>Med &amp; Surg Consumables CIP</v>
      </c>
      <c r="V693" t="str">
        <f>VLOOKUP(B693,Ex_Code!A:J,7,0)</f>
        <v>CLINICAL SUPPLIES</v>
      </c>
      <c r="W693" t="str">
        <f>VLOOKUP(B693,Ex_Code!A:J,10,0)</f>
        <v>Non Pay</v>
      </c>
    </row>
    <row r="694" spans="1:23" x14ac:dyDescent="0.25">
      <c r="A694" s="14" t="s">
        <v>187</v>
      </c>
      <c r="B694" s="14" t="s">
        <v>188</v>
      </c>
      <c r="C694" s="14" t="s">
        <v>96</v>
      </c>
      <c r="D694" s="14" t="s">
        <v>97</v>
      </c>
      <c r="E694" s="14" t="s">
        <v>98</v>
      </c>
      <c r="F694" s="15">
        <v>-388</v>
      </c>
      <c r="G694" s="15">
        <v>0</v>
      </c>
      <c r="H694" s="15">
        <v>0</v>
      </c>
      <c r="I694" s="15">
        <v>0</v>
      </c>
      <c r="J694" s="15">
        <v>0</v>
      </c>
      <c r="K694" s="15">
        <v>0</v>
      </c>
      <c r="L694" t="str">
        <f t="shared" si="10"/>
        <v>171801U24K52003000</v>
      </c>
      <c r="M694" t="str">
        <f>VLOOKUP(A694,'Cost Code'!A:G,7,0)</f>
        <v>Alternative Site Value SCIP</v>
      </c>
      <c r="N694" t="str">
        <f>VLOOKUP(A694,'Cost Code'!A:G,2,0)</f>
        <v>Group 1</v>
      </c>
      <c r="O694" t="str">
        <f>VLOOKUP($A694,'Cost Code'!$A:$G,3,0)</f>
        <v>CORPORATE SERVICES</v>
      </c>
      <c r="P694" t="str">
        <f>VLOOKUP($A694,'Cost Code'!$A:$G,4,0)</f>
        <v>FINANCE &amp; INFORMATION SERVICES</v>
      </c>
      <c r="Q694" t="str">
        <f>VLOOKUP($A694,'Cost Code'!$A:$G,5,0)</f>
        <v>FINANCE &amp; INFORMATION SERVICES</v>
      </c>
      <c r="R694" t="str">
        <f>VLOOKUP($A694,'Cost Code'!$A:$G,6,0)</f>
        <v>FINANCE - OTHER</v>
      </c>
      <c r="S694" t="str">
        <f>VLOOKUP($A694,'Cost Code'!$A:$K,8,0)</f>
        <v>Simon</v>
      </c>
      <c r="T694">
        <f>VLOOKUP($A694,'Cost Code'!$A:$K,9,0)</f>
        <v>1000</v>
      </c>
      <c r="U694" t="str">
        <f>VLOOKUP(B694,Ex_Code!A:J,2,0)</f>
        <v>Depreciation of Owned Assets</v>
      </c>
      <c r="V694" t="str">
        <f>VLOOKUP(B694,Ex_Code!A:J,7,0)</f>
        <v>DEPRECIATION</v>
      </c>
      <c r="W694" t="str">
        <f>VLOOKUP(B694,Ex_Code!A:J,10,0)</f>
        <v>Non Pay</v>
      </c>
    </row>
    <row r="695" spans="1:23" x14ac:dyDescent="0.25">
      <c r="A695" s="14" t="s">
        <v>187</v>
      </c>
      <c r="B695" s="14" t="s">
        <v>188</v>
      </c>
      <c r="C695" s="14" t="s">
        <v>99</v>
      </c>
      <c r="D695" s="14" t="s">
        <v>100</v>
      </c>
      <c r="E695" s="14" t="s">
        <v>98</v>
      </c>
      <c r="F695" s="15">
        <v>-388</v>
      </c>
      <c r="G695" s="15">
        <v>0</v>
      </c>
      <c r="H695" s="15">
        <v>0</v>
      </c>
      <c r="I695" s="15">
        <v>0</v>
      </c>
      <c r="J695" s="15">
        <v>0</v>
      </c>
      <c r="K695" s="15">
        <v>0</v>
      </c>
      <c r="L695" t="str">
        <f t="shared" si="10"/>
        <v>171802U24K52003000</v>
      </c>
      <c r="M695" t="str">
        <f>VLOOKUP(A695,'Cost Code'!A:G,7,0)</f>
        <v>Alternative Site Value SCIP</v>
      </c>
      <c r="N695" t="str">
        <f>VLOOKUP(A695,'Cost Code'!A:G,2,0)</f>
        <v>Group 1</v>
      </c>
      <c r="O695" t="str">
        <f>VLOOKUP($A695,'Cost Code'!$A:$G,3,0)</f>
        <v>CORPORATE SERVICES</v>
      </c>
      <c r="P695" t="str">
        <f>VLOOKUP($A695,'Cost Code'!$A:$G,4,0)</f>
        <v>FINANCE &amp; INFORMATION SERVICES</v>
      </c>
      <c r="Q695" t="str">
        <f>VLOOKUP($A695,'Cost Code'!$A:$G,5,0)</f>
        <v>FINANCE &amp; INFORMATION SERVICES</v>
      </c>
      <c r="R695" t="str">
        <f>VLOOKUP($A695,'Cost Code'!$A:$G,6,0)</f>
        <v>FINANCE - OTHER</v>
      </c>
      <c r="S695" t="str">
        <f>VLOOKUP($A695,'Cost Code'!$A:$K,8,0)</f>
        <v>Simon</v>
      </c>
      <c r="T695">
        <f>VLOOKUP($A695,'Cost Code'!$A:$K,9,0)</f>
        <v>1000</v>
      </c>
      <c r="U695" t="str">
        <f>VLOOKUP(B695,Ex_Code!A:J,2,0)</f>
        <v>Depreciation of Owned Assets</v>
      </c>
      <c r="V695" t="str">
        <f>VLOOKUP(B695,Ex_Code!A:J,7,0)</f>
        <v>DEPRECIATION</v>
      </c>
      <c r="W695" t="str">
        <f>VLOOKUP(B695,Ex_Code!A:J,10,0)</f>
        <v>Non Pay</v>
      </c>
    </row>
    <row r="696" spans="1:23" x14ac:dyDescent="0.25">
      <c r="A696" s="14" t="s">
        <v>187</v>
      </c>
      <c r="B696" s="14" t="s">
        <v>188</v>
      </c>
      <c r="C696" s="14" t="s">
        <v>101</v>
      </c>
      <c r="D696" s="14" t="s">
        <v>102</v>
      </c>
      <c r="E696" s="14" t="s">
        <v>98</v>
      </c>
      <c r="F696" s="15">
        <v>-388</v>
      </c>
      <c r="G696" s="15">
        <v>0</v>
      </c>
      <c r="H696" s="15">
        <v>0</v>
      </c>
      <c r="I696" s="15">
        <v>0</v>
      </c>
      <c r="J696" s="15">
        <v>0</v>
      </c>
      <c r="K696" s="15">
        <v>0</v>
      </c>
      <c r="L696" t="str">
        <f t="shared" si="10"/>
        <v>171803U24K52003000</v>
      </c>
      <c r="M696" t="str">
        <f>VLOOKUP(A696,'Cost Code'!A:G,7,0)</f>
        <v>Alternative Site Value SCIP</v>
      </c>
      <c r="N696" t="str">
        <f>VLOOKUP(A696,'Cost Code'!A:G,2,0)</f>
        <v>Group 1</v>
      </c>
      <c r="O696" t="str">
        <f>VLOOKUP($A696,'Cost Code'!$A:$G,3,0)</f>
        <v>CORPORATE SERVICES</v>
      </c>
      <c r="P696" t="str">
        <f>VLOOKUP($A696,'Cost Code'!$A:$G,4,0)</f>
        <v>FINANCE &amp; INFORMATION SERVICES</v>
      </c>
      <c r="Q696" t="str">
        <f>VLOOKUP($A696,'Cost Code'!$A:$G,5,0)</f>
        <v>FINANCE &amp; INFORMATION SERVICES</v>
      </c>
      <c r="R696" t="str">
        <f>VLOOKUP($A696,'Cost Code'!$A:$G,6,0)</f>
        <v>FINANCE - OTHER</v>
      </c>
      <c r="S696" t="str">
        <f>VLOOKUP($A696,'Cost Code'!$A:$K,8,0)</f>
        <v>Simon</v>
      </c>
      <c r="T696">
        <f>VLOOKUP($A696,'Cost Code'!$A:$K,9,0)</f>
        <v>1000</v>
      </c>
      <c r="U696" t="str">
        <f>VLOOKUP(B696,Ex_Code!A:J,2,0)</f>
        <v>Depreciation of Owned Assets</v>
      </c>
      <c r="V696" t="str">
        <f>VLOOKUP(B696,Ex_Code!A:J,7,0)</f>
        <v>DEPRECIATION</v>
      </c>
      <c r="W696" t="str">
        <f>VLOOKUP(B696,Ex_Code!A:J,10,0)</f>
        <v>Non Pay</v>
      </c>
    </row>
    <row r="697" spans="1:23" x14ac:dyDescent="0.25">
      <c r="A697" s="14" t="s">
        <v>187</v>
      </c>
      <c r="B697" s="14" t="s">
        <v>188</v>
      </c>
      <c r="C697" s="14" t="s">
        <v>103</v>
      </c>
      <c r="D697" s="14" t="s">
        <v>104</v>
      </c>
      <c r="E697" s="14" t="s">
        <v>98</v>
      </c>
      <c r="F697" s="15">
        <v>-490</v>
      </c>
      <c r="G697" s="15">
        <v>0</v>
      </c>
      <c r="H697" s="15">
        <v>0</v>
      </c>
      <c r="I697" s="15">
        <v>0</v>
      </c>
      <c r="J697" s="15">
        <v>0</v>
      </c>
      <c r="K697" s="15">
        <v>0</v>
      </c>
      <c r="L697" t="str">
        <f t="shared" si="10"/>
        <v>171804U24K52003000</v>
      </c>
      <c r="M697" t="str">
        <f>VLOOKUP(A697,'Cost Code'!A:G,7,0)</f>
        <v>Alternative Site Value SCIP</v>
      </c>
      <c r="N697" t="str">
        <f>VLOOKUP(A697,'Cost Code'!A:G,2,0)</f>
        <v>Group 1</v>
      </c>
      <c r="O697" t="str">
        <f>VLOOKUP($A697,'Cost Code'!$A:$G,3,0)</f>
        <v>CORPORATE SERVICES</v>
      </c>
      <c r="P697" t="str">
        <f>VLOOKUP($A697,'Cost Code'!$A:$G,4,0)</f>
        <v>FINANCE &amp; INFORMATION SERVICES</v>
      </c>
      <c r="Q697" t="str">
        <f>VLOOKUP($A697,'Cost Code'!$A:$G,5,0)</f>
        <v>FINANCE &amp; INFORMATION SERVICES</v>
      </c>
      <c r="R697" t="str">
        <f>VLOOKUP($A697,'Cost Code'!$A:$G,6,0)</f>
        <v>FINANCE - OTHER</v>
      </c>
      <c r="S697" t="str">
        <f>VLOOKUP($A697,'Cost Code'!$A:$K,8,0)</f>
        <v>Simon</v>
      </c>
      <c r="T697">
        <f>VLOOKUP($A697,'Cost Code'!$A:$K,9,0)</f>
        <v>1000</v>
      </c>
      <c r="U697" t="str">
        <f>VLOOKUP(B697,Ex_Code!A:J,2,0)</f>
        <v>Depreciation of Owned Assets</v>
      </c>
      <c r="V697" t="str">
        <f>VLOOKUP(B697,Ex_Code!A:J,7,0)</f>
        <v>DEPRECIATION</v>
      </c>
      <c r="W697" t="str">
        <f>VLOOKUP(B697,Ex_Code!A:J,10,0)</f>
        <v>Non Pay</v>
      </c>
    </row>
    <row r="698" spans="1:23" x14ac:dyDescent="0.25">
      <c r="A698" s="14" t="s">
        <v>187</v>
      </c>
      <c r="B698" s="14" t="s">
        <v>188</v>
      </c>
      <c r="C698" s="14" t="s">
        <v>105</v>
      </c>
      <c r="D698" s="14" t="s">
        <v>106</v>
      </c>
      <c r="E698" s="14" t="s">
        <v>98</v>
      </c>
      <c r="F698" s="15">
        <v>-491</v>
      </c>
      <c r="G698" s="15">
        <v>0</v>
      </c>
      <c r="H698" s="15">
        <v>0</v>
      </c>
      <c r="I698" s="15">
        <v>0</v>
      </c>
      <c r="J698" s="15">
        <v>0</v>
      </c>
      <c r="K698" s="15">
        <v>0</v>
      </c>
      <c r="L698" t="str">
        <f t="shared" si="10"/>
        <v>171805U24K52003000</v>
      </c>
      <c r="M698" t="str">
        <f>VLOOKUP(A698,'Cost Code'!A:G,7,0)</f>
        <v>Alternative Site Value SCIP</v>
      </c>
      <c r="N698" t="str">
        <f>VLOOKUP(A698,'Cost Code'!A:G,2,0)</f>
        <v>Group 1</v>
      </c>
      <c r="O698" t="str">
        <f>VLOOKUP($A698,'Cost Code'!$A:$G,3,0)</f>
        <v>CORPORATE SERVICES</v>
      </c>
      <c r="P698" t="str">
        <f>VLOOKUP($A698,'Cost Code'!$A:$G,4,0)</f>
        <v>FINANCE &amp; INFORMATION SERVICES</v>
      </c>
      <c r="Q698" t="str">
        <f>VLOOKUP($A698,'Cost Code'!$A:$G,5,0)</f>
        <v>FINANCE &amp; INFORMATION SERVICES</v>
      </c>
      <c r="R698" t="str">
        <f>VLOOKUP($A698,'Cost Code'!$A:$G,6,0)</f>
        <v>FINANCE - OTHER</v>
      </c>
      <c r="S698" t="str">
        <f>VLOOKUP($A698,'Cost Code'!$A:$K,8,0)</f>
        <v>Simon</v>
      </c>
      <c r="T698">
        <f>VLOOKUP($A698,'Cost Code'!$A:$K,9,0)</f>
        <v>1000</v>
      </c>
      <c r="U698" t="str">
        <f>VLOOKUP(B698,Ex_Code!A:J,2,0)</f>
        <v>Depreciation of Owned Assets</v>
      </c>
      <c r="V698" t="str">
        <f>VLOOKUP(B698,Ex_Code!A:J,7,0)</f>
        <v>DEPRECIATION</v>
      </c>
      <c r="W698" t="str">
        <f>VLOOKUP(B698,Ex_Code!A:J,10,0)</f>
        <v>Non Pay</v>
      </c>
    </row>
    <row r="699" spans="1:23" x14ac:dyDescent="0.25">
      <c r="A699" s="14" t="s">
        <v>187</v>
      </c>
      <c r="B699" s="14" t="s">
        <v>189</v>
      </c>
      <c r="C699" s="14" t="s">
        <v>96</v>
      </c>
      <c r="D699" s="14" t="s">
        <v>97</v>
      </c>
      <c r="E699" s="14" t="s">
        <v>98</v>
      </c>
      <c r="F699" s="15">
        <v>530</v>
      </c>
      <c r="G699" s="15">
        <v>0</v>
      </c>
      <c r="H699" s="15">
        <v>0</v>
      </c>
      <c r="I699" s="15">
        <v>0</v>
      </c>
      <c r="J699" s="15">
        <v>0</v>
      </c>
      <c r="K699" s="15">
        <v>0</v>
      </c>
      <c r="L699" t="str">
        <f t="shared" si="10"/>
        <v>171801U24K52006000</v>
      </c>
      <c r="M699" t="str">
        <f>VLOOKUP(A699,'Cost Code'!A:G,7,0)</f>
        <v>Alternative Site Value SCIP</v>
      </c>
      <c r="N699" t="str">
        <f>VLOOKUP(A699,'Cost Code'!A:G,2,0)</f>
        <v>Group 1</v>
      </c>
      <c r="O699" t="str">
        <f>VLOOKUP($A699,'Cost Code'!$A:$G,3,0)</f>
        <v>CORPORATE SERVICES</v>
      </c>
      <c r="P699" t="str">
        <f>VLOOKUP($A699,'Cost Code'!$A:$G,4,0)</f>
        <v>FINANCE &amp; INFORMATION SERVICES</v>
      </c>
      <c r="Q699" t="str">
        <f>VLOOKUP($A699,'Cost Code'!$A:$G,5,0)</f>
        <v>FINANCE &amp; INFORMATION SERVICES</v>
      </c>
      <c r="R699" t="str">
        <f>VLOOKUP($A699,'Cost Code'!$A:$G,6,0)</f>
        <v>FINANCE - OTHER</v>
      </c>
      <c r="S699" t="str">
        <f>VLOOKUP($A699,'Cost Code'!$A:$K,8,0)</f>
        <v>Simon</v>
      </c>
      <c r="T699">
        <f>VLOOKUP($A699,'Cost Code'!$A:$K,9,0)</f>
        <v>1000</v>
      </c>
      <c r="U699" t="str">
        <f>VLOOKUP(B699,Ex_Code!A:J,2,0)</f>
        <v>Dividend Payments</v>
      </c>
      <c r="V699" t="str">
        <f>VLOOKUP(B699,Ex_Code!A:J,7,0)</f>
        <v>PDC DIVIDEND EXPENSE</v>
      </c>
      <c r="W699" t="str">
        <f>VLOOKUP(B699,Ex_Code!A:J,10,0)</f>
        <v>Non Pay</v>
      </c>
    </row>
    <row r="700" spans="1:23" x14ac:dyDescent="0.25">
      <c r="A700" s="14" t="s">
        <v>187</v>
      </c>
      <c r="B700" s="14" t="s">
        <v>189</v>
      </c>
      <c r="C700" s="14" t="s">
        <v>99</v>
      </c>
      <c r="D700" s="14" t="s">
        <v>100</v>
      </c>
      <c r="E700" s="14" t="s">
        <v>98</v>
      </c>
      <c r="F700" s="15">
        <v>530</v>
      </c>
      <c r="G700" s="15">
        <v>0</v>
      </c>
      <c r="H700" s="15">
        <v>0</v>
      </c>
      <c r="I700" s="15">
        <v>0</v>
      </c>
      <c r="J700" s="15">
        <v>0</v>
      </c>
      <c r="K700" s="15">
        <v>0</v>
      </c>
      <c r="L700" t="str">
        <f t="shared" si="10"/>
        <v>171802U24K52006000</v>
      </c>
      <c r="M700" t="str">
        <f>VLOOKUP(A700,'Cost Code'!A:G,7,0)</f>
        <v>Alternative Site Value SCIP</v>
      </c>
      <c r="N700" t="str">
        <f>VLOOKUP(A700,'Cost Code'!A:G,2,0)</f>
        <v>Group 1</v>
      </c>
      <c r="O700" t="str">
        <f>VLOOKUP($A700,'Cost Code'!$A:$G,3,0)</f>
        <v>CORPORATE SERVICES</v>
      </c>
      <c r="P700" t="str">
        <f>VLOOKUP($A700,'Cost Code'!$A:$G,4,0)</f>
        <v>FINANCE &amp; INFORMATION SERVICES</v>
      </c>
      <c r="Q700" t="str">
        <f>VLOOKUP($A700,'Cost Code'!$A:$G,5,0)</f>
        <v>FINANCE &amp; INFORMATION SERVICES</v>
      </c>
      <c r="R700" t="str">
        <f>VLOOKUP($A700,'Cost Code'!$A:$G,6,0)</f>
        <v>FINANCE - OTHER</v>
      </c>
      <c r="S700" t="str">
        <f>VLOOKUP($A700,'Cost Code'!$A:$K,8,0)</f>
        <v>Simon</v>
      </c>
      <c r="T700">
        <f>VLOOKUP($A700,'Cost Code'!$A:$K,9,0)</f>
        <v>1000</v>
      </c>
      <c r="U700" t="str">
        <f>VLOOKUP(B700,Ex_Code!A:J,2,0)</f>
        <v>Dividend Payments</v>
      </c>
      <c r="V700" t="str">
        <f>VLOOKUP(B700,Ex_Code!A:J,7,0)</f>
        <v>PDC DIVIDEND EXPENSE</v>
      </c>
      <c r="W700" t="str">
        <f>VLOOKUP(B700,Ex_Code!A:J,10,0)</f>
        <v>Non Pay</v>
      </c>
    </row>
    <row r="701" spans="1:23" x14ac:dyDescent="0.25">
      <c r="A701" s="14" t="s">
        <v>187</v>
      </c>
      <c r="B701" s="14" t="s">
        <v>189</v>
      </c>
      <c r="C701" s="14" t="s">
        <v>101</v>
      </c>
      <c r="D701" s="14" t="s">
        <v>102</v>
      </c>
      <c r="E701" s="14" t="s">
        <v>98</v>
      </c>
      <c r="F701" s="15">
        <v>530</v>
      </c>
      <c r="G701" s="15">
        <v>0</v>
      </c>
      <c r="H701" s="15">
        <v>0</v>
      </c>
      <c r="I701" s="15">
        <v>0</v>
      </c>
      <c r="J701" s="15">
        <v>0</v>
      </c>
      <c r="K701" s="15">
        <v>0</v>
      </c>
      <c r="L701" t="str">
        <f t="shared" si="10"/>
        <v>171803U24K52006000</v>
      </c>
      <c r="M701" t="str">
        <f>VLOOKUP(A701,'Cost Code'!A:G,7,0)</f>
        <v>Alternative Site Value SCIP</v>
      </c>
      <c r="N701" t="str">
        <f>VLOOKUP(A701,'Cost Code'!A:G,2,0)</f>
        <v>Group 1</v>
      </c>
      <c r="O701" t="str">
        <f>VLOOKUP($A701,'Cost Code'!$A:$G,3,0)</f>
        <v>CORPORATE SERVICES</v>
      </c>
      <c r="P701" t="str">
        <f>VLOOKUP($A701,'Cost Code'!$A:$G,4,0)</f>
        <v>FINANCE &amp; INFORMATION SERVICES</v>
      </c>
      <c r="Q701" t="str">
        <f>VLOOKUP($A701,'Cost Code'!$A:$G,5,0)</f>
        <v>FINANCE &amp; INFORMATION SERVICES</v>
      </c>
      <c r="R701" t="str">
        <f>VLOOKUP($A701,'Cost Code'!$A:$G,6,0)</f>
        <v>FINANCE - OTHER</v>
      </c>
      <c r="S701" t="str">
        <f>VLOOKUP($A701,'Cost Code'!$A:$K,8,0)</f>
        <v>Simon</v>
      </c>
      <c r="T701">
        <f>VLOOKUP($A701,'Cost Code'!$A:$K,9,0)</f>
        <v>1000</v>
      </c>
      <c r="U701" t="str">
        <f>VLOOKUP(B701,Ex_Code!A:J,2,0)</f>
        <v>Dividend Payments</v>
      </c>
      <c r="V701" t="str">
        <f>VLOOKUP(B701,Ex_Code!A:J,7,0)</f>
        <v>PDC DIVIDEND EXPENSE</v>
      </c>
      <c r="W701" t="str">
        <f>VLOOKUP(B701,Ex_Code!A:J,10,0)</f>
        <v>Non Pay</v>
      </c>
    </row>
    <row r="702" spans="1:23" x14ac:dyDescent="0.25">
      <c r="A702" s="14" t="s">
        <v>187</v>
      </c>
      <c r="B702" s="14" t="s">
        <v>189</v>
      </c>
      <c r="C702" s="14" t="s">
        <v>103</v>
      </c>
      <c r="D702" s="14" t="s">
        <v>104</v>
      </c>
      <c r="E702" s="14" t="s">
        <v>98</v>
      </c>
      <c r="F702" s="15">
        <v>530</v>
      </c>
      <c r="G702" s="15">
        <v>0</v>
      </c>
      <c r="H702" s="15">
        <v>0</v>
      </c>
      <c r="I702" s="15">
        <v>0</v>
      </c>
      <c r="J702" s="15">
        <v>0</v>
      </c>
      <c r="K702" s="15">
        <v>0</v>
      </c>
      <c r="L702" t="str">
        <f t="shared" si="10"/>
        <v>171804U24K52006000</v>
      </c>
      <c r="M702" t="str">
        <f>VLOOKUP(A702,'Cost Code'!A:G,7,0)</f>
        <v>Alternative Site Value SCIP</v>
      </c>
      <c r="N702" t="str">
        <f>VLOOKUP(A702,'Cost Code'!A:G,2,0)</f>
        <v>Group 1</v>
      </c>
      <c r="O702" t="str">
        <f>VLOOKUP($A702,'Cost Code'!$A:$G,3,0)</f>
        <v>CORPORATE SERVICES</v>
      </c>
      <c r="P702" t="str">
        <f>VLOOKUP($A702,'Cost Code'!$A:$G,4,0)</f>
        <v>FINANCE &amp; INFORMATION SERVICES</v>
      </c>
      <c r="Q702" t="str">
        <f>VLOOKUP($A702,'Cost Code'!$A:$G,5,0)</f>
        <v>FINANCE &amp; INFORMATION SERVICES</v>
      </c>
      <c r="R702" t="str">
        <f>VLOOKUP($A702,'Cost Code'!$A:$G,6,0)</f>
        <v>FINANCE - OTHER</v>
      </c>
      <c r="S702" t="str">
        <f>VLOOKUP($A702,'Cost Code'!$A:$K,8,0)</f>
        <v>Simon</v>
      </c>
      <c r="T702">
        <f>VLOOKUP($A702,'Cost Code'!$A:$K,9,0)</f>
        <v>1000</v>
      </c>
      <c r="U702" t="str">
        <f>VLOOKUP(B702,Ex_Code!A:J,2,0)</f>
        <v>Dividend Payments</v>
      </c>
      <c r="V702" t="str">
        <f>VLOOKUP(B702,Ex_Code!A:J,7,0)</f>
        <v>PDC DIVIDEND EXPENSE</v>
      </c>
      <c r="W702" t="str">
        <f>VLOOKUP(B702,Ex_Code!A:J,10,0)</f>
        <v>Non Pay</v>
      </c>
    </row>
    <row r="703" spans="1:23" x14ac:dyDescent="0.25">
      <c r="A703" s="14" t="s">
        <v>187</v>
      </c>
      <c r="B703" s="14" t="s">
        <v>189</v>
      </c>
      <c r="C703" s="14" t="s">
        <v>105</v>
      </c>
      <c r="D703" s="14" t="s">
        <v>106</v>
      </c>
      <c r="E703" s="14" t="s">
        <v>98</v>
      </c>
      <c r="F703" s="15">
        <v>530</v>
      </c>
      <c r="G703" s="15">
        <v>0</v>
      </c>
      <c r="H703" s="15">
        <v>0</v>
      </c>
      <c r="I703" s="15">
        <v>0</v>
      </c>
      <c r="J703" s="15">
        <v>0</v>
      </c>
      <c r="K703" s="15">
        <v>0</v>
      </c>
      <c r="L703" t="str">
        <f t="shared" si="10"/>
        <v>171805U24K52006000</v>
      </c>
      <c r="M703" t="str">
        <f>VLOOKUP(A703,'Cost Code'!A:G,7,0)</f>
        <v>Alternative Site Value SCIP</v>
      </c>
      <c r="N703" t="str">
        <f>VLOOKUP(A703,'Cost Code'!A:G,2,0)</f>
        <v>Group 1</v>
      </c>
      <c r="O703" t="str">
        <f>VLOOKUP($A703,'Cost Code'!$A:$G,3,0)</f>
        <v>CORPORATE SERVICES</v>
      </c>
      <c r="P703" t="str">
        <f>VLOOKUP($A703,'Cost Code'!$A:$G,4,0)</f>
        <v>FINANCE &amp; INFORMATION SERVICES</v>
      </c>
      <c r="Q703" t="str">
        <f>VLOOKUP($A703,'Cost Code'!$A:$G,5,0)</f>
        <v>FINANCE &amp; INFORMATION SERVICES</v>
      </c>
      <c r="R703" t="str">
        <f>VLOOKUP($A703,'Cost Code'!$A:$G,6,0)</f>
        <v>FINANCE - OTHER</v>
      </c>
      <c r="S703" t="str">
        <f>VLOOKUP($A703,'Cost Code'!$A:$K,8,0)</f>
        <v>Simon</v>
      </c>
      <c r="T703">
        <f>VLOOKUP($A703,'Cost Code'!$A:$K,9,0)</f>
        <v>1000</v>
      </c>
      <c r="U703" t="str">
        <f>VLOOKUP(B703,Ex_Code!A:J,2,0)</f>
        <v>Dividend Payments</v>
      </c>
      <c r="V703" t="str">
        <f>VLOOKUP(B703,Ex_Code!A:J,7,0)</f>
        <v>PDC DIVIDEND EXPENSE</v>
      </c>
      <c r="W703" t="str">
        <f>VLOOKUP(B703,Ex_Code!A:J,10,0)</f>
        <v>Non Pay</v>
      </c>
    </row>
    <row r="704" spans="1:23" x14ac:dyDescent="0.25">
      <c r="A704" s="14" t="s">
        <v>190</v>
      </c>
      <c r="B704" s="14" t="s">
        <v>115</v>
      </c>
      <c r="C704" s="14" t="s">
        <v>96</v>
      </c>
      <c r="D704" s="14" t="s">
        <v>97</v>
      </c>
      <c r="E704" s="14" t="s">
        <v>98</v>
      </c>
      <c r="F704" s="15">
        <v>2644</v>
      </c>
      <c r="G704" s="15">
        <v>2642.85</v>
      </c>
      <c r="H704" s="15">
        <v>0.61</v>
      </c>
      <c r="I704" s="15">
        <v>0.61</v>
      </c>
      <c r="J704" s="15">
        <v>0.61</v>
      </c>
      <c r="K704" s="15">
        <v>0.61</v>
      </c>
      <c r="L704" t="str">
        <f t="shared" si="10"/>
        <v>171801U26039107000</v>
      </c>
      <c r="M704" t="str">
        <f>VLOOKUP(A704,'Cost Code'!A:G,7,0)</f>
        <v>Income Team</v>
      </c>
      <c r="N704" t="str">
        <f>VLOOKUP(A704,'Cost Code'!A:G,2,0)</f>
        <v>Group 1</v>
      </c>
      <c r="O704" t="str">
        <f>VLOOKUP($A704,'Cost Code'!$A:$G,3,0)</f>
        <v>CORPORATE SERVICES</v>
      </c>
      <c r="P704" t="str">
        <f>VLOOKUP($A704,'Cost Code'!$A:$G,4,0)</f>
        <v>FINANCE &amp; INFORMATION SERVICES</v>
      </c>
      <c r="Q704" t="str">
        <f>VLOOKUP($A704,'Cost Code'!$A:$G,5,0)</f>
        <v>FINANCE &amp; INFORMATION SERVICES</v>
      </c>
      <c r="R704" t="str">
        <f>VLOOKUP($A704,'Cost Code'!$A:$G,6,0)</f>
        <v>FINANCE</v>
      </c>
      <c r="S704" t="str">
        <f>VLOOKUP($A704,'Cost Code'!$A:$K,8,0)</f>
        <v>Simon</v>
      </c>
      <c r="T704">
        <f>VLOOKUP($A704,'Cost Code'!$A:$K,9,0)</f>
        <v>1000</v>
      </c>
      <c r="U704" t="str">
        <f>VLOOKUP(B704,Ex_Code!A:J,2,0)</f>
        <v>Senior Managers Band 7</v>
      </c>
      <c r="V704" t="str">
        <f>VLOOKUP(B704,Ex_Code!A:J,7,0)</f>
        <v>NON CLINICAL STAFF</v>
      </c>
      <c r="W704" t="str">
        <f>VLOOKUP(B704,Ex_Code!A:J,10,0)</f>
        <v>Pay</v>
      </c>
    </row>
    <row r="705" spans="1:23" x14ac:dyDescent="0.25">
      <c r="A705" s="14" t="s">
        <v>190</v>
      </c>
      <c r="B705" s="14" t="s">
        <v>115</v>
      </c>
      <c r="C705" s="14" t="s">
        <v>99</v>
      </c>
      <c r="D705" s="14" t="s">
        <v>100</v>
      </c>
      <c r="E705" s="14" t="s">
        <v>98</v>
      </c>
      <c r="F705" s="15">
        <v>2644</v>
      </c>
      <c r="G705" s="15">
        <v>2644.77</v>
      </c>
      <c r="H705" s="15">
        <v>0.61</v>
      </c>
      <c r="I705" s="15">
        <v>0.61</v>
      </c>
      <c r="J705" s="15">
        <v>0.61</v>
      </c>
      <c r="K705" s="15">
        <v>0.61</v>
      </c>
      <c r="L705" t="str">
        <f t="shared" si="10"/>
        <v>171802U26039107000</v>
      </c>
      <c r="M705" t="str">
        <f>VLOOKUP(A705,'Cost Code'!A:G,7,0)</f>
        <v>Income Team</v>
      </c>
      <c r="N705" t="str">
        <f>VLOOKUP(A705,'Cost Code'!A:G,2,0)</f>
        <v>Group 1</v>
      </c>
      <c r="O705" t="str">
        <f>VLOOKUP($A705,'Cost Code'!$A:$G,3,0)</f>
        <v>CORPORATE SERVICES</v>
      </c>
      <c r="P705" t="str">
        <f>VLOOKUP($A705,'Cost Code'!$A:$G,4,0)</f>
        <v>FINANCE &amp; INFORMATION SERVICES</v>
      </c>
      <c r="Q705" t="str">
        <f>VLOOKUP($A705,'Cost Code'!$A:$G,5,0)</f>
        <v>FINANCE &amp; INFORMATION SERVICES</v>
      </c>
      <c r="R705" t="str">
        <f>VLOOKUP($A705,'Cost Code'!$A:$G,6,0)</f>
        <v>FINANCE</v>
      </c>
      <c r="S705" t="str">
        <f>VLOOKUP($A705,'Cost Code'!$A:$K,8,0)</f>
        <v>Simon</v>
      </c>
      <c r="T705">
        <f>VLOOKUP($A705,'Cost Code'!$A:$K,9,0)</f>
        <v>1000</v>
      </c>
      <c r="U705" t="str">
        <f>VLOOKUP(B705,Ex_Code!A:J,2,0)</f>
        <v>Senior Managers Band 7</v>
      </c>
      <c r="V705" t="str">
        <f>VLOOKUP(B705,Ex_Code!A:J,7,0)</f>
        <v>NON CLINICAL STAFF</v>
      </c>
      <c r="W705" t="str">
        <f>VLOOKUP(B705,Ex_Code!A:J,10,0)</f>
        <v>Pay</v>
      </c>
    </row>
    <row r="706" spans="1:23" x14ac:dyDescent="0.25">
      <c r="A706" s="14" t="s">
        <v>190</v>
      </c>
      <c r="B706" s="14" t="s">
        <v>115</v>
      </c>
      <c r="C706" s="14" t="s">
        <v>101</v>
      </c>
      <c r="D706" s="14" t="s">
        <v>102</v>
      </c>
      <c r="E706" s="14" t="s">
        <v>98</v>
      </c>
      <c r="F706" s="15">
        <v>2644</v>
      </c>
      <c r="G706" s="15">
        <v>2645.13</v>
      </c>
      <c r="H706" s="15">
        <v>0.61</v>
      </c>
      <c r="I706" s="15">
        <v>0.61</v>
      </c>
      <c r="J706" s="15">
        <v>0.61</v>
      </c>
      <c r="K706" s="15">
        <v>0.61</v>
      </c>
      <c r="L706" t="str">
        <f t="shared" si="10"/>
        <v>171803U26039107000</v>
      </c>
      <c r="M706" t="str">
        <f>VLOOKUP(A706,'Cost Code'!A:G,7,0)</f>
        <v>Income Team</v>
      </c>
      <c r="N706" t="str">
        <f>VLOOKUP(A706,'Cost Code'!A:G,2,0)</f>
        <v>Group 1</v>
      </c>
      <c r="O706" t="str">
        <f>VLOOKUP($A706,'Cost Code'!$A:$G,3,0)</f>
        <v>CORPORATE SERVICES</v>
      </c>
      <c r="P706" t="str">
        <f>VLOOKUP($A706,'Cost Code'!$A:$G,4,0)</f>
        <v>FINANCE &amp; INFORMATION SERVICES</v>
      </c>
      <c r="Q706" t="str">
        <f>VLOOKUP($A706,'Cost Code'!$A:$G,5,0)</f>
        <v>FINANCE &amp; INFORMATION SERVICES</v>
      </c>
      <c r="R706" t="str">
        <f>VLOOKUP($A706,'Cost Code'!$A:$G,6,0)</f>
        <v>FINANCE</v>
      </c>
      <c r="S706" t="str">
        <f>VLOOKUP($A706,'Cost Code'!$A:$K,8,0)</f>
        <v>Simon</v>
      </c>
      <c r="T706">
        <f>VLOOKUP($A706,'Cost Code'!$A:$K,9,0)</f>
        <v>1000</v>
      </c>
      <c r="U706" t="str">
        <f>VLOOKUP(B706,Ex_Code!A:J,2,0)</f>
        <v>Senior Managers Band 7</v>
      </c>
      <c r="V706" t="str">
        <f>VLOOKUP(B706,Ex_Code!A:J,7,0)</f>
        <v>NON CLINICAL STAFF</v>
      </c>
      <c r="W706" t="str">
        <f>VLOOKUP(B706,Ex_Code!A:J,10,0)</f>
        <v>Pay</v>
      </c>
    </row>
    <row r="707" spans="1:23" x14ac:dyDescent="0.25">
      <c r="A707" s="14" t="s">
        <v>190</v>
      </c>
      <c r="B707" s="14" t="s">
        <v>115</v>
      </c>
      <c r="C707" s="14" t="s">
        <v>103</v>
      </c>
      <c r="D707" s="14" t="s">
        <v>104</v>
      </c>
      <c r="E707" s="14" t="s">
        <v>98</v>
      </c>
      <c r="F707" s="15">
        <v>2644</v>
      </c>
      <c r="G707" s="15">
        <v>0</v>
      </c>
      <c r="H707" s="15">
        <v>0.61</v>
      </c>
      <c r="I707" s="15">
        <v>0</v>
      </c>
      <c r="J707" s="15">
        <v>0</v>
      </c>
      <c r="K707" s="15">
        <v>0</v>
      </c>
      <c r="L707" t="str">
        <f t="shared" si="10"/>
        <v>171804U26039107000</v>
      </c>
      <c r="M707" t="str">
        <f>VLOOKUP(A707,'Cost Code'!A:G,7,0)</f>
        <v>Income Team</v>
      </c>
      <c r="N707" t="str">
        <f>VLOOKUP(A707,'Cost Code'!A:G,2,0)</f>
        <v>Group 1</v>
      </c>
      <c r="O707" t="str">
        <f>VLOOKUP($A707,'Cost Code'!$A:$G,3,0)</f>
        <v>CORPORATE SERVICES</v>
      </c>
      <c r="P707" t="str">
        <f>VLOOKUP($A707,'Cost Code'!$A:$G,4,0)</f>
        <v>FINANCE &amp; INFORMATION SERVICES</v>
      </c>
      <c r="Q707" t="str">
        <f>VLOOKUP($A707,'Cost Code'!$A:$G,5,0)</f>
        <v>FINANCE &amp; INFORMATION SERVICES</v>
      </c>
      <c r="R707" t="str">
        <f>VLOOKUP($A707,'Cost Code'!$A:$G,6,0)</f>
        <v>FINANCE</v>
      </c>
      <c r="S707" t="str">
        <f>VLOOKUP($A707,'Cost Code'!$A:$K,8,0)</f>
        <v>Simon</v>
      </c>
      <c r="T707">
        <f>VLOOKUP($A707,'Cost Code'!$A:$K,9,0)</f>
        <v>1000</v>
      </c>
      <c r="U707" t="str">
        <f>VLOOKUP(B707,Ex_Code!A:J,2,0)</f>
        <v>Senior Managers Band 7</v>
      </c>
      <c r="V707" t="str">
        <f>VLOOKUP(B707,Ex_Code!A:J,7,0)</f>
        <v>NON CLINICAL STAFF</v>
      </c>
      <c r="W707" t="str">
        <f>VLOOKUP(B707,Ex_Code!A:J,10,0)</f>
        <v>Pay</v>
      </c>
    </row>
    <row r="708" spans="1:23" x14ac:dyDescent="0.25">
      <c r="A708" s="14" t="s">
        <v>190</v>
      </c>
      <c r="B708" s="14" t="s">
        <v>115</v>
      </c>
      <c r="C708" s="14" t="s">
        <v>105</v>
      </c>
      <c r="D708" s="14" t="s">
        <v>106</v>
      </c>
      <c r="E708" s="14" t="s">
        <v>98</v>
      </c>
      <c r="F708" s="15">
        <v>2644</v>
      </c>
      <c r="G708" s="15">
        <v>0</v>
      </c>
      <c r="H708" s="15">
        <v>0.61</v>
      </c>
      <c r="I708" s="15">
        <v>0</v>
      </c>
      <c r="J708" s="15">
        <v>0</v>
      </c>
      <c r="K708" s="15">
        <v>0</v>
      </c>
      <c r="L708" t="str">
        <f t="shared" si="10"/>
        <v>171805U26039107000</v>
      </c>
      <c r="M708" t="str">
        <f>VLOOKUP(A708,'Cost Code'!A:G,7,0)</f>
        <v>Income Team</v>
      </c>
      <c r="N708" t="str">
        <f>VLOOKUP(A708,'Cost Code'!A:G,2,0)</f>
        <v>Group 1</v>
      </c>
      <c r="O708" t="str">
        <f>VLOOKUP($A708,'Cost Code'!$A:$G,3,0)</f>
        <v>CORPORATE SERVICES</v>
      </c>
      <c r="P708" t="str">
        <f>VLOOKUP($A708,'Cost Code'!$A:$G,4,0)</f>
        <v>FINANCE &amp; INFORMATION SERVICES</v>
      </c>
      <c r="Q708" t="str">
        <f>VLOOKUP($A708,'Cost Code'!$A:$G,5,0)</f>
        <v>FINANCE &amp; INFORMATION SERVICES</v>
      </c>
      <c r="R708" t="str">
        <f>VLOOKUP($A708,'Cost Code'!$A:$G,6,0)</f>
        <v>FINANCE</v>
      </c>
      <c r="S708" t="str">
        <f>VLOOKUP($A708,'Cost Code'!$A:$K,8,0)</f>
        <v>Simon</v>
      </c>
      <c r="T708">
        <f>VLOOKUP($A708,'Cost Code'!$A:$K,9,0)</f>
        <v>1000</v>
      </c>
      <c r="U708" t="str">
        <f>VLOOKUP(B708,Ex_Code!A:J,2,0)</f>
        <v>Senior Managers Band 7</v>
      </c>
      <c r="V708" t="str">
        <f>VLOOKUP(B708,Ex_Code!A:J,7,0)</f>
        <v>NON CLINICAL STAFF</v>
      </c>
      <c r="W708" t="str">
        <f>VLOOKUP(B708,Ex_Code!A:J,10,0)</f>
        <v>Pay</v>
      </c>
    </row>
    <row r="709" spans="1:23" ht="25.5" x14ac:dyDescent="0.25">
      <c r="A709" s="14" t="s">
        <v>190</v>
      </c>
      <c r="B709" s="14" t="s">
        <v>22</v>
      </c>
      <c r="C709" s="14" t="s">
        <v>103</v>
      </c>
      <c r="D709" s="14" t="s">
        <v>104</v>
      </c>
      <c r="E709" s="14" t="s">
        <v>98</v>
      </c>
      <c r="F709" s="15">
        <v>0</v>
      </c>
      <c r="G709" s="15">
        <v>4893.8100000000004</v>
      </c>
      <c r="H709" s="15">
        <v>0</v>
      </c>
      <c r="I709" s="15">
        <v>1</v>
      </c>
      <c r="J709" s="15">
        <v>1</v>
      </c>
      <c r="K709" s="15">
        <v>1</v>
      </c>
      <c r="L709" t="str">
        <f t="shared" ref="L709:L772" si="11">CONCATENATE(C709,A709,B709)</f>
        <v>171804U2603918B000</v>
      </c>
      <c r="M709" t="str">
        <f>VLOOKUP(A709,'Cost Code'!A:G,7,0)</f>
        <v>Income Team</v>
      </c>
      <c r="N709" t="str">
        <f>VLOOKUP(A709,'Cost Code'!A:G,2,0)</f>
        <v>Group 1</v>
      </c>
      <c r="O709" t="str">
        <f>VLOOKUP($A709,'Cost Code'!$A:$G,3,0)</f>
        <v>CORPORATE SERVICES</v>
      </c>
      <c r="P709" t="str">
        <f>VLOOKUP($A709,'Cost Code'!$A:$G,4,0)</f>
        <v>FINANCE &amp; INFORMATION SERVICES</v>
      </c>
      <c r="Q709" t="str">
        <f>VLOOKUP($A709,'Cost Code'!$A:$G,5,0)</f>
        <v>FINANCE &amp; INFORMATION SERVICES</v>
      </c>
      <c r="R709" t="str">
        <f>VLOOKUP($A709,'Cost Code'!$A:$G,6,0)</f>
        <v>FINANCE</v>
      </c>
      <c r="S709" t="str">
        <f>VLOOKUP($A709,'Cost Code'!$A:$K,8,0)</f>
        <v>Simon</v>
      </c>
      <c r="T709">
        <f>VLOOKUP($A709,'Cost Code'!$A:$K,9,0)</f>
        <v>1000</v>
      </c>
      <c r="U709" t="str">
        <f>VLOOKUP(B709,Ex_Code!A:J,2,0)</f>
        <v>Senior Managers Band 8B</v>
      </c>
      <c r="V709" t="str">
        <f>VLOOKUP(B709,Ex_Code!A:J,7,0)</f>
        <v>NON CLINICAL STAFF</v>
      </c>
      <c r="W709" t="str">
        <f>VLOOKUP(B709,Ex_Code!A:J,10,0)</f>
        <v>Pay</v>
      </c>
    </row>
    <row r="710" spans="1:23" ht="25.5" x14ac:dyDescent="0.25">
      <c r="A710" s="14" t="s">
        <v>190</v>
      </c>
      <c r="B710" s="14" t="s">
        <v>22</v>
      </c>
      <c r="C710" s="14" t="s">
        <v>105</v>
      </c>
      <c r="D710" s="14" t="s">
        <v>106</v>
      </c>
      <c r="E710" s="14" t="s">
        <v>98</v>
      </c>
      <c r="F710" s="15">
        <v>0</v>
      </c>
      <c r="G710" s="15">
        <v>4978.93</v>
      </c>
      <c r="H710" s="15">
        <v>0</v>
      </c>
      <c r="I710" s="15">
        <v>0.61</v>
      </c>
      <c r="J710" s="15">
        <v>1</v>
      </c>
      <c r="K710" s="15">
        <v>1</v>
      </c>
      <c r="L710" t="str">
        <f t="shared" si="11"/>
        <v>171805U2603918B000</v>
      </c>
      <c r="M710" t="str">
        <f>VLOOKUP(A710,'Cost Code'!A:G,7,0)</f>
        <v>Income Team</v>
      </c>
      <c r="N710" t="str">
        <f>VLOOKUP(A710,'Cost Code'!A:G,2,0)</f>
        <v>Group 1</v>
      </c>
      <c r="O710" t="str">
        <f>VLOOKUP($A710,'Cost Code'!$A:$G,3,0)</f>
        <v>CORPORATE SERVICES</v>
      </c>
      <c r="P710" t="str">
        <f>VLOOKUP($A710,'Cost Code'!$A:$G,4,0)</f>
        <v>FINANCE &amp; INFORMATION SERVICES</v>
      </c>
      <c r="Q710" t="str">
        <f>VLOOKUP($A710,'Cost Code'!$A:$G,5,0)</f>
        <v>FINANCE &amp; INFORMATION SERVICES</v>
      </c>
      <c r="R710" t="str">
        <f>VLOOKUP($A710,'Cost Code'!$A:$G,6,0)</f>
        <v>FINANCE</v>
      </c>
      <c r="S710" t="str">
        <f>VLOOKUP($A710,'Cost Code'!$A:$K,8,0)</f>
        <v>Simon</v>
      </c>
      <c r="T710">
        <f>VLOOKUP($A710,'Cost Code'!$A:$K,9,0)</f>
        <v>1000</v>
      </c>
      <c r="U710" t="str">
        <f>VLOOKUP(B710,Ex_Code!A:J,2,0)</f>
        <v>Senior Managers Band 8B</v>
      </c>
      <c r="V710" t="str">
        <f>VLOOKUP(B710,Ex_Code!A:J,7,0)</f>
        <v>NON CLINICAL STAFF</v>
      </c>
      <c r="W710" t="str">
        <f>VLOOKUP(B710,Ex_Code!A:J,10,0)</f>
        <v>Pay</v>
      </c>
    </row>
    <row r="711" spans="1:23" ht="25.5" x14ac:dyDescent="0.25">
      <c r="A711" s="14" t="s">
        <v>190</v>
      </c>
      <c r="B711" s="14" t="s">
        <v>24</v>
      </c>
      <c r="C711" s="14" t="s">
        <v>96</v>
      </c>
      <c r="D711" s="14" t="s">
        <v>97</v>
      </c>
      <c r="E711" s="14" t="s">
        <v>98</v>
      </c>
      <c r="F711" s="15">
        <v>6638</v>
      </c>
      <c r="G711" s="15">
        <v>6636.9</v>
      </c>
      <c r="H711" s="15">
        <v>1</v>
      </c>
      <c r="I711" s="15">
        <v>1</v>
      </c>
      <c r="J711" s="15">
        <v>1</v>
      </c>
      <c r="K711" s="15">
        <v>1</v>
      </c>
      <c r="L711" t="str">
        <f t="shared" si="11"/>
        <v>171801U2603918C000</v>
      </c>
      <c r="M711" t="str">
        <f>VLOOKUP(A711,'Cost Code'!A:G,7,0)</f>
        <v>Income Team</v>
      </c>
      <c r="N711" t="str">
        <f>VLOOKUP(A711,'Cost Code'!A:G,2,0)</f>
        <v>Group 1</v>
      </c>
      <c r="O711" t="str">
        <f>VLOOKUP($A711,'Cost Code'!$A:$G,3,0)</f>
        <v>CORPORATE SERVICES</v>
      </c>
      <c r="P711" t="str">
        <f>VLOOKUP($A711,'Cost Code'!$A:$G,4,0)</f>
        <v>FINANCE &amp; INFORMATION SERVICES</v>
      </c>
      <c r="Q711" t="str">
        <f>VLOOKUP($A711,'Cost Code'!$A:$G,5,0)</f>
        <v>FINANCE &amp; INFORMATION SERVICES</v>
      </c>
      <c r="R711" t="str">
        <f>VLOOKUP($A711,'Cost Code'!$A:$G,6,0)</f>
        <v>FINANCE</v>
      </c>
      <c r="S711" t="str">
        <f>VLOOKUP($A711,'Cost Code'!$A:$K,8,0)</f>
        <v>Simon</v>
      </c>
      <c r="T711">
        <f>VLOOKUP($A711,'Cost Code'!$A:$K,9,0)</f>
        <v>1000</v>
      </c>
      <c r="U711" t="str">
        <f>VLOOKUP(B711,Ex_Code!A:J,2,0)</f>
        <v>Senior Managers Band 8C</v>
      </c>
      <c r="V711" t="str">
        <f>VLOOKUP(B711,Ex_Code!A:J,7,0)</f>
        <v>NON CLINICAL STAFF</v>
      </c>
      <c r="W711" t="str">
        <f>VLOOKUP(B711,Ex_Code!A:J,10,0)</f>
        <v>Pay</v>
      </c>
    </row>
    <row r="712" spans="1:23" ht="25.5" x14ac:dyDescent="0.25">
      <c r="A712" s="14" t="s">
        <v>190</v>
      </c>
      <c r="B712" s="14" t="s">
        <v>24</v>
      </c>
      <c r="C712" s="14" t="s">
        <v>99</v>
      </c>
      <c r="D712" s="14" t="s">
        <v>100</v>
      </c>
      <c r="E712" s="14" t="s">
        <v>98</v>
      </c>
      <c r="F712" s="15">
        <v>6638</v>
      </c>
      <c r="G712" s="15">
        <v>6638.8</v>
      </c>
      <c r="H712" s="15">
        <v>1</v>
      </c>
      <c r="I712" s="15">
        <v>1</v>
      </c>
      <c r="J712" s="15">
        <v>1</v>
      </c>
      <c r="K712" s="15">
        <v>1</v>
      </c>
      <c r="L712" t="str">
        <f t="shared" si="11"/>
        <v>171802U2603918C000</v>
      </c>
      <c r="M712" t="str">
        <f>VLOOKUP(A712,'Cost Code'!A:G,7,0)</f>
        <v>Income Team</v>
      </c>
      <c r="N712" t="str">
        <f>VLOOKUP(A712,'Cost Code'!A:G,2,0)</f>
        <v>Group 1</v>
      </c>
      <c r="O712" t="str">
        <f>VLOOKUP($A712,'Cost Code'!$A:$G,3,0)</f>
        <v>CORPORATE SERVICES</v>
      </c>
      <c r="P712" t="str">
        <f>VLOOKUP($A712,'Cost Code'!$A:$G,4,0)</f>
        <v>FINANCE &amp; INFORMATION SERVICES</v>
      </c>
      <c r="Q712" t="str">
        <f>VLOOKUP($A712,'Cost Code'!$A:$G,5,0)</f>
        <v>FINANCE &amp; INFORMATION SERVICES</v>
      </c>
      <c r="R712" t="str">
        <f>VLOOKUP($A712,'Cost Code'!$A:$G,6,0)</f>
        <v>FINANCE</v>
      </c>
      <c r="S712" t="str">
        <f>VLOOKUP($A712,'Cost Code'!$A:$K,8,0)</f>
        <v>Simon</v>
      </c>
      <c r="T712">
        <f>VLOOKUP($A712,'Cost Code'!$A:$K,9,0)</f>
        <v>1000</v>
      </c>
      <c r="U712" t="str">
        <f>VLOOKUP(B712,Ex_Code!A:J,2,0)</f>
        <v>Senior Managers Band 8C</v>
      </c>
      <c r="V712" t="str">
        <f>VLOOKUP(B712,Ex_Code!A:J,7,0)</f>
        <v>NON CLINICAL STAFF</v>
      </c>
      <c r="W712" t="str">
        <f>VLOOKUP(B712,Ex_Code!A:J,10,0)</f>
        <v>Pay</v>
      </c>
    </row>
    <row r="713" spans="1:23" ht="25.5" x14ac:dyDescent="0.25">
      <c r="A713" s="14" t="s">
        <v>190</v>
      </c>
      <c r="B713" s="14" t="s">
        <v>24</v>
      </c>
      <c r="C713" s="14" t="s">
        <v>101</v>
      </c>
      <c r="D713" s="14" t="s">
        <v>102</v>
      </c>
      <c r="E713" s="14" t="s">
        <v>98</v>
      </c>
      <c r="F713" s="15">
        <v>7089</v>
      </c>
      <c r="G713" s="15">
        <v>6758.23</v>
      </c>
      <c r="H713" s="15">
        <v>1</v>
      </c>
      <c r="I713" s="15">
        <v>1</v>
      </c>
      <c r="J713" s="15">
        <v>1</v>
      </c>
      <c r="K713" s="15">
        <v>1</v>
      </c>
      <c r="L713" t="str">
        <f t="shared" si="11"/>
        <v>171803U2603918C000</v>
      </c>
      <c r="M713" t="str">
        <f>VLOOKUP(A713,'Cost Code'!A:G,7,0)</f>
        <v>Income Team</v>
      </c>
      <c r="N713" t="str">
        <f>VLOOKUP(A713,'Cost Code'!A:G,2,0)</f>
        <v>Group 1</v>
      </c>
      <c r="O713" t="str">
        <f>VLOOKUP($A713,'Cost Code'!$A:$G,3,0)</f>
        <v>CORPORATE SERVICES</v>
      </c>
      <c r="P713" t="str">
        <f>VLOOKUP($A713,'Cost Code'!$A:$G,4,0)</f>
        <v>FINANCE &amp; INFORMATION SERVICES</v>
      </c>
      <c r="Q713" t="str">
        <f>VLOOKUP($A713,'Cost Code'!$A:$G,5,0)</f>
        <v>FINANCE &amp; INFORMATION SERVICES</v>
      </c>
      <c r="R713" t="str">
        <f>VLOOKUP($A713,'Cost Code'!$A:$G,6,0)</f>
        <v>FINANCE</v>
      </c>
      <c r="S713" t="str">
        <f>VLOOKUP($A713,'Cost Code'!$A:$K,8,0)</f>
        <v>Simon</v>
      </c>
      <c r="T713">
        <f>VLOOKUP($A713,'Cost Code'!$A:$K,9,0)</f>
        <v>1000</v>
      </c>
      <c r="U713" t="str">
        <f>VLOOKUP(B713,Ex_Code!A:J,2,0)</f>
        <v>Senior Managers Band 8C</v>
      </c>
      <c r="V713" t="str">
        <f>VLOOKUP(B713,Ex_Code!A:J,7,0)</f>
        <v>NON CLINICAL STAFF</v>
      </c>
      <c r="W713" t="str">
        <f>VLOOKUP(B713,Ex_Code!A:J,10,0)</f>
        <v>Pay</v>
      </c>
    </row>
    <row r="714" spans="1:23" ht="25.5" x14ac:dyDescent="0.25">
      <c r="A714" s="14" t="s">
        <v>190</v>
      </c>
      <c r="B714" s="14" t="s">
        <v>24</v>
      </c>
      <c r="C714" s="14" t="s">
        <v>103</v>
      </c>
      <c r="D714" s="14" t="s">
        <v>104</v>
      </c>
      <c r="E714" s="14" t="s">
        <v>98</v>
      </c>
      <c r="F714" s="15">
        <v>7089</v>
      </c>
      <c r="G714" s="15">
        <v>0</v>
      </c>
      <c r="H714" s="15">
        <v>1</v>
      </c>
      <c r="I714" s="15">
        <v>0</v>
      </c>
      <c r="J714" s="15">
        <v>0</v>
      </c>
      <c r="K714" s="15">
        <v>0</v>
      </c>
      <c r="L714" t="str">
        <f t="shared" si="11"/>
        <v>171804U2603918C000</v>
      </c>
      <c r="M714" t="str">
        <f>VLOOKUP(A714,'Cost Code'!A:G,7,0)</f>
        <v>Income Team</v>
      </c>
      <c r="N714" t="str">
        <f>VLOOKUP(A714,'Cost Code'!A:G,2,0)</f>
        <v>Group 1</v>
      </c>
      <c r="O714" t="str">
        <f>VLOOKUP($A714,'Cost Code'!$A:$G,3,0)</f>
        <v>CORPORATE SERVICES</v>
      </c>
      <c r="P714" t="str">
        <f>VLOOKUP($A714,'Cost Code'!$A:$G,4,0)</f>
        <v>FINANCE &amp; INFORMATION SERVICES</v>
      </c>
      <c r="Q714" t="str">
        <f>VLOOKUP($A714,'Cost Code'!$A:$G,5,0)</f>
        <v>FINANCE &amp; INFORMATION SERVICES</v>
      </c>
      <c r="R714" t="str">
        <f>VLOOKUP($A714,'Cost Code'!$A:$G,6,0)</f>
        <v>FINANCE</v>
      </c>
      <c r="S714" t="str">
        <f>VLOOKUP($A714,'Cost Code'!$A:$K,8,0)</f>
        <v>Simon</v>
      </c>
      <c r="T714">
        <f>VLOOKUP($A714,'Cost Code'!$A:$K,9,0)</f>
        <v>1000</v>
      </c>
      <c r="U714" t="str">
        <f>VLOOKUP(B714,Ex_Code!A:J,2,0)</f>
        <v>Senior Managers Band 8C</v>
      </c>
      <c r="V714" t="str">
        <f>VLOOKUP(B714,Ex_Code!A:J,7,0)</f>
        <v>NON CLINICAL STAFF</v>
      </c>
      <c r="W714" t="str">
        <f>VLOOKUP(B714,Ex_Code!A:J,10,0)</f>
        <v>Pay</v>
      </c>
    </row>
    <row r="715" spans="1:23" ht="25.5" x14ac:dyDescent="0.25">
      <c r="A715" s="14" t="s">
        <v>190</v>
      </c>
      <c r="B715" s="14" t="s">
        <v>24</v>
      </c>
      <c r="C715" s="14" t="s">
        <v>105</v>
      </c>
      <c r="D715" s="14" t="s">
        <v>106</v>
      </c>
      <c r="E715" s="14" t="s">
        <v>98</v>
      </c>
      <c r="F715" s="15">
        <v>7089</v>
      </c>
      <c r="G715" s="15">
        <v>0</v>
      </c>
      <c r="H715" s="15">
        <v>1</v>
      </c>
      <c r="I715" s="15">
        <v>0</v>
      </c>
      <c r="J715" s="15">
        <v>0</v>
      </c>
      <c r="K715" s="15">
        <v>0</v>
      </c>
      <c r="L715" t="str">
        <f t="shared" si="11"/>
        <v>171805U2603918C000</v>
      </c>
      <c r="M715" t="str">
        <f>VLOOKUP(A715,'Cost Code'!A:G,7,0)</f>
        <v>Income Team</v>
      </c>
      <c r="N715" t="str">
        <f>VLOOKUP(A715,'Cost Code'!A:G,2,0)</f>
        <v>Group 1</v>
      </c>
      <c r="O715" t="str">
        <f>VLOOKUP($A715,'Cost Code'!$A:$G,3,0)</f>
        <v>CORPORATE SERVICES</v>
      </c>
      <c r="P715" t="str">
        <f>VLOOKUP($A715,'Cost Code'!$A:$G,4,0)</f>
        <v>FINANCE &amp; INFORMATION SERVICES</v>
      </c>
      <c r="Q715" t="str">
        <f>VLOOKUP($A715,'Cost Code'!$A:$G,5,0)</f>
        <v>FINANCE &amp; INFORMATION SERVICES</v>
      </c>
      <c r="R715" t="str">
        <f>VLOOKUP($A715,'Cost Code'!$A:$G,6,0)</f>
        <v>FINANCE</v>
      </c>
      <c r="S715" t="str">
        <f>VLOOKUP($A715,'Cost Code'!$A:$K,8,0)</f>
        <v>Simon</v>
      </c>
      <c r="T715">
        <f>VLOOKUP($A715,'Cost Code'!$A:$K,9,0)</f>
        <v>1000</v>
      </c>
      <c r="U715" t="str">
        <f>VLOOKUP(B715,Ex_Code!A:J,2,0)</f>
        <v>Senior Managers Band 8C</v>
      </c>
      <c r="V715" t="str">
        <f>VLOOKUP(B715,Ex_Code!A:J,7,0)</f>
        <v>NON CLINICAL STAFF</v>
      </c>
      <c r="W715" t="str">
        <f>VLOOKUP(B715,Ex_Code!A:J,10,0)</f>
        <v>Pay</v>
      </c>
    </row>
    <row r="716" spans="1:23" x14ac:dyDescent="0.25">
      <c r="A716" s="14" t="s">
        <v>190</v>
      </c>
      <c r="B716" s="14" t="s">
        <v>108</v>
      </c>
      <c r="C716" s="14" t="s">
        <v>96</v>
      </c>
      <c r="D716" s="14" t="s">
        <v>97</v>
      </c>
      <c r="E716" s="14" t="s">
        <v>98</v>
      </c>
      <c r="F716" s="15">
        <v>2977</v>
      </c>
      <c r="G716" s="15">
        <v>2975.83</v>
      </c>
      <c r="H716" s="15">
        <v>1</v>
      </c>
      <c r="I716" s="15">
        <v>1</v>
      </c>
      <c r="J716" s="15">
        <v>1</v>
      </c>
      <c r="K716" s="15">
        <v>1</v>
      </c>
      <c r="L716" t="str">
        <f t="shared" si="11"/>
        <v>171801U26039205000</v>
      </c>
      <c r="M716" t="str">
        <f>VLOOKUP(A716,'Cost Code'!A:G,7,0)</f>
        <v>Income Team</v>
      </c>
      <c r="N716" t="str">
        <f>VLOOKUP(A716,'Cost Code'!A:G,2,0)</f>
        <v>Group 1</v>
      </c>
      <c r="O716" t="str">
        <f>VLOOKUP($A716,'Cost Code'!$A:$G,3,0)</f>
        <v>CORPORATE SERVICES</v>
      </c>
      <c r="P716" t="str">
        <f>VLOOKUP($A716,'Cost Code'!$A:$G,4,0)</f>
        <v>FINANCE &amp; INFORMATION SERVICES</v>
      </c>
      <c r="Q716" t="str">
        <f>VLOOKUP($A716,'Cost Code'!$A:$G,5,0)</f>
        <v>FINANCE &amp; INFORMATION SERVICES</v>
      </c>
      <c r="R716" t="str">
        <f>VLOOKUP($A716,'Cost Code'!$A:$G,6,0)</f>
        <v>FINANCE</v>
      </c>
      <c r="S716" t="str">
        <f>VLOOKUP($A716,'Cost Code'!$A:$K,8,0)</f>
        <v>Simon</v>
      </c>
      <c r="T716">
        <f>VLOOKUP($A716,'Cost Code'!$A:$K,9,0)</f>
        <v>1000</v>
      </c>
      <c r="U716" t="str">
        <f>VLOOKUP(B716,Ex_Code!A:J,2,0)</f>
        <v>Admin &amp; Clerical Band 5</v>
      </c>
      <c r="V716" t="str">
        <f>VLOOKUP(B716,Ex_Code!A:J,7,0)</f>
        <v>NON CLINICAL STAFF</v>
      </c>
      <c r="W716" t="str">
        <f>VLOOKUP(B716,Ex_Code!A:J,10,0)</f>
        <v>Pay</v>
      </c>
    </row>
    <row r="717" spans="1:23" x14ac:dyDescent="0.25">
      <c r="A717" s="14" t="s">
        <v>190</v>
      </c>
      <c r="B717" s="14" t="s">
        <v>108</v>
      </c>
      <c r="C717" s="14" t="s">
        <v>99</v>
      </c>
      <c r="D717" s="14" t="s">
        <v>100</v>
      </c>
      <c r="E717" s="14" t="s">
        <v>98</v>
      </c>
      <c r="F717" s="15">
        <v>2977</v>
      </c>
      <c r="G717" s="15">
        <v>2977.58</v>
      </c>
      <c r="H717" s="15">
        <v>1</v>
      </c>
      <c r="I717" s="15">
        <v>1</v>
      </c>
      <c r="J717" s="15">
        <v>1</v>
      </c>
      <c r="K717" s="15">
        <v>1</v>
      </c>
      <c r="L717" t="str">
        <f t="shared" si="11"/>
        <v>171802U26039205000</v>
      </c>
      <c r="M717" t="str">
        <f>VLOOKUP(A717,'Cost Code'!A:G,7,0)</f>
        <v>Income Team</v>
      </c>
      <c r="N717" t="str">
        <f>VLOOKUP(A717,'Cost Code'!A:G,2,0)</f>
        <v>Group 1</v>
      </c>
      <c r="O717" t="str">
        <f>VLOOKUP($A717,'Cost Code'!$A:$G,3,0)</f>
        <v>CORPORATE SERVICES</v>
      </c>
      <c r="P717" t="str">
        <f>VLOOKUP($A717,'Cost Code'!$A:$G,4,0)</f>
        <v>FINANCE &amp; INFORMATION SERVICES</v>
      </c>
      <c r="Q717" t="str">
        <f>VLOOKUP($A717,'Cost Code'!$A:$G,5,0)</f>
        <v>FINANCE &amp; INFORMATION SERVICES</v>
      </c>
      <c r="R717" t="str">
        <f>VLOOKUP($A717,'Cost Code'!$A:$G,6,0)</f>
        <v>FINANCE</v>
      </c>
      <c r="S717" t="str">
        <f>VLOOKUP($A717,'Cost Code'!$A:$K,8,0)</f>
        <v>Simon</v>
      </c>
      <c r="T717">
        <f>VLOOKUP($A717,'Cost Code'!$A:$K,9,0)</f>
        <v>1000</v>
      </c>
      <c r="U717" t="str">
        <f>VLOOKUP(B717,Ex_Code!A:J,2,0)</f>
        <v>Admin &amp; Clerical Band 5</v>
      </c>
      <c r="V717" t="str">
        <f>VLOOKUP(B717,Ex_Code!A:J,7,0)</f>
        <v>NON CLINICAL STAFF</v>
      </c>
      <c r="W717" t="str">
        <f>VLOOKUP(B717,Ex_Code!A:J,10,0)</f>
        <v>Pay</v>
      </c>
    </row>
    <row r="718" spans="1:23" x14ac:dyDescent="0.25">
      <c r="A718" s="14" t="s">
        <v>190</v>
      </c>
      <c r="B718" s="14" t="s">
        <v>108</v>
      </c>
      <c r="C718" s="14" t="s">
        <v>101</v>
      </c>
      <c r="D718" s="14" t="s">
        <v>102</v>
      </c>
      <c r="E718" s="14" t="s">
        <v>98</v>
      </c>
      <c r="F718" s="15">
        <v>2977</v>
      </c>
      <c r="G718" s="15">
        <v>2976.71</v>
      </c>
      <c r="H718" s="15">
        <v>1</v>
      </c>
      <c r="I718" s="15">
        <v>1</v>
      </c>
      <c r="J718" s="15">
        <v>1</v>
      </c>
      <c r="K718" s="15">
        <v>1</v>
      </c>
      <c r="L718" t="str">
        <f t="shared" si="11"/>
        <v>171803U26039205000</v>
      </c>
      <c r="M718" t="str">
        <f>VLOOKUP(A718,'Cost Code'!A:G,7,0)</f>
        <v>Income Team</v>
      </c>
      <c r="N718" t="str">
        <f>VLOOKUP(A718,'Cost Code'!A:G,2,0)</f>
        <v>Group 1</v>
      </c>
      <c r="O718" t="str">
        <f>VLOOKUP($A718,'Cost Code'!$A:$G,3,0)</f>
        <v>CORPORATE SERVICES</v>
      </c>
      <c r="P718" t="str">
        <f>VLOOKUP($A718,'Cost Code'!$A:$G,4,0)</f>
        <v>FINANCE &amp; INFORMATION SERVICES</v>
      </c>
      <c r="Q718" t="str">
        <f>VLOOKUP($A718,'Cost Code'!$A:$G,5,0)</f>
        <v>FINANCE &amp; INFORMATION SERVICES</v>
      </c>
      <c r="R718" t="str">
        <f>VLOOKUP($A718,'Cost Code'!$A:$G,6,0)</f>
        <v>FINANCE</v>
      </c>
      <c r="S718" t="str">
        <f>VLOOKUP($A718,'Cost Code'!$A:$K,8,0)</f>
        <v>Simon</v>
      </c>
      <c r="T718">
        <f>VLOOKUP($A718,'Cost Code'!$A:$K,9,0)</f>
        <v>1000</v>
      </c>
      <c r="U718" t="str">
        <f>VLOOKUP(B718,Ex_Code!A:J,2,0)</f>
        <v>Admin &amp; Clerical Band 5</v>
      </c>
      <c r="V718" t="str">
        <f>VLOOKUP(B718,Ex_Code!A:J,7,0)</f>
        <v>NON CLINICAL STAFF</v>
      </c>
      <c r="W718" t="str">
        <f>VLOOKUP(B718,Ex_Code!A:J,10,0)</f>
        <v>Pay</v>
      </c>
    </row>
    <row r="719" spans="1:23" x14ac:dyDescent="0.25">
      <c r="A719" s="14" t="s">
        <v>190</v>
      </c>
      <c r="B719" s="14" t="s">
        <v>108</v>
      </c>
      <c r="C719" s="14" t="s">
        <v>103</v>
      </c>
      <c r="D719" s="14" t="s">
        <v>104</v>
      </c>
      <c r="E719" s="14" t="s">
        <v>98</v>
      </c>
      <c r="F719" s="15">
        <v>2977</v>
      </c>
      <c r="G719" s="15">
        <v>2976.71</v>
      </c>
      <c r="H719" s="15">
        <v>1</v>
      </c>
      <c r="I719" s="15">
        <v>1</v>
      </c>
      <c r="J719" s="15">
        <v>1</v>
      </c>
      <c r="K719" s="15">
        <v>1</v>
      </c>
      <c r="L719" t="str">
        <f t="shared" si="11"/>
        <v>171804U26039205000</v>
      </c>
      <c r="M719" t="str">
        <f>VLOOKUP(A719,'Cost Code'!A:G,7,0)</f>
        <v>Income Team</v>
      </c>
      <c r="N719" t="str">
        <f>VLOOKUP(A719,'Cost Code'!A:G,2,0)</f>
        <v>Group 1</v>
      </c>
      <c r="O719" t="str">
        <f>VLOOKUP($A719,'Cost Code'!$A:$G,3,0)</f>
        <v>CORPORATE SERVICES</v>
      </c>
      <c r="P719" t="str">
        <f>VLOOKUP($A719,'Cost Code'!$A:$G,4,0)</f>
        <v>FINANCE &amp; INFORMATION SERVICES</v>
      </c>
      <c r="Q719" t="str">
        <f>VLOOKUP($A719,'Cost Code'!$A:$G,5,0)</f>
        <v>FINANCE &amp; INFORMATION SERVICES</v>
      </c>
      <c r="R719" t="str">
        <f>VLOOKUP($A719,'Cost Code'!$A:$G,6,0)</f>
        <v>FINANCE</v>
      </c>
      <c r="S719" t="str">
        <f>VLOOKUP($A719,'Cost Code'!$A:$K,8,0)</f>
        <v>Simon</v>
      </c>
      <c r="T719">
        <f>VLOOKUP($A719,'Cost Code'!$A:$K,9,0)</f>
        <v>1000</v>
      </c>
      <c r="U719" t="str">
        <f>VLOOKUP(B719,Ex_Code!A:J,2,0)</f>
        <v>Admin &amp; Clerical Band 5</v>
      </c>
      <c r="V719" t="str">
        <f>VLOOKUP(B719,Ex_Code!A:J,7,0)</f>
        <v>NON CLINICAL STAFF</v>
      </c>
      <c r="W719" t="str">
        <f>VLOOKUP(B719,Ex_Code!A:J,10,0)</f>
        <v>Pay</v>
      </c>
    </row>
    <row r="720" spans="1:23" x14ac:dyDescent="0.25">
      <c r="A720" s="14" t="s">
        <v>190</v>
      </c>
      <c r="B720" s="14" t="s">
        <v>108</v>
      </c>
      <c r="C720" s="14" t="s">
        <v>105</v>
      </c>
      <c r="D720" s="14" t="s">
        <v>106</v>
      </c>
      <c r="E720" s="14" t="s">
        <v>98</v>
      </c>
      <c r="F720" s="15">
        <v>2977</v>
      </c>
      <c r="G720" s="15">
        <v>2976.71</v>
      </c>
      <c r="H720" s="15">
        <v>1</v>
      </c>
      <c r="I720" s="15">
        <v>1</v>
      </c>
      <c r="J720" s="15">
        <v>1</v>
      </c>
      <c r="K720" s="15">
        <v>1</v>
      </c>
      <c r="L720" t="str">
        <f t="shared" si="11"/>
        <v>171805U26039205000</v>
      </c>
      <c r="M720" t="str">
        <f>VLOOKUP(A720,'Cost Code'!A:G,7,0)</f>
        <v>Income Team</v>
      </c>
      <c r="N720" t="str">
        <f>VLOOKUP(A720,'Cost Code'!A:G,2,0)</f>
        <v>Group 1</v>
      </c>
      <c r="O720" t="str">
        <f>VLOOKUP($A720,'Cost Code'!$A:$G,3,0)</f>
        <v>CORPORATE SERVICES</v>
      </c>
      <c r="P720" t="str">
        <f>VLOOKUP($A720,'Cost Code'!$A:$G,4,0)</f>
        <v>FINANCE &amp; INFORMATION SERVICES</v>
      </c>
      <c r="Q720" t="str">
        <f>VLOOKUP($A720,'Cost Code'!$A:$G,5,0)</f>
        <v>FINANCE &amp; INFORMATION SERVICES</v>
      </c>
      <c r="R720" t="str">
        <f>VLOOKUP($A720,'Cost Code'!$A:$G,6,0)</f>
        <v>FINANCE</v>
      </c>
      <c r="S720" t="str">
        <f>VLOOKUP($A720,'Cost Code'!$A:$K,8,0)</f>
        <v>Simon</v>
      </c>
      <c r="T720">
        <f>VLOOKUP($A720,'Cost Code'!$A:$K,9,0)</f>
        <v>1000</v>
      </c>
      <c r="U720" t="str">
        <f>VLOOKUP(B720,Ex_Code!A:J,2,0)</f>
        <v>Admin &amp; Clerical Band 5</v>
      </c>
      <c r="V720" t="str">
        <f>VLOOKUP(B720,Ex_Code!A:J,7,0)</f>
        <v>NON CLINICAL STAFF</v>
      </c>
      <c r="W720" t="str">
        <f>VLOOKUP(B720,Ex_Code!A:J,10,0)</f>
        <v>Pay</v>
      </c>
    </row>
    <row r="721" spans="1:23" x14ac:dyDescent="0.25">
      <c r="A721" s="14" t="s">
        <v>190</v>
      </c>
      <c r="B721" s="14" t="s">
        <v>33</v>
      </c>
      <c r="C721" s="14" t="s">
        <v>96</v>
      </c>
      <c r="D721" s="14" t="s">
        <v>97</v>
      </c>
      <c r="E721" s="14" t="s">
        <v>98</v>
      </c>
      <c r="F721" s="15">
        <v>5</v>
      </c>
      <c r="G721" s="15">
        <v>0</v>
      </c>
      <c r="H721" s="15">
        <v>0</v>
      </c>
      <c r="I721" s="15">
        <v>0</v>
      </c>
      <c r="J721" s="15">
        <v>0</v>
      </c>
      <c r="K721" s="15">
        <v>0</v>
      </c>
      <c r="L721" t="str">
        <f t="shared" si="11"/>
        <v>171801U26047018000</v>
      </c>
      <c r="M721" t="str">
        <f>VLOOKUP(A721,'Cost Code'!A:G,7,0)</f>
        <v>Income Team</v>
      </c>
      <c r="N721" t="str">
        <f>VLOOKUP(A721,'Cost Code'!A:G,2,0)</f>
        <v>Group 1</v>
      </c>
      <c r="O721" t="str">
        <f>VLOOKUP($A721,'Cost Code'!$A:$G,3,0)</f>
        <v>CORPORATE SERVICES</v>
      </c>
      <c r="P721" t="str">
        <f>VLOOKUP($A721,'Cost Code'!$A:$G,4,0)</f>
        <v>FINANCE &amp; INFORMATION SERVICES</v>
      </c>
      <c r="Q721" t="str">
        <f>VLOOKUP($A721,'Cost Code'!$A:$G,5,0)</f>
        <v>FINANCE &amp; INFORMATION SERVICES</v>
      </c>
      <c r="R721" t="str">
        <f>VLOOKUP($A721,'Cost Code'!$A:$G,6,0)</f>
        <v>FINANCE</v>
      </c>
      <c r="S721" t="str">
        <f>VLOOKUP($A721,'Cost Code'!$A:$K,8,0)</f>
        <v>Simon</v>
      </c>
      <c r="T721">
        <f>VLOOKUP($A721,'Cost Code'!$A:$K,9,0)</f>
        <v>1000</v>
      </c>
      <c r="U721" t="str">
        <f>VLOOKUP(B721,Ex_Code!A:J,2,0)</f>
        <v>Travel Expenses</v>
      </c>
      <c r="V721" t="str">
        <f>VLOOKUP(B721,Ex_Code!A:J,7,0)</f>
        <v>ESTABLISHMENT EXPENSES</v>
      </c>
      <c r="W721" t="str">
        <f>VLOOKUP(B721,Ex_Code!A:J,10,0)</f>
        <v>Non Pay</v>
      </c>
    </row>
    <row r="722" spans="1:23" x14ac:dyDescent="0.25">
      <c r="A722" s="14" t="s">
        <v>190</v>
      </c>
      <c r="B722" s="14" t="s">
        <v>33</v>
      </c>
      <c r="C722" s="14" t="s">
        <v>99</v>
      </c>
      <c r="D722" s="14" t="s">
        <v>100</v>
      </c>
      <c r="E722" s="14" t="s">
        <v>98</v>
      </c>
      <c r="F722" s="15">
        <v>6</v>
      </c>
      <c r="G722" s="15">
        <v>0</v>
      </c>
      <c r="H722" s="15">
        <v>0</v>
      </c>
      <c r="I722" s="15">
        <v>0</v>
      </c>
      <c r="J722" s="15">
        <v>0</v>
      </c>
      <c r="K722" s="15">
        <v>0</v>
      </c>
      <c r="L722" t="str">
        <f t="shared" si="11"/>
        <v>171802U26047018000</v>
      </c>
      <c r="M722" t="str">
        <f>VLOOKUP(A722,'Cost Code'!A:G,7,0)</f>
        <v>Income Team</v>
      </c>
      <c r="N722" t="str">
        <f>VLOOKUP(A722,'Cost Code'!A:G,2,0)</f>
        <v>Group 1</v>
      </c>
      <c r="O722" t="str">
        <f>VLOOKUP($A722,'Cost Code'!$A:$G,3,0)</f>
        <v>CORPORATE SERVICES</v>
      </c>
      <c r="P722" t="str">
        <f>VLOOKUP($A722,'Cost Code'!$A:$G,4,0)</f>
        <v>FINANCE &amp; INFORMATION SERVICES</v>
      </c>
      <c r="Q722" t="str">
        <f>VLOOKUP($A722,'Cost Code'!$A:$G,5,0)</f>
        <v>FINANCE &amp; INFORMATION SERVICES</v>
      </c>
      <c r="R722" t="str">
        <f>VLOOKUP($A722,'Cost Code'!$A:$G,6,0)</f>
        <v>FINANCE</v>
      </c>
      <c r="S722" t="str">
        <f>VLOOKUP($A722,'Cost Code'!$A:$K,8,0)</f>
        <v>Simon</v>
      </c>
      <c r="T722">
        <f>VLOOKUP($A722,'Cost Code'!$A:$K,9,0)</f>
        <v>1000</v>
      </c>
      <c r="U722" t="str">
        <f>VLOOKUP(B722,Ex_Code!A:J,2,0)</f>
        <v>Travel Expenses</v>
      </c>
      <c r="V722" t="str">
        <f>VLOOKUP(B722,Ex_Code!A:J,7,0)</f>
        <v>ESTABLISHMENT EXPENSES</v>
      </c>
      <c r="W722" t="str">
        <f>VLOOKUP(B722,Ex_Code!A:J,10,0)</f>
        <v>Non Pay</v>
      </c>
    </row>
    <row r="723" spans="1:23" x14ac:dyDescent="0.25">
      <c r="A723" s="14" t="s">
        <v>190</v>
      </c>
      <c r="B723" s="14" t="s">
        <v>33</v>
      </c>
      <c r="C723" s="14" t="s">
        <v>101</v>
      </c>
      <c r="D723" s="14" t="s">
        <v>102</v>
      </c>
      <c r="E723" s="14" t="s">
        <v>98</v>
      </c>
      <c r="F723" s="15">
        <v>5</v>
      </c>
      <c r="G723" s="15">
        <v>53.07</v>
      </c>
      <c r="H723" s="15">
        <v>0</v>
      </c>
      <c r="I723" s="15">
        <v>0</v>
      </c>
      <c r="J723" s="15">
        <v>0</v>
      </c>
      <c r="K723" s="15">
        <v>0</v>
      </c>
      <c r="L723" t="str">
        <f t="shared" si="11"/>
        <v>171803U26047018000</v>
      </c>
      <c r="M723" t="str">
        <f>VLOOKUP(A723,'Cost Code'!A:G,7,0)</f>
        <v>Income Team</v>
      </c>
      <c r="N723" t="str">
        <f>VLOOKUP(A723,'Cost Code'!A:G,2,0)</f>
        <v>Group 1</v>
      </c>
      <c r="O723" t="str">
        <f>VLOOKUP($A723,'Cost Code'!$A:$G,3,0)</f>
        <v>CORPORATE SERVICES</v>
      </c>
      <c r="P723" t="str">
        <f>VLOOKUP($A723,'Cost Code'!$A:$G,4,0)</f>
        <v>FINANCE &amp; INFORMATION SERVICES</v>
      </c>
      <c r="Q723" t="str">
        <f>VLOOKUP($A723,'Cost Code'!$A:$G,5,0)</f>
        <v>FINANCE &amp; INFORMATION SERVICES</v>
      </c>
      <c r="R723" t="str">
        <f>VLOOKUP($A723,'Cost Code'!$A:$G,6,0)</f>
        <v>FINANCE</v>
      </c>
      <c r="S723" t="str">
        <f>VLOOKUP($A723,'Cost Code'!$A:$K,8,0)</f>
        <v>Simon</v>
      </c>
      <c r="T723">
        <f>VLOOKUP($A723,'Cost Code'!$A:$K,9,0)</f>
        <v>1000</v>
      </c>
      <c r="U723" t="str">
        <f>VLOOKUP(B723,Ex_Code!A:J,2,0)</f>
        <v>Travel Expenses</v>
      </c>
      <c r="V723" t="str">
        <f>VLOOKUP(B723,Ex_Code!A:J,7,0)</f>
        <v>ESTABLISHMENT EXPENSES</v>
      </c>
      <c r="W723" t="str">
        <f>VLOOKUP(B723,Ex_Code!A:J,10,0)</f>
        <v>Non Pay</v>
      </c>
    </row>
    <row r="724" spans="1:23" x14ac:dyDescent="0.25">
      <c r="A724" s="14" t="s">
        <v>190</v>
      </c>
      <c r="B724" s="14" t="s">
        <v>33</v>
      </c>
      <c r="C724" s="14" t="s">
        <v>103</v>
      </c>
      <c r="D724" s="14" t="s">
        <v>104</v>
      </c>
      <c r="E724" s="14" t="s">
        <v>98</v>
      </c>
      <c r="F724" s="15">
        <v>5</v>
      </c>
      <c r="G724" s="15">
        <v>0</v>
      </c>
      <c r="H724" s="15">
        <v>0</v>
      </c>
      <c r="I724" s="15">
        <v>0</v>
      </c>
      <c r="J724" s="15">
        <v>0</v>
      </c>
      <c r="K724" s="15">
        <v>0</v>
      </c>
      <c r="L724" t="str">
        <f t="shared" si="11"/>
        <v>171804U26047018000</v>
      </c>
      <c r="M724" t="str">
        <f>VLOOKUP(A724,'Cost Code'!A:G,7,0)</f>
        <v>Income Team</v>
      </c>
      <c r="N724" t="str">
        <f>VLOOKUP(A724,'Cost Code'!A:G,2,0)</f>
        <v>Group 1</v>
      </c>
      <c r="O724" t="str">
        <f>VLOOKUP($A724,'Cost Code'!$A:$G,3,0)</f>
        <v>CORPORATE SERVICES</v>
      </c>
      <c r="P724" t="str">
        <f>VLOOKUP($A724,'Cost Code'!$A:$G,4,0)</f>
        <v>FINANCE &amp; INFORMATION SERVICES</v>
      </c>
      <c r="Q724" t="str">
        <f>VLOOKUP($A724,'Cost Code'!$A:$G,5,0)</f>
        <v>FINANCE &amp; INFORMATION SERVICES</v>
      </c>
      <c r="R724" t="str">
        <f>VLOOKUP($A724,'Cost Code'!$A:$G,6,0)</f>
        <v>FINANCE</v>
      </c>
      <c r="S724" t="str">
        <f>VLOOKUP($A724,'Cost Code'!$A:$K,8,0)</f>
        <v>Simon</v>
      </c>
      <c r="T724">
        <f>VLOOKUP($A724,'Cost Code'!$A:$K,9,0)</f>
        <v>1000</v>
      </c>
      <c r="U724" t="str">
        <f>VLOOKUP(B724,Ex_Code!A:J,2,0)</f>
        <v>Travel Expenses</v>
      </c>
      <c r="V724" t="str">
        <f>VLOOKUP(B724,Ex_Code!A:J,7,0)</f>
        <v>ESTABLISHMENT EXPENSES</v>
      </c>
      <c r="W724" t="str">
        <f>VLOOKUP(B724,Ex_Code!A:J,10,0)</f>
        <v>Non Pay</v>
      </c>
    </row>
    <row r="725" spans="1:23" x14ac:dyDescent="0.25">
      <c r="A725" s="14" t="s">
        <v>190</v>
      </c>
      <c r="B725" s="14" t="s">
        <v>33</v>
      </c>
      <c r="C725" s="14" t="s">
        <v>105</v>
      </c>
      <c r="D725" s="14" t="s">
        <v>106</v>
      </c>
      <c r="E725" s="14" t="s">
        <v>98</v>
      </c>
      <c r="F725" s="15">
        <v>5</v>
      </c>
      <c r="G725" s="15">
        <v>0</v>
      </c>
      <c r="H725" s="15">
        <v>0</v>
      </c>
      <c r="I725" s="15">
        <v>0</v>
      </c>
      <c r="J725" s="15">
        <v>0</v>
      </c>
      <c r="K725" s="15">
        <v>0</v>
      </c>
      <c r="L725" t="str">
        <f t="shared" si="11"/>
        <v>171805U26047018000</v>
      </c>
      <c r="M725" t="str">
        <f>VLOOKUP(A725,'Cost Code'!A:G,7,0)</f>
        <v>Income Team</v>
      </c>
      <c r="N725" t="str">
        <f>VLOOKUP(A725,'Cost Code'!A:G,2,0)</f>
        <v>Group 1</v>
      </c>
      <c r="O725" t="str">
        <f>VLOOKUP($A725,'Cost Code'!$A:$G,3,0)</f>
        <v>CORPORATE SERVICES</v>
      </c>
      <c r="P725" t="str">
        <f>VLOOKUP($A725,'Cost Code'!$A:$G,4,0)</f>
        <v>FINANCE &amp; INFORMATION SERVICES</v>
      </c>
      <c r="Q725" t="str">
        <f>VLOOKUP($A725,'Cost Code'!$A:$G,5,0)</f>
        <v>FINANCE &amp; INFORMATION SERVICES</v>
      </c>
      <c r="R725" t="str">
        <f>VLOOKUP($A725,'Cost Code'!$A:$G,6,0)</f>
        <v>FINANCE</v>
      </c>
      <c r="S725" t="str">
        <f>VLOOKUP($A725,'Cost Code'!$A:$K,8,0)</f>
        <v>Simon</v>
      </c>
      <c r="T725">
        <f>VLOOKUP($A725,'Cost Code'!$A:$K,9,0)</f>
        <v>1000</v>
      </c>
      <c r="U725" t="str">
        <f>VLOOKUP(B725,Ex_Code!A:J,2,0)</f>
        <v>Travel Expenses</v>
      </c>
      <c r="V725" t="str">
        <f>VLOOKUP(B725,Ex_Code!A:J,7,0)</f>
        <v>ESTABLISHMENT EXPENSES</v>
      </c>
      <c r="W725" t="str">
        <f>VLOOKUP(B725,Ex_Code!A:J,10,0)</f>
        <v>Non Pay</v>
      </c>
    </row>
    <row r="726" spans="1:23" x14ac:dyDescent="0.25">
      <c r="A726" s="14" t="s">
        <v>190</v>
      </c>
      <c r="B726" s="14" t="s">
        <v>116</v>
      </c>
      <c r="C726" s="14" t="s">
        <v>96</v>
      </c>
      <c r="D726" s="14" t="s">
        <v>97</v>
      </c>
      <c r="E726" s="14" t="s">
        <v>98</v>
      </c>
      <c r="F726" s="15">
        <v>500</v>
      </c>
      <c r="G726" s="15">
        <v>500</v>
      </c>
      <c r="H726" s="15">
        <v>0</v>
      </c>
      <c r="I726" s="15">
        <v>0</v>
      </c>
      <c r="J726" s="15">
        <v>0</v>
      </c>
      <c r="K726" s="15">
        <v>0</v>
      </c>
      <c r="L726" t="str">
        <f t="shared" si="11"/>
        <v>171801U26048019000</v>
      </c>
      <c r="M726" t="str">
        <f>VLOOKUP(A726,'Cost Code'!A:G,7,0)</f>
        <v>Income Team</v>
      </c>
      <c r="N726" t="str">
        <f>VLOOKUP(A726,'Cost Code'!A:G,2,0)</f>
        <v>Group 1</v>
      </c>
      <c r="O726" t="str">
        <f>VLOOKUP($A726,'Cost Code'!$A:$G,3,0)</f>
        <v>CORPORATE SERVICES</v>
      </c>
      <c r="P726" t="str">
        <f>VLOOKUP($A726,'Cost Code'!$A:$G,4,0)</f>
        <v>FINANCE &amp; INFORMATION SERVICES</v>
      </c>
      <c r="Q726" t="str">
        <f>VLOOKUP($A726,'Cost Code'!$A:$G,5,0)</f>
        <v>FINANCE &amp; INFORMATION SERVICES</v>
      </c>
      <c r="R726" t="str">
        <f>VLOOKUP($A726,'Cost Code'!$A:$G,6,0)</f>
        <v>FINANCE</v>
      </c>
      <c r="S726" t="str">
        <f>VLOOKUP($A726,'Cost Code'!$A:$K,8,0)</f>
        <v>Simon</v>
      </c>
      <c r="T726">
        <f>VLOOKUP($A726,'Cost Code'!$A:$K,9,0)</f>
        <v>1000</v>
      </c>
      <c r="U726" t="str">
        <f>VLOOKUP(B726,Ex_Code!A:J,2,0)</f>
        <v>Computer Maintenance</v>
      </c>
      <c r="V726" t="str">
        <f>VLOOKUP(B726,Ex_Code!A:J,7,0)</f>
        <v>PREMISES &amp; FIXED PLANT</v>
      </c>
      <c r="W726" t="str">
        <f>VLOOKUP(B726,Ex_Code!A:J,10,0)</f>
        <v>Non Pay</v>
      </c>
    </row>
    <row r="727" spans="1:23" x14ac:dyDescent="0.25">
      <c r="A727" s="14" t="s">
        <v>190</v>
      </c>
      <c r="B727" s="14" t="s">
        <v>116</v>
      </c>
      <c r="C727" s="14" t="s">
        <v>99</v>
      </c>
      <c r="D727" s="14" t="s">
        <v>100</v>
      </c>
      <c r="E727" s="14" t="s">
        <v>98</v>
      </c>
      <c r="F727" s="15">
        <v>500</v>
      </c>
      <c r="G727" s="15">
        <v>500</v>
      </c>
      <c r="H727" s="15">
        <v>0</v>
      </c>
      <c r="I727" s="15">
        <v>0</v>
      </c>
      <c r="J727" s="15">
        <v>0</v>
      </c>
      <c r="K727" s="15">
        <v>0</v>
      </c>
      <c r="L727" t="str">
        <f t="shared" si="11"/>
        <v>171802U26048019000</v>
      </c>
      <c r="M727" t="str">
        <f>VLOOKUP(A727,'Cost Code'!A:G,7,0)</f>
        <v>Income Team</v>
      </c>
      <c r="N727" t="str">
        <f>VLOOKUP(A727,'Cost Code'!A:G,2,0)</f>
        <v>Group 1</v>
      </c>
      <c r="O727" t="str">
        <f>VLOOKUP($A727,'Cost Code'!$A:$G,3,0)</f>
        <v>CORPORATE SERVICES</v>
      </c>
      <c r="P727" t="str">
        <f>VLOOKUP($A727,'Cost Code'!$A:$G,4,0)</f>
        <v>FINANCE &amp; INFORMATION SERVICES</v>
      </c>
      <c r="Q727" t="str">
        <f>VLOOKUP($A727,'Cost Code'!$A:$G,5,0)</f>
        <v>FINANCE &amp; INFORMATION SERVICES</v>
      </c>
      <c r="R727" t="str">
        <f>VLOOKUP($A727,'Cost Code'!$A:$G,6,0)</f>
        <v>FINANCE</v>
      </c>
      <c r="S727" t="str">
        <f>VLOOKUP($A727,'Cost Code'!$A:$K,8,0)</f>
        <v>Simon</v>
      </c>
      <c r="T727">
        <f>VLOOKUP($A727,'Cost Code'!$A:$K,9,0)</f>
        <v>1000</v>
      </c>
      <c r="U727" t="str">
        <f>VLOOKUP(B727,Ex_Code!A:J,2,0)</f>
        <v>Computer Maintenance</v>
      </c>
      <c r="V727" t="str">
        <f>VLOOKUP(B727,Ex_Code!A:J,7,0)</f>
        <v>PREMISES &amp; FIXED PLANT</v>
      </c>
      <c r="W727" t="str">
        <f>VLOOKUP(B727,Ex_Code!A:J,10,0)</f>
        <v>Non Pay</v>
      </c>
    </row>
    <row r="728" spans="1:23" x14ac:dyDescent="0.25">
      <c r="A728" s="14" t="s">
        <v>190</v>
      </c>
      <c r="B728" s="14" t="s">
        <v>116</v>
      </c>
      <c r="C728" s="14" t="s">
        <v>101</v>
      </c>
      <c r="D728" s="14" t="s">
        <v>102</v>
      </c>
      <c r="E728" s="14" t="s">
        <v>98</v>
      </c>
      <c r="F728" s="15">
        <v>500</v>
      </c>
      <c r="G728" s="15">
        <v>500</v>
      </c>
      <c r="H728" s="15">
        <v>0</v>
      </c>
      <c r="I728" s="15">
        <v>0</v>
      </c>
      <c r="J728" s="15">
        <v>0</v>
      </c>
      <c r="K728" s="15">
        <v>0</v>
      </c>
      <c r="L728" t="str">
        <f t="shared" si="11"/>
        <v>171803U26048019000</v>
      </c>
      <c r="M728" t="str">
        <f>VLOOKUP(A728,'Cost Code'!A:G,7,0)</f>
        <v>Income Team</v>
      </c>
      <c r="N728" t="str">
        <f>VLOOKUP(A728,'Cost Code'!A:G,2,0)</f>
        <v>Group 1</v>
      </c>
      <c r="O728" t="str">
        <f>VLOOKUP($A728,'Cost Code'!$A:$G,3,0)</f>
        <v>CORPORATE SERVICES</v>
      </c>
      <c r="P728" t="str">
        <f>VLOOKUP($A728,'Cost Code'!$A:$G,4,0)</f>
        <v>FINANCE &amp; INFORMATION SERVICES</v>
      </c>
      <c r="Q728" t="str">
        <f>VLOOKUP($A728,'Cost Code'!$A:$G,5,0)</f>
        <v>FINANCE &amp; INFORMATION SERVICES</v>
      </c>
      <c r="R728" t="str">
        <f>VLOOKUP($A728,'Cost Code'!$A:$G,6,0)</f>
        <v>FINANCE</v>
      </c>
      <c r="S728" t="str">
        <f>VLOOKUP($A728,'Cost Code'!$A:$K,8,0)</f>
        <v>Simon</v>
      </c>
      <c r="T728">
        <f>VLOOKUP($A728,'Cost Code'!$A:$K,9,0)</f>
        <v>1000</v>
      </c>
      <c r="U728" t="str">
        <f>VLOOKUP(B728,Ex_Code!A:J,2,0)</f>
        <v>Computer Maintenance</v>
      </c>
      <c r="V728" t="str">
        <f>VLOOKUP(B728,Ex_Code!A:J,7,0)</f>
        <v>PREMISES &amp; FIXED PLANT</v>
      </c>
      <c r="W728" t="str">
        <f>VLOOKUP(B728,Ex_Code!A:J,10,0)</f>
        <v>Non Pay</v>
      </c>
    </row>
    <row r="729" spans="1:23" x14ac:dyDescent="0.25">
      <c r="A729" s="14" t="s">
        <v>190</v>
      </c>
      <c r="B729" s="14" t="s">
        <v>116</v>
      </c>
      <c r="C729" s="14" t="s">
        <v>103</v>
      </c>
      <c r="D729" s="14" t="s">
        <v>104</v>
      </c>
      <c r="E729" s="14" t="s">
        <v>98</v>
      </c>
      <c r="F729" s="15">
        <v>500</v>
      </c>
      <c r="G729" s="15">
        <v>500</v>
      </c>
      <c r="H729" s="15">
        <v>0</v>
      </c>
      <c r="I729" s="15">
        <v>0</v>
      </c>
      <c r="J729" s="15">
        <v>0</v>
      </c>
      <c r="K729" s="15">
        <v>0</v>
      </c>
      <c r="L729" t="str">
        <f t="shared" si="11"/>
        <v>171804U26048019000</v>
      </c>
      <c r="M729" t="str">
        <f>VLOOKUP(A729,'Cost Code'!A:G,7,0)</f>
        <v>Income Team</v>
      </c>
      <c r="N729" t="str">
        <f>VLOOKUP(A729,'Cost Code'!A:G,2,0)</f>
        <v>Group 1</v>
      </c>
      <c r="O729" t="str">
        <f>VLOOKUP($A729,'Cost Code'!$A:$G,3,0)</f>
        <v>CORPORATE SERVICES</v>
      </c>
      <c r="P729" t="str">
        <f>VLOOKUP($A729,'Cost Code'!$A:$G,4,0)</f>
        <v>FINANCE &amp; INFORMATION SERVICES</v>
      </c>
      <c r="Q729" t="str">
        <f>VLOOKUP($A729,'Cost Code'!$A:$G,5,0)</f>
        <v>FINANCE &amp; INFORMATION SERVICES</v>
      </c>
      <c r="R729" t="str">
        <f>VLOOKUP($A729,'Cost Code'!$A:$G,6,0)</f>
        <v>FINANCE</v>
      </c>
      <c r="S729" t="str">
        <f>VLOOKUP($A729,'Cost Code'!$A:$K,8,0)</f>
        <v>Simon</v>
      </c>
      <c r="T729">
        <f>VLOOKUP($A729,'Cost Code'!$A:$K,9,0)</f>
        <v>1000</v>
      </c>
      <c r="U729" t="str">
        <f>VLOOKUP(B729,Ex_Code!A:J,2,0)</f>
        <v>Computer Maintenance</v>
      </c>
      <c r="V729" t="str">
        <f>VLOOKUP(B729,Ex_Code!A:J,7,0)</f>
        <v>PREMISES &amp; FIXED PLANT</v>
      </c>
      <c r="W729" t="str">
        <f>VLOOKUP(B729,Ex_Code!A:J,10,0)</f>
        <v>Non Pay</v>
      </c>
    </row>
    <row r="730" spans="1:23" x14ac:dyDescent="0.25">
      <c r="A730" s="14" t="s">
        <v>190</v>
      </c>
      <c r="B730" s="14" t="s">
        <v>116</v>
      </c>
      <c r="C730" s="14" t="s">
        <v>105</v>
      </c>
      <c r="D730" s="14" t="s">
        <v>106</v>
      </c>
      <c r="E730" s="14" t="s">
        <v>98</v>
      </c>
      <c r="F730" s="15">
        <v>500</v>
      </c>
      <c r="G730" s="15">
        <v>500</v>
      </c>
      <c r="H730" s="15">
        <v>0</v>
      </c>
      <c r="I730" s="15">
        <v>0</v>
      </c>
      <c r="J730" s="15">
        <v>0</v>
      </c>
      <c r="K730" s="15">
        <v>0</v>
      </c>
      <c r="L730" t="str">
        <f t="shared" si="11"/>
        <v>171805U26048019000</v>
      </c>
      <c r="M730" t="str">
        <f>VLOOKUP(A730,'Cost Code'!A:G,7,0)</f>
        <v>Income Team</v>
      </c>
      <c r="N730" t="str">
        <f>VLOOKUP(A730,'Cost Code'!A:G,2,0)</f>
        <v>Group 1</v>
      </c>
      <c r="O730" t="str">
        <f>VLOOKUP($A730,'Cost Code'!$A:$G,3,0)</f>
        <v>CORPORATE SERVICES</v>
      </c>
      <c r="P730" t="str">
        <f>VLOOKUP($A730,'Cost Code'!$A:$G,4,0)</f>
        <v>FINANCE &amp; INFORMATION SERVICES</v>
      </c>
      <c r="Q730" t="str">
        <f>VLOOKUP($A730,'Cost Code'!$A:$G,5,0)</f>
        <v>FINANCE &amp; INFORMATION SERVICES</v>
      </c>
      <c r="R730" t="str">
        <f>VLOOKUP($A730,'Cost Code'!$A:$G,6,0)</f>
        <v>FINANCE</v>
      </c>
      <c r="S730" t="str">
        <f>VLOOKUP($A730,'Cost Code'!$A:$K,8,0)</f>
        <v>Simon</v>
      </c>
      <c r="T730">
        <f>VLOOKUP($A730,'Cost Code'!$A:$K,9,0)</f>
        <v>1000</v>
      </c>
      <c r="U730" t="str">
        <f>VLOOKUP(B730,Ex_Code!A:J,2,0)</f>
        <v>Computer Maintenance</v>
      </c>
      <c r="V730" t="str">
        <f>VLOOKUP(B730,Ex_Code!A:J,7,0)</f>
        <v>PREMISES &amp; FIXED PLANT</v>
      </c>
      <c r="W730" t="str">
        <f>VLOOKUP(B730,Ex_Code!A:J,10,0)</f>
        <v>Non Pay</v>
      </c>
    </row>
    <row r="731" spans="1:23" x14ac:dyDescent="0.25">
      <c r="A731" s="14" t="s">
        <v>191</v>
      </c>
      <c r="B731" s="14" t="s">
        <v>131</v>
      </c>
      <c r="C731" s="14" t="s">
        <v>96</v>
      </c>
      <c r="D731" s="14" t="s">
        <v>97</v>
      </c>
      <c r="E731" s="14" t="s">
        <v>98</v>
      </c>
      <c r="F731" s="15">
        <v>2767</v>
      </c>
      <c r="G731" s="15">
        <v>0</v>
      </c>
      <c r="H731" s="15">
        <v>0</v>
      </c>
      <c r="I731" s="15">
        <v>0</v>
      </c>
      <c r="J731" s="15">
        <v>0</v>
      </c>
      <c r="K731" s="15">
        <v>0</v>
      </c>
      <c r="L731" t="str">
        <f t="shared" si="11"/>
        <v>171801U27049010000</v>
      </c>
      <c r="M731" t="str">
        <f>VLOOKUP(A731,'Cost Code'!A:G,7,0)</f>
        <v>Income Generation</v>
      </c>
      <c r="N731" t="str">
        <f>VLOOKUP(A731,'Cost Code'!A:G,2,0)</f>
        <v>Group 1</v>
      </c>
      <c r="O731" t="str">
        <f>VLOOKUP($A731,'Cost Code'!$A:$G,3,0)</f>
        <v>CORPORATE SERVICES</v>
      </c>
      <c r="P731" t="str">
        <f>VLOOKUP($A731,'Cost Code'!$A:$G,4,0)</f>
        <v>FINANCE &amp; INFORMATION SERVICES</v>
      </c>
      <c r="Q731" t="str">
        <f>VLOOKUP($A731,'Cost Code'!$A:$G,5,0)</f>
        <v>FINANCE &amp; INFORMATION SERVICES</v>
      </c>
      <c r="R731" t="str">
        <f>VLOOKUP($A731,'Cost Code'!$A:$G,6,0)</f>
        <v>FINANCE</v>
      </c>
      <c r="S731" t="str">
        <f>VLOOKUP($A731,'Cost Code'!$A:$K,8,0)</f>
        <v>Simon</v>
      </c>
      <c r="T731">
        <f>VLOOKUP($A731,'Cost Code'!$A:$K,9,0)</f>
        <v>1000</v>
      </c>
      <c r="U731" t="str">
        <f>VLOOKUP(B731,Ex_Code!A:J,2,0)</f>
        <v>Professional Services</v>
      </c>
      <c r="V731" t="str">
        <f>VLOOKUP(B731,Ex_Code!A:J,7,0)</f>
        <v>OTHER OPERATING EXPENSES</v>
      </c>
      <c r="W731" t="str">
        <f>VLOOKUP(B731,Ex_Code!A:J,10,0)</f>
        <v>Non Pay</v>
      </c>
    </row>
    <row r="732" spans="1:23" x14ac:dyDescent="0.25">
      <c r="A732" s="14" t="s">
        <v>191</v>
      </c>
      <c r="B732" s="14" t="s">
        <v>131</v>
      </c>
      <c r="C732" s="14" t="s">
        <v>99</v>
      </c>
      <c r="D732" s="14" t="s">
        <v>100</v>
      </c>
      <c r="E732" s="14" t="s">
        <v>98</v>
      </c>
      <c r="F732" s="15">
        <v>2766</v>
      </c>
      <c r="G732" s="15">
        <v>0</v>
      </c>
      <c r="H732" s="15">
        <v>0</v>
      </c>
      <c r="I732" s="15">
        <v>0</v>
      </c>
      <c r="J732" s="15">
        <v>0</v>
      </c>
      <c r="K732" s="15">
        <v>0</v>
      </c>
      <c r="L732" t="str">
        <f t="shared" si="11"/>
        <v>171802U27049010000</v>
      </c>
      <c r="M732" t="str">
        <f>VLOOKUP(A732,'Cost Code'!A:G,7,0)</f>
        <v>Income Generation</v>
      </c>
      <c r="N732" t="str">
        <f>VLOOKUP(A732,'Cost Code'!A:G,2,0)</f>
        <v>Group 1</v>
      </c>
      <c r="O732" t="str">
        <f>VLOOKUP($A732,'Cost Code'!$A:$G,3,0)</f>
        <v>CORPORATE SERVICES</v>
      </c>
      <c r="P732" t="str">
        <f>VLOOKUP($A732,'Cost Code'!$A:$G,4,0)</f>
        <v>FINANCE &amp; INFORMATION SERVICES</v>
      </c>
      <c r="Q732" t="str">
        <f>VLOOKUP($A732,'Cost Code'!$A:$G,5,0)</f>
        <v>FINANCE &amp; INFORMATION SERVICES</v>
      </c>
      <c r="R732" t="str">
        <f>VLOOKUP($A732,'Cost Code'!$A:$G,6,0)</f>
        <v>FINANCE</v>
      </c>
      <c r="S732" t="str">
        <f>VLOOKUP($A732,'Cost Code'!$A:$K,8,0)</f>
        <v>Simon</v>
      </c>
      <c r="T732">
        <f>VLOOKUP($A732,'Cost Code'!$A:$K,9,0)</f>
        <v>1000</v>
      </c>
      <c r="U732" t="str">
        <f>VLOOKUP(B732,Ex_Code!A:J,2,0)</f>
        <v>Professional Services</v>
      </c>
      <c r="V732" t="str">
        <f>VLOOKUP(B732,Ex_Code!A:J,7,0)</f>
        <v>OTHER OPERATING EXPENSES</v>
      </c>
      <c r="W732" t="str">
        <f>VLOOKUP(B732,Ex_Code!A:J,10,0)</f>
        <v>Non Pay</v>
      </c>
    </row>
    <row r="733" spans="1:23" x14ac:dyDescent="0.25">
      <c r="A733" s="14" t="s">
        <v>191</v>
      </c>
      <c r="B733" s="14" t="s">
        <v>131</v>
      </c>
      <c r="C733" s="14" t="s">
        <v>101</v>
      </c>
      <c r="D733" s="14" t="s">
        <v>102</v>
      </c>
      <c r="E733" s="14" t="s">
        <v>98</v>
      </c>
      <c r="F733" s="15">
        <v>2767</v>
      </c>
      <c r="G733" s="15">
        <v>0</v>
      </c>
      <c r="H733" s="15">
        <v>0</v>
      </c>
      <c r="I733" s="15">
        <v>0</v>
      </c>
      <c r="J733" s="15">
        <v>0</v>
      </c>
      <c r="K733" s="15">
        <v>0</v>
      </c>
      <c r="L733" t="str">
        <f t="shared" si="11"/>
        <v>171803U27049010000</v>
      </c>
      <c r="M733" t="str">
        <f>VLOOKUP(A733,'Cost Code'!A:G,7,0)</f>
        <v>Income Generation</v>
      </c>
      <c r="N733" t="str">
        <f>VLOOKUP(A733,'Cost Code'!A:G,2,0)</f>
        <v>Group 1</v>
      </c>
      <c r="O733" t="str">
        <f>VLOOKUP($A733,'Cost Code'!$A:$G,3,0)</f>
        <v>CORPORATE SERVICES</v>
      </c>
      <c r="P733" t="str">
        <f>VLOOKUP($A733,'Cost Code'!$A:$G,4,0)</f>
        <v>FINANCE &amp; INFORMATION SERVICES</v>
      </c>
      <c r="Q733" t="str">
        <f>VLOOKUP($A733,'Cost Code'!$A:$G,5,0)</f>
        <v>FINANCE &amp; INFORMATION SERVICES</v>
      </c>
      <c r="R733" t="str">
        <f>VLOOKUP($A733,'Cost Code'!$A:$G,6,0)</f>
        <v>FINANCE</v>
      </c>
      <c r="S733" t="str">
        <f>VLOOKUP($A733,'Cost Code'!$A:$K,8,0)</f>
        <v>Simon</v>
      </c>
      <c r="T733">
        <f>VLOOKUP($A733,'Cost Code'!$A:$K,9,0)</f>
        <v>1000</v>
      </c>
      <c r="U733" t="str">
        <f>VLOOKUP(B733,Ex_Code!A:J,2,0)</f>
        <v>Professional Services</v>
      </c>
      <c r="V733" t="str">
        <f>VLOOKUP(B733,Ex_Code!A:J,7,0)</f>
        <v>OTHER OPERATING EXPENSES</v>
      </c>
      <c r="W733" t="str">
        <f>VLOOKUP(B733,Ex_Code!A:J,10,0)</f>
        <v>Non Pay</v>
      </c>
    </row>
    <row r="734" spans="1:23" x14ac:dyDescent="0.25">
      <c r="A734" s="14" t="s">
        <v>191</v>
      </c>
      <c r="B734" s="14" t="s">
        <v>131</v>
      </c>
      <c r="C734" s="14" t="s">
        <v>103</v>
      </c>
      <c r="D734" s="14" t="s">
        <v>104</v>
      </c>
      <c r="E734" s="14" t="s">
        <v>98</v>
      </c>
      <c r="F734" s="15">
        <v>2767</v>
      </c>
      <c r="G734" s="15">
        <v>0</v>
      </c>
      <c r="H734" s="15">
        <v>0</v>
      </c>
      <c r="I734" s="15">
        <v>0</v>
      </c>
      <c r="J734" s="15">
        <v>0</v>
      </c>
      <c r="K734" s="15">
        <v>0</v>
      </c>
      <c r="L734" t="str">
        <f t="shared" si="11"/>
        <v>171804U27049010000</v>
      </c>
      <c r="M734" t="str">
        <f>VLOOKUP(A734,'Cost Code'!A:G,7,0)</f>
        <v>Income Generation</v>
      </c>
      <c r="N734" t="str">
        <f>VLOOKUP(A734,'Cost Code'!A:G,2,0)</f>
        <v>Group 1</v>
      </c>
      <c r="O734" t="str">
        <f>VLOOKUP($A734,'Cost Code'!$A:$G,3,0)</f>
        <v>CORPORATE SERVICES</v>
      </c>
      <c r="P734" t="str">
        <f>VLOOKUP($A734,'Cost Code'!$A:$G,4,0)</f>
        <v>FINANCE &amp; INFORMATION SERVICES</v>
      </c>
      <c r="Q734" t="str">
        <f>VLOOKUP($A734,'Cost Code'!$A:$G,5,0)</f>
        <v>FINANCE &amp; INFORMATION SERVICES</v>
      </c>
      <c r="R734" t="str">
        <f>VLOOKUP($A734,'Cost Code'!$A:$G,6,0)</f>
        <v>FINANCE</v>
      </c>
      <c r="S734" t="str">
        <f>VLOOKUP($A734,'Cost Code'!$A:$K,8,0)</f>
        <v>Simon</v>
      </c>
      <c r="T734">
        <f>VLOOKUP($A734,'Cost Code'!$A:$K,9,0)</f>
        <v>1000</v>
      </c>
      <c r="U734" t="str">
        <f>VLOOKUP(B734,Ex_Code!A:J,2,0)</f>
        <v>Professional Services</v>
      </c>
      <c r="V734" t="str">
        <f>VLOOKUP(B734,Ex_Code!A:J,7,0)</f>
        <v>OTHER OPERATING EXPENSES</v>
      </c>
      <c r="W734" t="str">
        <f>VLOOKUP(B734,Ex_Code!A:J,10,0)</f>
        <v>Non Pay</v>
      </c>
    </row>
    <row r="735" spans="1:23" x14ac:dyDescent="0.25">
      <c r="A735" s="14" t="s">
        <v>191</v>
      </c>
      <c r="B735" s="14" t="s">
        <v>131</v>
      </c>
      <c r="C735" s="14" t="s">
        <v>105</v>
      </c>
      <c r="D735" s="14" t="s">
        <v>106</v>
      </c>
      <c r="E735" s="14" t="s">
        <v>98</v>
      </c>
      <c r="F735" s="15">
        <v>2766</v>
      </c>
      <c r="G735" s="15">
        <v>0</v>
      </c>
      <c r="H735" s="15">
        <v>0</v>
      </c>
      <c r="I735" s="15">
        <v>0</v>
      </c>
      <c r="J735" s="15">
        <v>0</v>
      </c>
      <c r="K735" s="15">
        <v>0</v>
      </c>
      <c r="L735" t="str">
        <f t="shared" si="11"/>
        <v>171805U27049010000</v>
      </c>
      <c r="M735" t="str">
        <f>VLOOKUP(A735,'Cost Code'!A:G,7,0)</f>
        <v>Income Generation</v>
      </c>
      <c r="N735" t="str">
        <f>VLOOKUP(A735,'Cost Code'!A:G,2,0)</f>
        <v>Group 1</v>
      </c>
      <c r="O735" t="str">
        <f>VLOOKUP($A735,'Cost Code'!$A:$G,3,0)</f>
        <v>CORPORATE SERVICES</v>
      </c>
      <c r="P735" t="str">
        <f>VLOOKUP($A735,'Cost Code'!$A:$G,4,0)</f>
        <v>FINANCE &amp; INFORMATION SERVICES</v>
      </c>
      <c r="Q735" t="str">
        <f>VLOOKUP($A735,'Cost Code'!$A:$G,5,0)</f>
        <v>FINANCE &amp; INFORMATION SERVICES</v>
      </c>
      <c r="R735" t="str">
        <f>VLOOKUP($A735,'Cost Code'!$A:$G,6,0)</f>
        <v>FINANCE</v>
      </c>
      <c r="S735" t="str">
        <f>VLOOKUP($A735,'Cost Code'!$A:$K,8,0)</f>
        <v>Simon</v>
      </c>
      <c r="T735">
        <f>VLOOKUP($A735,'Cost Code'!$A:$K,9,0)</f>
        <v>1000</v>
      </c>
      <c r="U735" t="str">
        <f>VLOOKUP(B735,Ex_Code!A:J,2,0)</f>
        <v>Professional Services</v>
      </c>
      <c r="V735" t="str">
        <f>VLOOKUP(B735,Ex_Code!A:J,7,0)</f>
        <v>OTHER OPERATING EXPENSES</v>
      </c>
      <c r="W735" t="str">
        <f>VLOOKUP(B735,Ex_Code!A:J,10,0)</f>
        <v>Non Pay</v>
      </c>
    </row>
    <row r="736" spans="1:23" x14ac:dyDescent="0.25">
      <c r="A736" s="14" t="s">
        <v>192</v>
      </c>
      <c r="B736" s="14" t="s">
        <v>177</v>
      </c>
      <c r="C736" s="14" t="s">
        <v>96</v>
      </c>
      <c r="D736" s="14" t="s">
        <v>97</v>
      </c>
      <c r="E736" s="14" t="s">
        <v>98</v>
      </c>
      <c r="F736" s="15">
        <v>-4822</v>
      </c>
      <c r="G736" s="15">
        <v>-11407.33</v>
      </c>
      <c r="H736" s="15">
        <v>0</v>
      </c>
      <c r="I736" s="15">
        <v>0</v>
      </c>
      <c r="J736" s="15">
        <v>0</v>
      </c>
      <c r="K736" s="15">
        <v>0</v>
      </c>
      <c r="L736" t="str">
        <f t="shared" si="11"/>
        <v>171801U30027506000</v>
      </c>
      <c r="M736" t="str">
        <f>VLOOKUP(A736,'Cost Code'!A:G,7,0)</f>
        <v>Family Lease Car - Tusker</v>
      </c>
      <c r="N736" t="str">
        <f>VLOOKUP(A736,'Cost Code'!A:G,2,0)</f>
        <v>Group 1</v>
      </c>
      <c r="O736" t="str">
        <f>VLOOKUP($A736,'Cost Code'!$A:$G,3,0)</f>
        <v>CORPORATE SERVICES</v>
      </c>
      <c r="P736" t="str">
        <f>VLOOKUP($A736,'Cost Code'!$A:$G,4,0)</f>
        <v>FINANCE &amp; INFORMATION SERVICES</v>
      </c>
      <c r="Q736" t="str">
        <f>VLOOKUP($A736,'Cost Code'!$A:$G,5,0)</f>
        <v>FINANCE &amp; INFORMATION SERVICES</v>
      </c>
      <c r="R736" t="str">
        <f>VLOOKUP($A736,'Cost Code'!$A:$G,6,0)</f>
        <v>FINANCE</v>
      </c>
      <c r="S736" t="str">
        <f>VLOOKUP($A736,'Cost Code'!$A:$K,8,0)</f>
        <v>Simon</v>
      </c>
      <c r="T736">
        <f>VLOOKUP($A736,'Cost Code'!$A:$K,9,0)</f>
        <v>1000</v>
      </c>
      <c r="U736" t="str">
        <f>VLOOKUP(B736,Ex_Code!A:J,2,0)</f>
        <v>Lease Car Income</v>
      </c>
      <c r="V736" t="str">
        <f>VLOOKUP(B736,Ex_Code!A:J,7,0)</f>
        <v>OTHER INCOME</v>
      </c>
      <c r="W736" t="str">
        <f>VLOOKUP(B736,Ex_Code!A:J,10,0)</f>
        <v>Income</v>
      </c>
    </row>
    <row r="737" spans="1:23" x14ac:dyDescent="0.25">
      <c r="A737" s="14" t="s">
        <v>192</v>
      </c>
      <c r="B737" s="14" t="s">
        <v>177</v>
      </c>
      <c r="C737" s="14" t="s">
        <v>99</v>
      </c>
      <c r="D737" s="14" t="s">
        <v>100</v>
      </c>
      <c r="E737" s="14" t="s">
        <v>98</v>
      </c>
      <c r="F737" s="15">
        <v>-4821</v>
      </c>
      <c r="G737" s="15">
        <v>-14183.68</v>
      </c>
      <c r="H737" s="15">
        <v>0</v>
      </c>
      <c r="I737" s="15">
        <v>0</v>
      </c>
      <c r="J737" s="15">
        <v>0</v>
      </c>
      <c r="K737" s="15">
        <v>0</v>
      </c>
      <c r="L737" t="str">
        <f t="shared" si="11"/>
        <v>171802U30027506000</v>
      </c>
      <c r="M737" t="str">
        <f>VLOOKUP(A737,'Cost Code'!A:G,7,0)</f>
        <v>Family Lease Car - Tusker</v>
      </c>
      <c r="N737" t="str">
        <f>VLOOKUP(A737,'Cost Code'!A:G,2,0)</f>
        <v>Group 1</v>
      </c>
      <c r="O737" t="str">
        <f>VLOOKUP($A737,'Cost Code'!$A:$G,3,0)</f>
        <v>CORPORATE SERVICES</v>
      </c>
      <c r="P737" t="str">
        <f>VLOOKUP($A737,'Cost Code'!$A:$G,4,0)</f>
        <v>FINANCE &amp; INFORMATION SERVICES</v>
      </c>
      <c r="Q737" t="str">
        <f>VLOOKUP($A737,'Cost Code'!$A:$G,5,0)</f>
        <v>FINANCE &amp; INFORMATION SERVICES</v>
      </c>
      <c r="R737" t="str">
        <f>VLOOKUP($A737,'Cost Code'!$A:$G,6,0)</f>
        <v>FINANCE</v>
      </c>
      <c r="S737" t="str">
        <f>VLOOKUP($A737,'Cost Code'!$A:$K,8,0)</f>
        <v>Simon</v>
      </c>
      <c r="T737">
        <f>VLOOKUP($A737,'Cost Code'!$A:$K,9,0)</f>
        <v>1000</v>
      </c>
      <c r="U737" t="str">
        <f>VLOOKUP(B737,Ex_Code!A:J,2,0)</f>
        <v>Lease Car Income</v>
      </c>
      <c r="V737" t="str">
        <f>VLOOKUP(B737,Ex_Code!A:J,7,0)</f>
        <v>OTHER INCOME</v>
      </c>
      <c r="W737" t="str">
        <f>VLOOKUP(B737,Ex_Code!A:J,10,0)</f>
        <v>Income</v>
      </c>
    </row>
    <row r="738" spans="1:23" x14ac:dyDescent="0.25">
      <c r="A738" s="14" t="s">
        <v>192</v>
      </c>
      <c r="B738" s="14" t="s">
        <v>177</v>
      </c>
      <c r="C738" s="14" t="s">
        <v>101</v>
      </c>
      <c r="D738" s="14" t="s">
        <v>102</v>
      </c>
      <c r="E738" s="14" t="s">
        <v>98</v>
      </c>
      <c r="F738" s="15">
        <v>-4822</v>
      </c>
      <c r="G738" s="15">
        <v>-14825.73</v>
      </c>
      <c r="H738" s="15">
        <v>0</v>
      </c>
      <c r="I738" s="15">
        <v>0</v>
      </c>
      <c r="J738" s="15">
        <v>0</v>
      </c>
      <c r="K738" s="15">
        <v>0</v>
      </c>
      <c r="L738" t="str">
        <f t="shared" si="11"/>
        <v>171803U30027506000</v>
      </c>
      <c r="M738" t="str">
        <f>VLOOKUP(A738,'Cost Code'!A:G,7,0)</f>
        <v>Family Lease Car - Tusker</v>
      </c>
      <c r="N738" t="str">
        <f>VLOOKUP(A738,'Cost Code'!A:G,2,0)</f>
        <v>Group 1</v>
      </c>
      <c r="O738" t="str">
        <f>VLOOKUP($A738,'Cost Code'!$A:$G,3,0)</f>
        <v>CORPORATE SERVICES</v>
      </c>
      <c r="P738" t="str">
        <f>VLOOKUP($A738,'Cost Code'!$A:$G,4,0)</f>
        <v>FINANCE &amp; INFORMATION SERVICES</v>
      </c>
      <c r="Q738" t="str">
        <f>VLOOKUP($A738,'Cost Code'!$A:$G,5,0)</f>
        <v>FINANCE &amp; INFORMATION SERVICES</v>
      </c>
      <c r="R738" t="str">
        <f>VLOOKUP($A738,'Cost Code'!$A:$G,6,0)</f>
        <v>FINANCE</v>
      </c>
      <c r="S738" t="str">
        <f>VLOOKUP($A738,'Cost Code'!$A:$K,8,0)</f>
        <v>Simon</v>
      </c>
      <c r="T738">
        <f>VLOOKUP($A738,'Cost Code'!$A:$K,9,0)</f>
        <v>1000</v>
      </c>
      <c r="U738" t="str">
        <f>VLOOKUP(B738,Ex_Code!A:J,2,0)</f>
        <v>Lease Car Income</v>
      </c>
      <c r="V738" t="str">
        <f>VLOOKUP(B738,Ex_Code!A:J,7,0)</f>
        <v>OTHER INCOME</v>
      </c>
      <c r="W738" t="str">
        <f>VLOOKUP(B738,Ex_Code!A:J,10,0)</f>
        <v>Income</v>
      </c>
    </row>
    <row r="739" spans="1:23" x14ac:dyDescent="0.25">
      <c r="A739" s="14" t="s">
        <v>192</v>
      </c>
      <c r="B739" s="14" t="s">
        <v>177</v>
      </c>
      <c r="C739" s="14" t="s">
        <v>103</v>
      </c>
      <c r="D739" s="14" t="s">
        <v>104</v>
      </c>
      <c r="E739" s="14" t="s">
        <v>98</v>
      </c>
      <c r="F739" s="15">
        <v>-4821</v>
      </c>
      <c r="G739" s="15">
        <v>-15597.09</v>
      </c>
      <c r="H739" s="15">
        <v>0</v>
      </c>
      <c r="I739" s="15">
        <v>0</v>
      </c>
      <c r="J739" s="15">
        <v>0</v>
      </c>
      <c r="K739" s="15">
        <v>0</v>
      </c>
      <c r="L739" t="str">
        <f t="shared" si="11"/>
        <v>171804U30027506000</v>
      </c>
      <c r="M739" t="str">
        <f>VLOOKUP(A739,'Cost Code'!A:G,7,0)</f>
        <v>Family Lease Car - Tusker</v>
      </c>
      <c r="N739" t="str">
        <f>VLOOKUP(A739,'Cost Code'!A:G,2,0)</f>
        <v>Group 1</v>
      </c>
      <c r="O739" t="str">
        <f>VLOOKUP($A739,'Cost Code'!$A:$G,3,0)</f>
        <v>CORPORATE SERVICES</v>
      </c>
      <c r="P739" t="str">
        <f>VLOOKUP($A739,'Cost Code'!$A:$G,4,0)</f>
        <v>FINANCE &amp; INFORMATION SERVICES</v>
      </c>
      <c r="Q739" t="str">
        <f>VLOOKUP($A739,'Cost Code'!$A:$G,5,0)</f>
        <v>FINANCE &amp; INFORMATION SERVICES</v>
      </c>
      <c r="R739" t="str">
        <f>VLOOKUP($A739,'Cost Code'!$A:$G,6,0)</f>
        <v>FINANCE</v>
      </c>
      <c r="S739" t="str">
        <f>VLOOKUP($A739,'Cost Code'!$A:$K,8,0)</f>
        <v>Simon</v>
      </c>
      <c r="T739">
        <f>VLOOKUP($A739,'Cost Code'!$A:$K,9,0)</f>
        <v>1000</v>
      </c>
      <c r="U739" t="str">
        <f>VLOOKUP(B739,Ex_Code!A:J,2,0)</f>
        <v>Lease Car Income</v>
      </c>
      <c r="V739" t="str">
        <f>VLOOKUP(B739,Ex_Code!A:J,7,0)</f>
        <v>OTHER INCOME</v>
      </c>
      <c r="W739" t="str">
        <f>VLOOKUP(B739,Ex_Code!A:J,10,0)</f>
        <v>Income</v>
      </c>
    </row>
    <row r="740" spans="1:23" x14ac:dyDescent="0.25">
      <c r="A740" s="14" t="s">
        <v>192</v>
      </c>
      <c r="B740" s="14" t="s">
        <v>177</v>
      </c>
      <c r="C740" s="14" t="s">
        <v>105</v>
      </c>
      <c r="D740" s="14" t="s">
        <v>106</v>
      </c>
      <c r="E740" s="14" t="s">
        <v>98</v>
      </c>
      <c r="F740" s="15">
        <v>-4822</v>
      </c>
      <c r="G740" s="15">
        <v>-17326.36</v>
      </c>
      <c r="H740" s="15">
        <v>0</v>
      </c>
      <c r="I740" s="15">
        <v>0</v>
      </c>
      <c r="J740" s="15">
        <v>0</v>
      </c>
      <c r="K740" s="15">
        <v>0</v>
      </c>
      <c r="L740" t="str">
        <f t="shared" si="11"/>
        <v>171805U30027506000</v>
      </c>
      <c r="M740" t="str">
        <f>VLOOKUP(A740,'Cost Code'!A:G,7,0)</f>
        <v>Family Lease Car - Tusker</v>
      </c>
      <c r="N740" t="str">
        <f>VLOOKUP(A740,'Cost Code'!A:G,2,0)</f>
        <v>Group 1</v>
      </c>
      <c r="O740" t="str">
        <f>VLOOKUP($A740,'Cost Code'!$A:$G,3,0)</f>
        <v>CORPORATE SERVICES</v>
      </c>
      <c r="P740" t="str">
        <f>VLOOKUP($A740,'Cost Code'!$A:$G,4,0)</f>
        <v>FINANCE &amp; INFORMATION SERVICES</v>
      </c>
      <c r="Q740" t="str">
        <f>VLOOKUP($A740,'Cost Code'!$A:$G,5,0)</f>
        <v>FINANCE &amp; INFORMATION SERVICES</v>
      </c>
      <c r="R740" t="str">
        <f>VLOOKUP($A740,'Cost Code'!$A:$G,6,0)</f>
        <v>FINANCE</v>
      </c>
      <c r="S740" t="str">
        <f>VLOOKUP($A740,'Cost Code'!$A:$K,8,0)</f>
        <v>Simon</v>
      </c>
      <c r="T740">
        <f>VLOOKUP($A740,'Cost Code'!$A:$K,9,0)</f>
        <v>1000</v>
      </c>
      <c r="U740" t="str">
        <f>VLOOKUP(B740,Ex_Code!A:J,2,0)</f>
        <v>Lease Car Income</v>
      </c>
      <c r="V740" t="str">
        <f>VLOOKUP(B740,Ex_Code!A:J,7,0)</f>
        <v>OTHER INCOME</v>
      </c>
      <c r="W740" t="str">
        <f>VLOOKUP(B740,Ex_Code!A:J,10,0)</f>
        <v>Income</v>
      </c>
    </row>
    <row r="741" spans="1:23" x14ac:dyDescent="0.25">
      <c r="A741" s="14" t="s">
        <v>192</v>
      </c>
      <c r="B741" s="14" t="s">
        <v>165</v>
      </c>
      <c r="C741" s="14" t="s">
        <v>96</v>
      </c>
      <c r="D741" s="14" t="s">
        <v>97</v>
      </c>
      <c r="E741" s="14" t="s">
        <v>98</v>
      </c>
      <c r="F741" s="15">
        <v>6027</v>
      </c>
      <c r="G741" s="15">
        <v>9322.42</v>
      </c>
      <c r="H741" s="15">
        <v>0</v>
      </c>
      <c r="I741" s="15">
        <v>0</v>
      </c>
      <c r="J741" s="15">
        <v>0</v>
      </c>
      <c r="K741" s="15">
        <v>0</v>
      </c>
      <c r="L741" t="str">
        <f t="shared" si="11"/>
        <v>171801U30047501000</v>
      </c>
      <c r="M741" t="str">
        <f>VLOOKUP(A741,'Cost Code'!A:G,7,0)</f>
        <v>Family Lease Car - Tusker</v>
      </c>
      <c r="N741" t="str">
        <f>VLOOKUP(A741,'Cost Code'!A:G,2,0)</f>
        <v>Group 1</v>
      </c>
      <c r="O741" t="str">
        <f>VLOOKUP($A741,'Cost Code'!$A:$G,3,0)</f>
        <v>CORPORATE SERVICES</v>
      </c>
      <c r="P741" t="str">
        <f>VLOOKUP($A741,'Cost Code'!$A:$G,4,0)</f>
        <v>FINANCE &amp; INFORMATION SERVICES</v>
      </c>
      <c r="Q741" t="str">
        <f>VLOOKUP($A741,'Cost Code'!$A:$G,5,0)</f>
        <v>FINANCE &amp; INFORMATION SERVICES</v>
      </c>
      <c r="R741" t="str">
        <f>VLOOKUP($A741,'Cost Code'!$A:$G,6,0)</f>
        <v>FINANCE</v>
      </c>
      <c r="S741" t="str">
        <f>VLOOKUP($A741,'Cost Code'!$A:$K,8,0)</f>
        <v>Simon</v>
      </c>
      <c r="T741">
        <f>VLOOKUP($A741,'Cost Code'!$A:$K,9,0)</f>
        <v>1000</v>
      </c>
      <c r="U741" t="str">
        <f>VLOOKUP(B741,Ex_Code!A:J,2,0)</f>
        <v>Lease Car Costs - Staff</v>
      </c>
      <c r="V741" t="str">
        <f>VLOOKUP(B741,Ex_Code!A:J,7,0)</f>
        <v>ESTABLISHMENT EXPENSES</v>
      </c>
      <c r="W741" t="str">
        <f>VLOOKUP(B741,Ex_Code!A:J,10,0)</f>
        <v>Non Pay</v>
      </c>
    </row>
    <row r="742" spans="1:23" x14ac:dyDescent="0.25">
      <c r="A742" s="14" t="s">
        <v>192</v>
      </c>
      <c r="B742" s="14" t="s">
        <v>165</v>
      </c>
      <c r="C742" s="14" t="s">
        <v>99</v>
      </c>
      <c r="D742" s="14" t="s">
        <v>100</v>
      </c>
      <c r="E742" s="14" t="s">
        <v>98</v>
      </c>
      <c r="F742" s="15">
        <v>2167</v>
      </c>
      <c r="G742" s="15">
        <v>12048.23</v>
      </c>
      <c r="H742" s="15">
        <v>0</v>
      </c>
      <c r="I742" s="15">
        <v>0</v>
      </c>
      <c r="J742" s="15">
        <v>0</v>
      </c>
      <c r="K742" s="15">
        <v>0</v>
      </c>
      <c r="L742" t="str">
        <f t="shared" si="11"/>
        <v>171802U30047501000</v>
      </c>
      <c r="M742" t="str">
        <f>VLOOKUP(A742,'Cost Code'!A:G,7,0)</f>
        <v>Family Lease Car - Tusker</v>
      </c>
      <c r="N742" t="str">
        <f>VLOOKUP(A742,'Cost Code'!A:G,2,0)</f>
        <v>Group 1</v>
      </c>
      <c r="O742" t="str">
        <f>VLOOKUP($A742,'Cost Code'!$A:$G,3,0)</f>
        <v>CORPORATE SERVICES</v>
      </c>
      <c r="P742" t="str">
        <f>VLOOKUP($A742,'Cost Code'!$A:$G,4,0)</f>
        <v>FINANCE &amp; INFORMATION SERVICES</v>
      </c>
      <c r="Q742" t="str">
        <f>VLOOKUP($A742,'Cost Code'!$A:$G,5,0)</f>
        <v>FINANCE &amp; INFORMATION SERVICES</v>
      </c>
      <c r="R742" t="str">
        <f>VLOOKUP($A742,'Cost Code'!$A:$G,6,0)</f>
        <v>FINANCE</v>
      </c>
      <c r="S742" t="str">
        <f>VLOOKUP($A742,'Cost Code'!$A:$K,8,0)</f>
        <v>Simon</v>
      </c>
      <c r="T742">
        <f>VLOOKUP($A742,'Cost Code'!$A:$K,9,0)</f>
        <v>1000</v>
      </c>
      <c r="U742" t="str">
        <f>VLOOKUP(B742,Ex_Code!A:J,2,0)</f>
        <v>Lease Car Costs - Staff</v>
      </c>
      <c r="V742" t="str">
        <f>VLOOKUP(B742,Ex_Code!A:J,7,0)</f>
        <v>ESTABLISHMENT EXPENSES</v>
      </c>
      <c r="W742" t="str">
        <f>VLOOKUP(B742,Ex_Code!A:J,10,0)</f>
        <v>Non Pay</v>
      </c>
    </row>
    <row r="743" spans="1:23" x14ac:dyDescent="0.25">
      <c r="A743" s="14" t="s">
        <v>192</v>
      </c>
      <c r="B743" s="14" t="s">
        <v>165</v>
      </c>
      <c r="C743" s="14" t="s">
        <v>101</v>
      </c>
      <c r="D743" s="14" t="s">
        <v>102</v>
      </c>
      <c r="E743" s="14" t="s">
        <v>98</v>
      </c>
      <c r="F743" s="15">
        <v>4229</v>
      </c>
      <c r="G743" s="15">
        <v>12882.89</v>
      </c>
      <c r="H743" s="15">
        <v>0</v>
      </c>
      <c r="I743" s="15">
        <v>0</v>
      </c>
      <c r="J743" s="15">
        <v>0</v>
      </c>
      <c r="K743" s="15">
        <v>0</v>
      </c>
      <c r="L743" t="str">
        <f t="shared" si="11"/>
        <v>171803U30047501000</v>
      </c>
      <c r="M743" t="str">
        <f>VLOOKUP(A743,'Cost Code'!A:G,7,0)</f>
        <v>Family Lease Car - Tusker</v>
      </c>
      <c r="N743" t="str">
        <f>VLOOKUP(A743,'Cost Code'!A:G,2,0)</f>
        <v>Group 1</v>
      </c>
      <c r="O743" t="str">
        <f>VLOOKUP($A743,'Cost Code'!$A:$G,3,0)</f>
        <v>CORPORATE SERVICES</v>
      </c>
      <c r="P743" t="str">
        <f>VLOOKUP($A743,'Cost Code'!$A:$G,4,0)</f>
        <v>FINANCE &amp; INFORMATION SERVICES</v>
      </c>
      <c r="Q743" t="str">
        <f>VLOOKUP($A743,'Cost Code'!$A:$G,5,0)</f>
        <v>FINANCE &amp; INFORMATION SERVICES</v>
      </c>
      <c r="R743" t="str">
        <f>VLOOKUP($A743,'Cost Code'!$A:$G,6,0)</f>
        <v>FINANCE</v>
      </c>
      <c r="S743" t="str">
        <f>VLOOKUP($A743,'Cost Code'!$A:$K,8,0)</f>
        <v>Simon</v>
      </c>
      <c r="T743">
        <f>VLOOKUP($A743,'Cost Code'!$A:$K,9,0)</f>
        <v>1000</v>
      </c>
      <c r="U743" t="str">
        <f>VLOOKUP(B743,Ex_Code!A:J,2,0)</f>
        <v>Lease Car Costs - Staff</v>
      </c>
      <c r="V743" t="str">
        <f>VLOOKUP(B743,Ex_Code!A:J,7,0)</f>
        <v>ESTABLISHMENT EXPENSES</v>
      </c>
      <c r="W743" t="str">
        <f>VLOOKUP(B743,Ex_Code!A:J,10,0)</f>
        <v>Non Pay</v>
      </c>
    </row>
    <row r="744" spans="1:23" x14ac:dyDescent="0.25">
      <c r="A744" s="14" t="s">
        <v>192</v>
      </c>
      <c r="B744" s="14" t="s">
        <v>165</v>
      </c>
      <c r="C744" s="14" t="s">
        <v>103</v>
      </c>
      <c r="D744" s="14" t="s">
        <v>104</v>
      </c>
      <c r="E744" s="14" t="s">
        <v>98</v>
      </c>
      <c r="F744" s="15">
        <v>4446</v>
      </c>
      <c r="G744" s="15">
        <v>13647.74</v>
      </c>
      <c r="H744" s="15">
        <v>0</v>
      </c>
      <c r="I744" s="15">
        <v>0</v>
      </c>
      <c r="J744" s="15">
        <v>0</v>
      </c>
      <c r="K744" s="15">
        <v>0</v>
      </c>
      <c r="L744" t="str">
        <f t="shared" si="11"/>
        <v>171804U30047501000</v>
      </c>
      <c r="M744" t="str">
        <f>VLOOKUP(A744,'Cost Code'!A:G,7,0)</f>
        <v>Family Lease Car - Tusker</v>
      </c>
      <c r="N744" t="str">
        <f>VLOOKUP(A744,'Cost Code'!A:G,2,0)</f>
        <v>Group 1</v>
      </c>
      <c r="O744" t="str">
        <f>VLOOKUP($A744,'Cost Code'!$A:$G,3,0)</f>
        <v>CORPORATE SERVICES</v>
      </c>
      <c r="P744" t="str">
        <f>VLOOKUP($A744,'Cost Code'!$A:$G,4,0)</f>
        <v>FINANCE &amp; INFORMATION SERVICES</v>
      </c>
      <c r="Q744" t="str">
        <f>VLOOKUP($A744,'Cost Code'!$A:$G,5,0)</f>
        <v>FINANCE &amp; INFORMATION SERVICES</v>
      </c>
      <c r="R744" t="str">
        <f>VLOOKUP($A744,'Cost Code'!$A:$G,6,0)</f>
        <v>FINANCE</v>
      </c>
      <c r="S744" t="str">
        <f>VLOOKUP($A744,'Cost Code'!$A:$K,8,0)</f>
        <v>Simon</v>
      </c>
      <c r="T744">
        <f>VLOOKUP($A744,'Cost Code'!$A:$K,9,0)</f>
        <v>1000</v>
      </c>
      <c r="U744" t="str">
        <f>VLOOKUP(B744,Ex_Code!A:J,2,0)</f>
        <v>Lease Car Costs - Staff</v>
      </c>
      <c r="V744" t="str">
        <f>VLOOKUP(B744,Ex_Code!A:J,7,0)</f>
        <v>ESTABLISHMENT EXPENSES</v>
      </c>
      <c r="W744" t="str">
        <f>VLOOKUP(B744,Ex_Code!A:J,10,0)</f>
        <v>Non Pay</v>
      </c>
    </row>
    <row r="745" spans="1:23" x14ac:dyDescent="0.25">
      <c r="A745" s="14" t="s">
        <v>192</v>
      </c>
      <c r="B745" s="14" t="s">
        <v>165</v>
      </c>
      <c r="C745" s="14" t="s">
        <v>105</v>
      </c>
      <c r="D745" s="14" t="s">
        <v>106</v>
      </c>
      <c r="E745" s="14" t="s">
        <v>98</v>
      </c>
      <c r="F745" s="15">
        <v>3361</v>
      </c>
      <c r="G745" s="15">
        <v>14244.79</v>
      </c>
      <c r="H745" s="15">
        <v>0</v>
      </c>
      <c r="I745" s="15">
        <v>0</v>
      </c>
      <c r="J745" s="15">
        <v>0</v>
      </c>
      <c r="K745" s="15">
        <v>0</v>
      </c>
      <c r="L745" t="str">
        <f t="shared" si="11"/>
        <v>171805U30047501000</v>
      </c>
      <c r="M745" t="str">
        <f>VLOOKUP(A745,'Cost Code'!A:G,7,0)</f>
        <v>Family Lease Car - Tusker</v>
      </c>
      <c r="N745" t="str">
        <f>VLOOKUP(A745,'Cost Code'!A:G,2,0)</f>
        <v>Group 1</v>
      </c>
      <c r="O745" t="str">
        <f>VLOOKUP($A745,'Cost Code'!$A:$G,3,0)</f>
        <v>CORPORATE SERVICES</v>
      </c>
      <c r="P745" t="str">
        <f>VLOOKUP($A745,'Cost Code'!$A:$G,4,0)</f>
        <v>FINANCE &amp; INFORMATION SERVICES</v>
      </c>
      <c r="Q745" t="str">
        <f>VLOOKUP($A745,'Cost Code'!$A:$G,5,0)</f>
        <v>FINANCE &amp; INFORMATION SERVICES</v>
      </c>
      <c r="R745" t="str">
        <f>VLOOKUP($A745,'Cost Code'!$A:$G,6,0)</f>
        <v>FINANCE</v>
      </c>
      <c r="S745" t="str">
        <f>VLOOKUP($A745,'Cost Code'!$A:$K,8,0)</f>
        <v>Simon</v>
      </c>
      <c r="T745">
        <f>VLOOKUP($A745,'Cost Code'!$A:$K,9,0)</f>
        <v>1000</v>
      </c>
      <c r="U745" t="str">
        <f>VLOOKUP(B745,Ex_Code!A:J,2,0)</f>
        <v>Lease Car Costs - Staff</v>
      </c>
      <c r="V745" t="str">
        <f>VLOOKUP(B745,Ex_Code!A:J,7,0)</f>
        <v>ESTABLISHMENT EXPENSES</v>
      </c>
      <c r="W745" t="str">
        <f>VLOOKUP(B745,Ex_Code!A:J,10,0)</f>
        <v>Non Pay</v>
      </c>
    </row>
    <row r="746" spans="1:23" x14ac:dyDescent="0.25">
      <c r="A746" s="14" t="s">
        <v>192</v>
      </c>
      <c r="B746" s="14" t="s">
        <v>179</v>
      </c>
      <c r="C746" s="14" t="s">
        <v>96</v>
      </c>
      <c r="D746" s="14" t="s">
        <v>97</v>
      </c>
      <c r="E746" s="14" t="s">
        <v>98</v>
      </c>
      <c r="F746" s="15">
        <v>724</v>
      </c>
      <c r="G746" s="15">
        <v>1595.18</v>
      </c>
      <c r="H746" s="15">
        <v>0</v>
      </c>
      <c r="I746" s="15">
        <v>0</v>
      </c>
      <c r="J746" s="15">
        <v>0</v>
      </c>
      <c r="K746" s="15">
        <v>0</v>
      </c>
      <c r="L746" t="str">
        <f t="shared" si="11"/>
        <v>171801U30047512000</v>
      </c>
      <c r="M746" t="str">
        <f>VLOOKUP(A746,'Cost Code'!A:G,7,0)</f>
        <v>Family Lease Car - Tusker</v>
      </c>
      <c r="N746" t="str">
        <f>VLOOKUP(A746,'Cost Code'!A:G,2,0)</f>
        <v>Group 1</v>
      </c>
      <c r="O746" t="str">
        <f>VLOOKUP($A746,'Cost Code'!$A:$G,3,0)</f>
        <v>CORPORATE SERVICES</v>
      </c>
      <c r="P746" t="str">
        <f>VLOOKUP($A746,'Cost Code'!$A:$G,4,0)</f>
        <v>FINANCE &amp; INFORMATION SERVICES</v>
      </c>
      <c r="Q746" t="str">
        <f>VLOOKUP($A746,'Cost Code'!$A:$G,5,0)</f>
        <v>FINANCE &amp; INFORMATION SERVICES</v>
      </c>
      <c r="R746" t="str">
        <f>VLOOKUP($A746,'Cost Code'!$A:$G,6,0)</f>
        <v>FINANCE</v>
      </c>
      <c r="S746" t="str">
        <f>VLOOKUP($A746,'Cost Code'!$A:$K,8,0)</f>
        <v>Simon</v>
      </c>
      <c r="T746">
        <f>VLOOKUP($A746,'Cost Code'!$A:$K,9,0)</f>
        <v>1000</v>
      </c>
      <c r="U746" t="str">
        <f>VLOOKUP(B746,Ex_Code!A:J,2,0)</f>
        <v>Fleet/Vehicle Insurance</v>
      </c>
      <c r="V746" t="str">
        <f>VLOOKUP(B746,Ex_Code!A:J,7,0)</f>
        <v>ESTABLISHMENT EXPENSES</v>
      </c>
      <c r="W746" t="str">
        <f>VLOOKUP(B746,Ex_Code!A:J,10,0)</f>
        <v>Non Pay</v>
      </c>
    </row>
    <row r="747" spans="1:23" x14ac:dyDescent="0.25">
      <c r="A747" s="14" t="s">
        <v>192</v>
      </c>
      <c r="B747" s="14" t="s">
        <v>179</v>
      </c>
      <c r="C747" s="14" t="s">
        <v>99</v>
      </c>
      <c r="D747" s="14" t="s">
        <v>100</v>
      </c>
      <c r="E747" s="14" t="s">
        <v>98</v>
      </c>
      <c r="F747" s="15">
        <v>725</v>
      </c>
      <c r="G747" s="15">
        <v>1965.2</v>
      </c>
      <c r="H747" s="15">
        <v>0</v>
      </c>
      <c r="I747" s="15">
        <v>0</v>
      </c>
      <c r="J747" s="15">
        <v>0</v>
      </c>
      <c r="K747" s="15">
        <v>0</v>
      </c>
      <c r="L747" t="str">
        <f t="shared" si="11"/>
        <v>171802U30047512000</v>
      </c>
      <c r="M747" t="str">
        <f>VLOOKUP(A747,'Cost Code'!A:G,7,0)</f>
        <v>Family Lease Car - Tusker</v>
      </c>
      <c r="N747" t="str">
        <f>VLOOKUP(A747,'Cost Code'!A:G,2,0)</f>
        <v>Group 1</v>
      </c>
      <c r="O747" t="str">
        <f>VLOOKUP($A747,'Cost Code'!$A:$G,3,0)</f>
        <v>CORPORATE SERVICES</v>
      </c>
      <c r="P747" t="str">
        <f>VLOOKUP($A747,'Cost Code'!$A:$G,4,0)</f>
        <v>FINANCE &amp; INFORMATION SERVICES</v>
      </c>
      <c r="Q747" t="str">
        <f>VLOOKUP($A747,'Cost Code'!$A:$G,5,0)</f>
        <v>FINANCE &amp; INFORMATION SERVICES</v>
      </c>
      <c r="R747" t="str">
        <f>VLOOKUP($A747,'Cost Code'!$A:$G,6,0)</f>
        <v>FINANCE</v>
      </c>
      <c r="S747" t="str">
        <f>VLOOKUP($A747,'Cost Code'!$A:$K,8,0)</f>
        <v>Simon</v>
      </c>
      <c r="T747">
        <f>VLOOKUP($A747,'Cost Code'!$A:$K,9,0)</f>
        <v>1000</v>
      </c>
      <c r="U747" t="str">
        <f>VLOOKUP(B747,Ex_Code!A:J,2,0)</f>
        <v>Fleet/Vehicle Insurance</v>
      </c>
      <c r="V747" t="str">
        <f>VLOOKUP(B747,Ex_Code!A:J,7,0)</f>
        <v>ESTABLISHMENT EXPENSES</v>
      </c>
      <c r="W747" t="str">
        <f>VLOOKUP(B747,Ex_Code!A:J,10,0)</f>
        <v>Non Pay</v>
      </c>
    </row>
    <row r="748" spans="1:23" x14ac:dyDescent="0.25">
      <c r="A748" s="14" t="s">
        <v>192</v>
      </c>
      <c r="B748" s="14" t="s">
        <v>179</v>
      </c>
      <c r="C748" s="14" t="s">
        <v>101</v>
      </c>
      <c r="D748" s="14" t="s">
        <v>102</v>
      </c>
      <c r="E748" s="14" t="s">
        <v>98</v>
      </c>
      <c r="F748" s="15">
        <v>724</v>
      </c>
      <c r="G748" s="15">
        <v>2073.9499999999998</v>
      </c>
      <c r="H748" s="15">
        <v>0</v>
      </c>
      <c r="I748" s="15">
        <v>0</v>
      </c>
      <c r="J748" s="15">
        <v>0</v>
      </c>
      <c r="K748" s="15">
        <v>0</v>
      </c>
      <c r="L748" t="str">
        <f t="shared" si="11"/>
        <v>171803U30047512000</v>
      </c>
      <c r="M748" t="str">
        <f>VLOOKUP(A748,'Cost Code'!A:G,7,0)</f>
        <v>Family Lease Car - Tusker</v>
      </c>
      <c r="N748" t="str">
        <f>VLOOKUP(A748,'Cost Code'!A:G,2,0)</f>
        <v>Group 1</v>
      </c>
      <c r="O748" t="str">
        <f>VLOOKUP($A748,'Cost Code'!$A:$G,3,0)</f>
        <v>CORPORATE SERVICES</v>
      </c>
      <c r="P748" t="str">
        <f>VLOOKUP($A748,'Cost Code'!$A:$G,4,0)</f>
        <v>FINANCE &amp; INFORMATION SERVICES</v>
      </c>
      <c r="Q748" t="str">
        <f>VLOOKUP($A748,'Cost Code'!$A:$G,5,0)</f>
        <v>FINANCE &amp; INFORMATION SERVICES</v>
      </c>
      <c r="R748" t="str">
        <f>VLOOKUP($A748,'Cost Code'!$A:$G,6,0)</f>
        <v>FINANCE</v>
      </c>
      <c r="S748" t="str">
        <f>VLOOKUP($A748,'Cost Code'!$A:$K,8,0)</f>
        <v>Simon</v>
      </c>
      <c r="T748">
        <f>VLOOKUP($A748,'Cost Code'!$A:$K,9,0)</f>
        <v>1000</v>
      </c>
      <c r="U748" t="str">
        <f>VLOOKUP(B748,Ex_Code!A:J,2,0)</f>
        <v>Fleet/Vehicle Insurance</v>
      </c>
      <c r="V748" t="str">
        <f>VLOOKUP(B748,Ex_Code!A:J,7,0)</f>
        <v>ESTABLISHMENT EXPENSES</v>
      </c>
      <c r="W748" t="str">
        <f>VLOOKUP(B748,Ex_Code!A:J,10,0)</f>
        <v>Non Pay</v>
      </c>
    </row>
    <row r="749" spans="1:23" x14ac:dyDescent="0.25">
      <c r="A749" s="14" t="s">
        <v>192</v>
      </c>
      <c r="B749" s="14" t="s">
        <v>179</v>
      </c>
      <c r="C749" s="14" t="s">
        <v>103</v>
      </c>
      <c r="D749" s="14" t="s">
        <v>104</v>
      </c>
      <c r="E749" s="14" t="s">
        <v>98</v>
      </c>
      <c r="F749" s="15">
        <v>724</v>
      </c>
      <c r="G749" s="15">
        <v>2298.4499999999998</v>
      </c>
      <c r="H749" s="15">
        <v>0</v>
      </c>
      <c r="I749" s="15">
        <v>0</v>
      </c>
      <c r="J749" s="15">
        <v>0</v>
      </c>
      <c r="K749" s="15">
        <v>0</v>
      </c>
      <c r="L749" t="str">
        <f t="shared" si="11"/>
        <v>171804U30047512000</v>
      </c>
      <c r="M749" t="str">
        <f>VLOOKUP(A749,'Cost Code'!A:G,7,0)</f>
        <v>Family Lease Car - Tusker</v>
      </c>
      <c r="N749" t="str">
        <f>VLOOKUP(A749,'Cost Code'!A:G,2,0)</f>
        <v>Group 1</v>
      </c>
      <c r="O749" t="str">
        <f>VLOOKUP($A749,'Cost Code'!$A:$G,3,0)</f>
        <v>CORPORATE SERVICES</v>
      </c>
      <c r="P749" t="str">
        <f>VLOOKUP($A749,'Cost Code'!$A:$G,4,0)</f>
        <v>FINANCE &amp; INFORMATION SERVICES</v>
      </c>
      <c r="Q749" t="str">
        <f>VLOOKUP($A749,'Cost Code'!$A:$G,5,0)</f>
        <v>FINANCE &amp; INFORMATION SERVICES</v>
      </c>
      <c r="R749" t="str">
        <f>VLOOKUP($A749,'Cost Code'!$A:$G,6,0)</f>
        <v>FINANCE</v>
      </c>
      <c r="S749" t="str">
        <f>VLOOKUP($A749,'Cost Code'!$A:$K,8,0)</f>
        <v>Simon</v>
      </c>
      <c r="T749">
        <f>VLOOKUP($A749,'Cost Code'!$A:$K,9,0)</f>
        <v>1000</v>
      </c>
      <c r="U749" t="str">
        <f>VLOOKUP(B749,Ex_Code!A:J,2,0)</f>
        <v>Fleet/Vehicle Insurance</v>
      </c>
      <c r="V749" t="str">
        <f>VLOOKUP(B749,Ex_Code!A:J,7,0)</f>
        <v>ESTABLISHMENT EXPENSES</v>
      </c>
      <c r="W749" t="str">
        <f>VLOOKUP(B749,Ex_Code!A:J,10,0)</f>
        <v>Non Pay</v>
      </c>
    </row>
    <row r="750" spans="1:23" x14ac:dyDescent="0.25">
      <c r="A750" s="14" t="s">
        <v>192</v>
      </c>
      <c r="B750" s="14" t="s">
        <v>179</v>
      </c>
      <c r="C750" s="14" t="s">
        <v>105</v>
      </c>
      <c r="D750" s="14" t="s">
        <v>106</v>
      </c>
      <c r="E750" s="14" t="s">
        <v>98</v>
      </c>
      <c r="F750" s="15">
        <v>725</v>
      </c>
      <c r="G750" s="15">
        <v>2345.67</v>
      </c>
      <c r="H750" s="15">
        <v>0</v>
      </c>
      <c r="I750" s="15">
        <v>0</v>
      </c>
      <c r="J750" s="15">
        <v>0</v>
      </c>
      <c r="K750" s="15">
        <v>0</v>
      </c>
      <c r="L750" t="str">
        <f t="shared" si="11"/>
        <v>171805U30047512000</v>
      </c>
      <c r="M750" t="str">
        <f>VLOOKUP(A750,'Cost Code'!A:G,7,0)</f>
        <v>Family Lease Car - Tusker</v>
      </c>
      <c r="N750" t="str">
        <f>VLOOKUP(A750,'Cost Code'!A:G,2,0)</f>
        <v>Group 1</v>
      </c>
      <c r="O750" t="str">
        <f>VLOOKUP($A750,'Cost Code'!$A:$G,3,0)</f>
        <v>CORPORATE SERVICES</v>
      </c>
      <c r="P750" t="str">
        <f>VLOOKUP($A750,'Cost Code'!$A:$G,4,0)</f>
        <v>FINANCE &amp; INFORMATION SERVICES</v>
      </c>
      <c r="Q750" t="str">
        <f>VLOOKUP($A750,'Cost Code'!$A:$G,5,0)</f>
        <v>FINANCE &amp; INFORMATION SERVICES</v>
      </c>
      <c r="R750" t="str">
        <f>VLOOKUP($A750,'Cost Code'!$A:$G,6,0)</f>
        <v>FINANCE</v>
      </c>
      <c r="S750" t="str">
        <f>VLOOKUP($A750,'Cost Code'!$A:$K,8,0)</f>
        <v>Simon</v>
      </c>
      <c r="T750">
        <f>VLOOKUP($A750,'Cost Code'!$A:$K,9,0)</f>
        <v>1000</v>
      </c>
      <c r="U750" t="str">
        <f>VLOOKUP(B750,Ex_Code!A:J,2,0)</f>
        <v>Fleet/Vehicle Insurance</v>
      </c>
      <c r="V750" t="str">
        <f>VLOOKUP(B750,Ex_Code!A:J,7,0)</f>
        <v>ESTABLISHMENT EXPENSES</v>
      </c>
      <c r="W750" t="str">
        <f>VLOOKUP(B750,Ex_Code!A:J,10,0)</f>
        <v>Non Pay</v>
      </c>
    </row>
    <row r="751" spans="1:23" x14ac:dyDescent="0.25">
      <c r="A751" s="14" t="s">
        <v>193</v>
      </c>
      <c r="B751" s="14" t="s">
        <v>121</v>
      </c>
      <c r="C751" s="14" t="s">
        <v>96</v>
      </c>
      <c r="D751" s="14" t="s">
        <v>97</v>
      </c>
      <c r="E751" s="14" t="s">
        <v>98</v>
      </c>
      <c r="F751" s="15">
        <v>2329</v>
      </c>
      <c r="G751" s="15">
        <v>2328.1</v>
      </c>
      <c r="H751" s="15">
        <v>1</v>
      </c>
      <c r="I751" s="15">
        <v>1</v>
      </c>
      <c r="J751" s="15">
        <v>1</v>
      </c>
      <c r="K751" s="15">
        <v>1</v>
      </c>
      <c r="L751" t="str">
        <f t="shared" si="11"/>
        <v>171801U31039204000</v>
      </c>
      <c r="M751" t="str">
        <f>VLOOKUP(A751,'Cost Code'!A:G,7,0)</f>
        <v>Workforce</v>
      </c>
      <c r="N751" t="str">
        <f>VLOOKUP(A751,'Cost Code'!A:G,2,0)</f>
        <v>Group 1</v>
      </c>
      <c r="O751" t="str">
        <f>VLOOKUP($A751,'Cost Code'!$A:$G,3,0)</f>
        <v>CORPORATE SERVICES</v>
      </c>
      <c r="P751" t="str">
        <f>VLOOKUP($A751,'Cost Code'!$A:$G,4,0)</f>
        <v>FINANCE &amp; INFORMATION SERVICES</v>
      </c>
      <c r="Q751" t="str">
        <f>VLOOKUP($A751,'Cost Code'!$A:$G,5,0)</f>
        <v>FINANCE &amp; INFORMATION SERVICES</v>
      </c>
      <c r="R751" t="str">
        <f>VLOOKUP($A751,'Cost Code'!$A:$G,6,0)</f>
        <v>FINANCE</v>
      </c>
      <c r="S751" t="str">
        <f>VLOOKUP($A751,'Cost Code'!$A:$K,8,0)</f>
        <v>Simon</v>
      </c>
      <c r="T751">
        <f>VLOOKUP($A751,'Cost Code'!$A:$K,9,0)</f>
        <v>1000</v>
      </c>
      <c r="U751" t="str">
        <f>VLOOKUP(B751,Ex_Code!A:J,2,0)</f>
        <v>Admin &amp; Clerical Band 4</v>
      </c>
      <c r="V751" t="str">
        <f>VLOOKUP(B751,Ex_Code!A:J,7,0)</f>
        <v>NON CLINICAL STAFF</v>
      </c>
      <c r="W751" t="str">
        <f>VLOOKUP(B751,Ex_Code!A:J,10,0)</f>
        <v>Pay</v>
      </c>
    </row>
    <row r="752" spans="1:23" x14ac:dyDescent="0.25">
      <c r="A752" s="14" t="s">
        <v>193</v>
      </c>
      <c r="B752" s="14" t="s">
        <v>121</v>
      </c>
      <c r="C752" s="14" t="s">
        <v>99</v>
      </c>
      <c r="D752" s="14" t="s">
        <v>100</v>
      </c>
      <c r="E752" s="14" t="s">
        <v>98</v>
      </c>
      <c r="F752" s="15">
        <v>2329</v>
      </c>
      <c r="G752" s="15">
        <v>2330.0700000000002</v>
      </c>
      <c r="H752" s="15">
        <v>1</v>
      </c>
      <c r="I752" s="15">
        <v>1</v>
      </c>
      <c r="J752" s="15">
        <v>1</v>
      </c>
      <c r="K752" s="15">
        <v>1</v>
      </c>
      <c r="L752" t="str">
        <f t="shared" si="11"/>
        <v>171802U31039204000</v>
      </c>
      <c r="M752" t="str">
        <f>VLOOKUP(A752,'Cost Code'!A:G,7,0)</f>
        <v>Workforce</v>
      </c>
      <c r="N752" t="str">
        <f>VLOOKUP(A752,'Cost Code'!A:G,2,0)</f>
        <v>Group 1</v>
      </c>
      <c r="O752" t="str">
        <f>VLOOKUP($A752,'Cost Code'!$A:$G,3,0)</f>
        <v>CORPORATE SERVICES</v>
      </c>
      <c r="P752" t="str">
        <f>VLOOKUP($A752,'Cost Code'!$A:$G,4,0)</f>
        <v>FINANCE &amp; INFORMATION SERVICES</v>
      </c>
      <c r="Q752" t="str">
        <f>VLOOKUP($A752,'Cost Code'!$A:$G,5,0)</f>
        <v>FINANCE &amp; INFORMATION SERVICES</v>
      </c>
      <c r="R752" t="str">
        <f>VLOOKUP($A752,'Cost Code'!$A:$G,6,0)</f>
        <v>FINANCE</v>
      </c>
      <c r="S752" t="str">
        <f>VLOOKUP($A752,'Cost Code'!$A:$K,8,0)</f>
        <v>Simon</v>
      </c>
      <c r="T752">
        <f>VLOOKUP($A752,'Cost Code'!$A:$K,9,0)</f>
        <v>1000</v>
      </c>
      <c r="U752" t="str">
        <f>VLOOKUP(B752,Ex_Code!A:J,2,0)</f>
        <v>Admin &amp; Clerical Band 4</v>
      </c>
      <c r="V752" t="str">
        <f>VLOOKUP(B752,Ex_Code!A:J,7,0)</f>
        <v>NON CLINICAL STAFF</v>
      </c>
      <c r="W752" t="str">
        <f>VLOOKUP(B752,Ex_Code!A:J,10,0)</f>
        <v>Pay</v>
      </c>
    </row>
    <row r="753" spans="1:23" x14ac:dyDescent="0.25">
      <c r="A753" s="14" t="s">
        <v>193</v>
      </c>
      <c r="B753" s="14" t="s">
        <v>121</v>
      </c>
      <c r="C753" s="14" t="s">
        <v>101</v>
      </c>
      <c r="D753" s="14" t="s">
        <v>102</v>
      </c>
      <c r="E753" s="14" t="s">
        <v>98</v>
      </c>
      <c r="F753" s="15">
        <v>2329</v>
      </c>
      <c r="G753" s="15">
        <v>2329.08</v>
      </c>
      <c r="H753" s="15">
        <v>1</v>
      </c>
      <c r="I753" s="15">
        <v>1</v>
      </c>
      <c r="J753" s="15">
        <v>1</v>
      </c>
      <c r="K753" s="15">
        <v>1</v>
      </c>
      <c r="L753" t="str">
        <f t="shared" si="11"/>
        <v>171803U31039204000</v>
      </c>
      <c r="M753" t="str">
        <f>VLOOKUP(A753,'Cost Code'!A:G,7,0)</f>
        <v>Workforce</v>
      </c>
      <c r="N753" t="str">
        <f>VLOOKUP(A753,'Cost Code'!A:G,2,0)</f>
        <v>Group 1</v>
      </c>
      <c r="O753" t="str">
        <f>VLOOKUP($A753,'Cost Code'!$A:$G,3,0)</f>
        <v>CORPORATE SERVICES</v>
      </c>
      <c r="P753" t="str">
        <f>VLOOKUP($A753,'Cost Code'!$A:$G,4,0)</f>
        <v>FINANCE &amp; INFORMATION SERVICES</v>
      </c>
      <c r="Q753" t="str">
        <f>VLOOKUP($A753,'Cost Code'!$A:$G,5,0)</f>
        <v>FINANCE &amp; INFORMATION SERVICES</v>
      </c>
      <c r="R753" t="str">
        <f>VLOOKUP($A753,'Cost Code'!$A:$G,6,0)</f>
        <v>FINANCE</v>
      </c>
      <c r="S753" t="str">
        <f>VLOOKUP($A753,'Cost Code'!$A:$K,8,0)</f>
        <v>Simon</v>
      </c>
      <c r="T753">
        <f>VLOOKUP($A753,'Cost Code'!$A:$K,9,0)</f>
        <v>1000</v>
      </c>
      <c r="U753" t="str">
        <f>VLOOKUP(B753,Ex_Code!A:J,2,0)</f>
        <v>Admin &amp; Clerical Band 4</v>
      </c>
      <c r="V753" t="str">
        <f>VLOOKUP(B753,Ex_Code!A:J,7,0)</f>
        <v>NON CLINICAL STAFF</v>
      </c>
      <c r="W753" t="str">
        <f>VLOOKUP(B753,Ex_Code!A:J,10,0)</f>
        <v>Pay</v>
      </c>
    </row>
    <row r="754" spans="1:23" x14ac:dyDescent="0.25">
      <c r="A754" s="14" t="s">
        <v>193</v>
      </c>
      <c r="B754" s="14" t="s">
        <v>121</v>
      </c>
      <c r="C754" s="14" t="s">
        <v>103</v>
      </c>
      <c r="D754" s="14" t="s">
        <v>104</v>
      </c>
      <c r="E754" s="14" t="s">
        <v>98</v>
      </c>
      <c r="F754" s="15">
        <v>2329</v>
      </c>
      <c r="G754" s="15">
        <v>2329.08</v>
      </c>
      <c r="H754" s="15">
        <v>1</v>
      </c>
      <c r="I754" s="15">
        <v>1</v>
      </c>
      <c r="J754" s="15">
        <v>1</v>
      </c>
      <c r="K754" s="15">
        <v>1</v>
      </c>
      <c r="L754" t="str">
        <f t="shared" si="11"/>
        <v>171804U31039204000</v>
      </c>
      <c r="M754" t="str">
        <f>VLOOKUP(A754,'Cost Code'!A:G,7,0)</f>
        <v>Workforce</v>
      </c>
      <c r="N754" t="str">
        <f>VLOOKUP(A754,'Cost Code'!A:G,2,0)</f>
        <v>Group 1</v>
      </c>
      <c r="O754" t="str">
        <f>VLOOKUP($A754,'Cost Code'!$A:$G,3,0)</f>
        <v>CORPORATE SERVICES</v>
      </c>
      <c r="P754" t="str">
        <f>VLOOKUP($A754,'Cost Code'!$A:$G,4,0)</f>
        <v>FINANCE &amp; INFORMATION SERVICES</v>
      </c>
      <c r="Q754" t="str">
        <f>VLOOKUP($A754,'Cost Code'!$A:$G,5,0)</f>
        <v>FINANCE &amp; INFORMATION SERVICES</v>
      </c>
      <c r="R754" t="str">
        <f>VLOOKUP($A754,'Cost Code'!$A:$G,6,0)</f>
        <v>FINANCE</v>
      </c>
      <c r="S754" t="str">
        <f>VLOOKUP($A754,'Cost Code'!$A:$K,8,0)</f>
        <v>Simon</v>
      </c>
      <c r="T754">
        <f>VLOOKUP($A754,'Cost Code'!$A:$K,9,0)</f>
        <v>1000</v>
      </c>
      <c r="U754" t="str">
        <f>VLOOKUP(B754,Ex_Code!A:J,2,0)</f>
        <v>Admin &amp; Clerical Band 4</v>
      </c>
      <c r="V754" t="str">
        <f>VLOOKUP(B754,Ex_Code!A:J,7,0)</f>
        <v>NON CLINICAL STAFF</v>
      </c>
      <c r="W754" t="str">
        <f>VLOOKUP(B754,Ex_Code!A:J,10,0)</f>
        <v>Pay</v>
      </c>
    </row>
    <row r="755" spans="1:23" x14ac:dyDescent="0.25">
      <c r="A755" s="14" t="s">
        <v>193</v>
      </c>
      <c r="B755" s="14" t="s">
        <v>121</v>
      </c>
      <c r="C755" s="14" t="s">
        <v>105</v>
      </c>
      <c r="D755" s="14" t="s">
        <v>106</v>
      </c>
      <c r="E755" s="14" t="s">
        <v>98</v>
      </c>
      <c r="F755" s="15">
        <v>2329</v>
      </c>
      <c r="G755" s="15">
        <v>2329.08</v>
      </c>
      <c r="H755" s="15">
        <v>1</v>
      </c>
      <c r="I755" s="15">
        <v>1</v>
      </c>
      <c r="J755" s="15">
        <v>1</v>
      </c>
      <c r="K755" s="15">
        <v>1</v>
      </c>
      <c r="L755" t="str">
        <f t="shared" si="11"/>
        <v>171805U31039204000</v>
      </c>
      <c r="M755" t="str">
        <f>VLOOKUP(A755,'Cost Code'!A:G,7,0)</f>
        <v>Workforce</v>
      </c>
      <c r="N755" t="str">
        <f>VLOOKUP(A755,'Cost Code'!A:G,2,0)</f>
        <v>Group 1</v>
      </c>
      <c r="O755" t="str">
        <f>VLOOKUP($A755,'Cost Code'!$A:$G,3,0)</f>
        <v>CORPORATE SERVICES</v>
      </c>
      <c r="P755" t="str">
        <f>VLOOKUP($A755,'Cost Code'!$A:$G,4,0)</f>
        <v>FINANCE &amp; INFORMATION SERVICES</v>
      </c>
      <c r="Q755" t="str">
        <f>VLOOKUP($A755,'Cost Code'!$A:$G,5,0)</f>
        <v>FINANCE &amp; INFORMATION SERVICES</v>
      </c>
      <c r="R755" t="str">
        <f>VLOOKUP($A755,'Cost Code'!$A:$G,6,0)</f>
        <v>FINANCE</v>
      </c>
      <c r="S755" t="str">
        <f>VLOOKUP($A755,'Cost Code'!$A:$K,8,0)</f>
        <v>Simon</v>
      </c>
      <c r="T755">
        <f>VLOOKUP($A755,'Cost Code'!$A:$K,9,0)</f>
        <v>1000</v>
      </c>
      <c r="U755" t="str">
        <f>VLOOKUP(B755,Ex_Code!A:J,2,0)</f>
        <v>Admin &amp; Clerical Band 4</v>
      </c>
      <c r="V755" t="str">
        <f>VLOOKUP(B755,Ex_Code!A:J,7,0)</f>
        <v>NON CLINICAL STAFF</v>
      </c>
      <c r="W755" t="str">
        <f>VLOOKUP(B755,Ex_Code!A:J,10,0)</f>
        <v>Pay</v>
      </c>
    </row>
    <row r="756" spans="1:23" x14ac:dyDescent="0.25">
      <c r="A756" s="14" t="s">
        <v>193</v>
      </c>
      <c r="B756" s="14" t="s">
        <v>28</v>
      </c>
      <c r="C756" s="14" t="s">
        <v>96</v>
      </c>
      <c r="D756" s="14" t="s">
        <v>97</v>
      </c>
      <c r="E756" s="14" t="s">
        <v>98</v>
      </c>
      <c r="F756" s="15">
        <v>3706</v>
      </c>
      <c r="G756" s="15">
        <v>3705.47</v>
      </c>
      <c r="H756" s="15">
        <v>1</v>
      </c>
      <c r="I756" s="15">
        <v>1</v>
      </c>
      <c r="J756" s="15">
        <v>1</v>
      </c>
      <c r="K756" s="15">
        <v>1</v>
      </c>
      <c r="L756" t="str">
        <f t="shared" si="11"/>
        <v>171801U31039206000</v>
      </c>
      <c r="M756" t="str">
        <f>VLOOKUP(A756,'Cost Code'!A:G,7,0)</f>
        <v>Workforce</v>
      </c>
      <c r="N756" t="str">
        <f>VLOOKUP(A756,'Cost Code'!A:G,2,0)</f>
        <v>Group 1</v>
      </c>
      <c r="O756" t="str">
        <f>VLOOKUP($A756,'Cost Code'!$A:$G,3,0)</f>
        <v>CORPORATE SERVICES</v>
      </c>
      <c r="P756" t="str">
        <f>VLOOKUP($A756,'Cost Code'!$A:$G,4,0)</f>
        <v>FINANCE &amp; INFORMATION SERVICES</v>
      </c>
      <c r="Q756" t="str">
        <f>VLOOKUP($A756,'Cost Code'!$A:$G,5,0)</f>
        <v>FINANCE &amp; INFORMATION SERVICES</v>
      </c>
      <c r="R756" t="str">
        <f>VLOOKUP($A756,'Cost Code'!$A:$G,6,0)</f>
        <v>FINANCE</v>
      </c>
      <c r="S756" t="str">
        <f>VLOOKUP($A756,'Cost Code'!$A:$K,8,0)</f>
        <v>Simon</v>
      </c>
      <c r="T756">
        <f>VLOOKUP($A756,'Cost Code'!$A:$K,9,0)</f>
        <v>1000</v>
      </c>
      <c r="U756" t="str">
        <f>VLOOKUP(B756,Ex_Code!A:J,2,0)</f>
        <v>Admin &amp; Clerical Band 6</v>
      </c>
      <c r="V756" t="str">
        <f>VLOOKUP(B756,Ex_Code!A:J,7,0)</f>
        <v>NON CLINICAL STAFF</v>
      </c>
      <c r="W756" t="str">
        <f>VLOOKUP(B756,Ex_Code!A:J,10,0)</f>
        <v>Pay</v>
      </c>
    </row>
    <row r="757" spans="1:23" x14ac:dyDescent="0.25">
      <c r="A757" s="14" t="s">
        <v>193</v>
      </c>
      <c r="B757" s="14" t="s">
        <v>28</v>
      </c>
      <c r="C757" s="14" t="s">
        <v>99</v>
      </c>
      <c r="D757" s="14" t="s">
        <v>100</v>
      </c>
      <c r="E757" s="14" t="s">
        <v>98</v>
      </c>
      <c r="F757" s="15">
        <v>3706</v>
      </c>
      <c r="G757" s="15">
        <v>3707.28</v>
      </c>
      <c r="H757" s="15">
        <v>1</v>
      </c>
      <c r="I757" s="15">
        <v>1</v>
      </c>
      <c r="J757" s="15">
        <v>1</v>
      </c>
      <c r="K757" s="15">
        <v>1</v>
      </c>
      <c r="L757" t="str">
        <f t="shared" si="11"/>
        <v>171802U31039206000</v>
      </c>
      <c r="M757" t="str">
        <f>VLOOKUP(A757,'Cost Code'!A:G,7,0)</f>
        <v>Workforce</v>
      </c>
      <c r="N757" t="str">
        <f>VLOOKUP(A757,'Cost Code'!A:G,2,0)</f>
        <v>Group 1</v>
      </c>
      <c r="O757" t="str">
        <f>VLOOKUP($A757,'Cost Code'!$A:$G,3,0)</f>
        <v>CORPORATE SERVICES</v>
      </c>
      <c r="P757" t="str">
        <f>VLOOKUP($A757,'Cost Code'!$A:$G,4,0)</f>
        <v>FINANCE &amp; INFORMATION SERVICES</v>
      </c>
      <c r="Q757" t="str">
        <f>VLOOKUP($A757,'Cost Code'!$A:$G,5,0)</f>
        <v>FINANCE &amp; INFORMATION SERVICES</v>
      </c>
      <c r="R757" t="str">
        <f>VLOOKUP($A757,'Cost Code'!$A:$G,6,0)</f>
        <v>FINANCE</v>
      </c>
      <c r="S757" t="str">
        <f>VLOOKUP($A757,'Cost Code'!$A:$K,8,0)</f>
        <v>Simon</v>
      </c>
      <c r="T757">
        <f>VLOOKUP($A757,'Cost Code'!$A:$K,9,0)</f>
        <v>1000</v>
      </c>
      <c r="U757" t="str">
        <f>VLOOKUP(B757,Ex_Code!A:J,2,0)</f>
        <v>Admin &amp; Clerical Band 6</v>
      </c>
      <c r="V757" t="str">
        <f>VLOOKUP(B757,Ex_Code!A:J,7,0)</f>
        <v>NON CLINICAL STAFF</v>
      </c>
      <c r="W757" t="str">
        <f>VLOOKUP(B757,Ex_Code!A:J,10,0)</f>
        <v>Pay</v>
      </c>
    </row>
    <row r="758" spans="1:23" x14ac:dyDescent="0.25">
      <c r="A758" s="14" t="s">
        <v>193</v>
      </c>
      <c r="B758" s="14" t="s">
        <v>28</v>
      </c>
      <c r="C758" s="14" t="s">
        <v>101</v>
      </c>
      <c r="D758" s="14" t="s">
        <v>102</v>
      </c>
      <c r="E758" s="14" t="s">
        <v>98</v>
      </c>
      <c r="F758" s="15">
        <v>3706</v>
      </c>
      <c r="G758" s="15">
        <v>3706.37</v>
      </c>
      <c r="H758" s="15">
        <v>1</v>
      </c>
      <c r="I758" s="15">
        <v>1</v>
      </c>
      <c r="J758" s="15">
        <v>1</v>
      </c>
      <c r="K758" s="15">
        <v>1</v>
      </c>
      <c r="L758" t="str">
        <f t="shared" si="11"/>
        <v>171803U31039206000</v>
      </c>
      <c r="M758" t="str">
        <f>VLOOKUP(A758,'Cost Code'!A:G,7,0)</f>
        <v>Workforce</v>
      </c>
      <c r="N758" t="str">
        <f>VLOOKUP(A758,'Cost Code'!A:G,2,0)</f>
        <v>Group 1</v>
      </c>
      <c r="O758" t="str">
        <f>VLOOKUP($A758,'Cost Code'!$A:$G,3,0)</f>
        <v>CORPORATE SERVICES</v>
      </c>
      <c r="P758" t="str">
        <f>VLOOKUP($A758,'Cost Code'!$A:$G,4,0)</f>
        <v>FINANCE &amp; INFORMATION SERVICES</v>
      </c>
      <c r="Q758" t="str">
        <f>VLOOKUP($A758,'Cost Code'!$A:$G,5,0)</f>
        <v>FINANCE &amp; INFORMATION SERVICES</v>
      </c>
      <c r="R758" t="str">
        <f>VLOOKUP($A758,'Cost Code'!$A:$G,6,0)</f>
        <v>FINANCE</v>
      </c>
      <c r="S758" t="str">
        <f>VLOOKUP($A758,'Cost Code'!$A:$K,8,0)</f>
        <v>Simon</v>
      </c>
      <c r="T758">
        <f>VLOOKUP($A758,'Cost Code'!$A:$K,9,0)</f>
        <v>1000</v>
      </c>
      <c r="U758" t="str">
        <f>VLOOKUP(B758,Ex_Code!A:J,2,0)</f>
        <v>Admin &amp; Clerical Band 6</v>
      </c>
      <c r="V758" t="str">
        <f>VLOOKUP(B758,Ex_Code!A:J,7,0)</f>
        <v>NON CLINICAL STAFF</v>
      </c>
      <c r="W758" t="str">
        <f>VLOOKUP(B758,Ex_Code!A:J,10,0)</f>
        <v>Pay</v>
      </c>
    </row>
    <row r="759" spans="1:23" x14ac:dyDescent="0.25">
      <c r="A759" s="14" t="s">
        <v>193</v>
      </c>
      <c r="B759" s="14" t="s">
        <v>28</v>
      </c>
      <c r="C759" s="14" t="s">
        <v>103</v>
      </c>
      <c r="D759" s="14" t="s">
        <v>104</v>
      </c>
      <c r="E759" s="14" t="s">
        <v>98</v>
      </c>
      <c r="F759" s="15">
        <v>3706</v>
      </c>
      <c r="G759" s="15">
        <v>3706.37</v>
      </c>
      <c r="H759" s="15">
        <v>1</v>
      </c>
      <c r="I759" s="15">
        <v>1</v>
      </c>
      <c r="J759" s="15">
        <v>1</v>
      </c>
      <c r="K759" s="15">
        <v>1</v>
      </c>
      <c r="L759" t="str">
        <f t="shared" si="11"/>
        <v>171804U31039206000</v>
      </c>
      <c r="M759" t="str">
        <f>VLOOKUP(A759,'Cost Code'!A:G,7,0)</f>
        <v>Workforce</v>
      </c>
      <c r="N759" t="str">
        <f>VLOOKUP(A759,'Cost Code'!A:G,2,0)</f>
        <v>Group 1</v>
      </c>
      <c r="O759" t="str">
        <f>VLOOKUP($A759,'Cost Code'!$A:$G,3,0)</f>
        <v>CORPORATE SERVICES</v>
      </c>
      <c r="P759" t="str">
        <f>VLOOKUP($A759,'Cost Code'!$A:$G,4,0)</f>
        <v>FINANCE &amp; INFORMATION SERVICES</v>
      </c>
      <c r="Q759" t="str">
        <f>VLOOKUP($A759,'Cost Code'!$A:$G,5,0)</f>
        <v>FINANCE &amp; INFORMATION SERVICES</v>
      </c>
      <c r="R759" t="str">
        <f>VLOOKUP($A759,'Cost Code'!$A:$G,6,0)</f>
        <v>FINANCE</v>
      </c>
      <c r="S759" t="str">
        <f>VLOOKUP($A759,'Cost Code'!$A:$K,8,0)</f>
        <v>Simon</v>
      </c>
      <c r="T759">
        <f>VLOOKUP($A759,'Cost Code'!$A:$K,9,0)</f>
        <v>1000</v>
      </c>
      <c r="U759" t="str">
        <f>VLOOKUP(B759,Ex_Code!A:J,2,0)</f>
        <v>Admin &amp; Clerical Band 6</v>
      </c>
      <c r="V759" t="str">
        <f>VLOOKUP(B759,Ex_Code!A:J,7,0)</f>
        <v>NON CLINICAL STAFF</v>
      </c>
      <c r="W759" t="str">
        <f>VLOOKUP(B759,Ex_Code!A:J,10,0)</f>
        <v>Pay</v>
      </c>
    </row>
    <row r="760" spans="1:23" x14ac:dyDescent="0.25">
      <c r="A760" s="14" t="s">
        <v>193</v>
      </c>
      <c r="B760" s="14" t="s">
        <v>28</v>
      </c>
      <c r="C760" s="14" t="s">
        <v>105</v>
      </c>
      <c r="D760" s="14" t="s">
        <v>106</v>
      </c>
      <c r="E760" s="14" t="s">
        <v>98</v>
      </c>
      <c r="F760" s="15">
        <v>3706</v>
      </c>
      <c r="G760" s="15">
        <v>3706.37</v>
      </c>
      <c r="H760" s="15">
        <v>1</v>
      </c>
      <c r="I760" s="15">
        <v>1</v>
      </c>
      <c r="J760" s="15">
        <v>1</v>
      </c>
      <c r="K760" s="15">
        <v>1</v>
      </c>
      <c r="L760" t="str">
        <f t="shared" si="11"/>
        <v>171805U31039206000</v>
      </c>
      <c r="M760" t="str">
        <f>VLOOKUP(A760,'Cost Code'!A:G,7,0)</f>
        <v>Workforce</v>
      </c>
      <c r="N760" t="str">
        <f>VLOOKUP(A760,'Cost Code'!A:G,2,0)</f>
        <v>Group 1</v>
      </c>
      <c r="O760" t="str">
        <f>VLOOKUP($A760,'Cost Code'!$A:$G,3,0)</f>
        <v>CORPORATE SERVICES</v>
      </c>
      <c r="P760" t="str">
        <f>VLOOKUP($A760,'Cost Code'!$A:$G,4,0)</f>
        <v>FINANCE &amp; INFORMATION SERVICES</v>
      </c>
      <c r="Q760" t="str">
        <f>VLOOKUP($A760,'Cost Code'!$A:$G,5,0)</f>
        <v>FINANCE &amp; INFORMATION SERVICES</v>
      </c>
      <c r="R760" t="str">
        <f>VLOOKUP($A760,'Cost Code'!$A:$G,6,0)</f>
        <v>FINANCE</v>
      </c>
      <c r="S760" t="str">
        <f>VLOOKUP($A760,'Cost Code'!$A:$K,8,0)</f>
        <v>Simon</v>
      </c>
      <c r="T760">
        <f>VLOOKUP($A760,'Cost Code'!$A:$K,9,0)</f>
        <v>1000</v>
      </c>
      <c r="U760" t="str">
        <f>VLOOKUP(B760,Ex_Code!A:J,2,0)</f>
        <v>Admin &amp; Clerical Band 6</v>
      </c>
      <c r="V760" t="str">
        <f>VLOOKUP(B760,Ex_Code!A:J,7,0)</f>
        <v>NON CLINICAL STAFF</v>
      </c>
      <c r="W760" t="str">
        <f>VLOOKUP(B760,Ex_Code!A:J,10,0)</f>
        <v>Pay</v>
      </c>
    </row>
    <row r="761" spans="1:23" ht="25.5" x14ac:dyDescent="0.25">
      <c r="A761" s="14" t="s">
        <v>194</v>
      </c>
      <c r="B761" s="14" t="s">
        <v>20</v>
      </c>
      <c r="C761" s="14" t="s">
        <v>101</v>
      </c>
      <c r="D761" s="14" t="s">
        <v>102</v>
      </c>
      <c r="E761" s="14" t="s">
        <v>98</v>
      </c>
      <c r="F761" s="15">
        <v>4222</v>
      </c>
      <c r="G761" s="15">
        <v>2494.8200000000002</v>
      </c>
      <c r="H761" s="15">
        <v>1</v>
      </c>
      <c r="I761" s="15">
        <v>0</v>
      </c>
      <c r="J761" s="15">
        <v>0.59</v>
      </c>
      <c r="K761" s="15">
        <v>0.59</v>
      </c>
      <c r="L761" t="str">
        <f t="shared" si="11"/>
        <v>171803U3203918A000</v>
      </c>
      <c r="M761" t="str">
        <f>VLOOKUP(A761,'Cost Code'!A:G,7,0)</f>
        <v>PMO Team</v>
      </c>
      <c r="N761" t="str">
        <f>VLOOKUP(A761,'Cost Code'!A:G,2,0)</f>
        <v>Group 1</v>
      </c>
      <c r="O761" t="str">
        <f>VLOOKUP($A761,'Cost Code'!$A:$G,3,0)</f>
        <v>CORPORATE SERVICES</v>
      </c>
      <c r="P761" t="str">
        <f>VLOOKUP($A761,'Cost Code'!$A:$G,4,0)</f>
        <v>FINANCE &amp; INFORMATION SERVICES</v>
      </c>
      <c r="Q761" t="str">
        <f>VLOOKUP($A761,'Cost Code'!$A:$G,5,0)</f>
        <v>FINANCE &amp; INFORMATION SERVICES</v>
      </c>
      <c r="R761" t="str">
        <f>VLOOKUP($A761,'Cost Code'!$A:$G,6,0)</f>
        <v>FINANCE</v>
      </c>
      <c r="S761" t="str">
        <f>VLOOKUP($A761,'Cost Code'!$A:$K,8,0)</f>
        <v>Simon</v>
      </c>
      <c r="T761">
        <f>VLOOKUP($A761,'Cost Code'!$A:$K,9,0)</f>
        <v>1000</v>
      </c>
      <c r="U761" t="str">
        <f>VLOOKUP(B761,Ex_Code!A:J,2,0)</f>
        <v>Senior Managers Band 8A</v>
      </c>
      <c r="V761" t="str">
        <f>VLOOKUP(B761,Ex_Code!A:J,7,0)</f>
        <v>NON CLINICAL STAFF</v>
      </c>
      <c r="W761" t="str">
        <f>VLOOKUP(B761,Ex_Code!A:J,10,0)</f>
        <v>Pay</v>
      </c>
    </row>
    <row r="762" spans="1:23" ht="25.5" x14ac:dyDescent="0.25">
      <c r="A762" s="14" t="s">
        <v>194</v>
      </c>
      <c r="B762" s="14" t="s">
        <v>20</v>
      </c>
      <c r="C762" s="14" t="s">
        <v>103</v>
      </c>
      <c r="D762" s="14" t="s">
        <v>104</v>
      </c>
      <c r="E762" s="14" t="s">
        <v>98</v>
      </c>
      <c r="F762" s="15">
        <v>4222</v>
      </c>
      <c r="G762" s="15">
        <v>1390.76</v>
      </c>
      <c r="H762" s="15">
        <v>1</v>
      </c>
      <c r="I762" s="15">
        <v>1</v>
      </c>
      <c r="J762" s="15">
        <v>0.33</v>
      </c>
      <c r="K762" s="15">
        <v>0.33</v>
      </c>
      <c r="L762" t="str">
        <f t="shared" si="11"/>
        <v>171804U3203918A000</v>
      </c>
      <c r="M762" t="str">
        <f>VLOOKUP(A762,'Cost Code'!A:G,7,0)</f>
        <v>PMO Team</v>
      </c>
      <c r="N762" t="str">
        <f>VLOOKUP(A762,'Cost Code'!A:G,2,0)</f>
        <v>Group 1</v>
      </c>
      <c r="O762" t="str">
        <f>VLOOKUP($A762,'Cost Code'!$A:$G,3,0)</f>
        <v>CORPORATE SERVICES</v>
      </c>
      <c r="P762" t="str">
        <f>VLOOKUP($A762,'Cost Code'!$A:$G,4,0)</f>
        <v>FINANCE &amp; INFORMATION SERVICES</v>
      </c>
      <c r="Q762" t="str">
        <f>VLOOKUP($A762,'Cost Code'!$A:$G,5,0)</f>
        <v>FINANCE &amp; INFORMATION SERVICES</v>
      </c>
      <c r="R762" t="str">
        <f>VLOOKUP($A762,'Cost Code'!$A:$G,6,0)</f>
        <v>FINANCE</v>
      </c>
      <c r="S762" t="str">
        <f>VLOOKUP($A762,'Cost Code'!$A:$K,8,0)</f>
        <v>Simon</v>
      </c>
      <c r="T762">
        <f>VLOOKUP($A762,'Cost Code'!$A:$K,9,0)</f>
        <v>1000</v>
      </c>
      <c r="U762" t="str">
        <f>VLOOKUP(B762,Ex_Code!A:J,2,0)</f>
        <v>Senior Managers Band 8A</v>
      </c>
      <c r="V762" t="str">
        <f>VLOOKUP(B762,Ex_Code!A:J,7,0)</f>
        <v>NON CLINICAL STAFF</v>
      </c>
      <c r="W762" t="str">
        <f>VLOOKUP(B762,Ex_Code!A:J,10,0)</f>
        <v>Pay</v>
      </c>
    </row>
    <row r="763" spans="1:23" ht="25.5" x14ac:dyDescent="0.25">
      <c r="A763" s="14" t="s">
        <v>194</v>
      </c>
      <c r="B763" s="14" t="s">
        <v>20</v>
      </c>
      <c r="C763" s="14" t="s">
        <v>105</v>
      </c>
      <c r="D763" s="14" t="s">
        <v>106</v>
      </c>
      <c r="E763" s="14" t="s">
        <v>98</v>
      </c>
      <c r="F763" s="15">
        <v>0</v>
      </c>
      <c r="G763" s="15">
        <v>82.7</v>
      </c>
      <c r="H763" s="15">
        <v>0</v>
      </c>
      <c r="I763" s="15">
        <v>0</v>
      </c>
      <c r="J763" s="15">
        <v>0</v>
      </c>
      <c r="K763" s="15">
        <v>0</v>
      </c>
      <c r="L763" t="str">
        <f t="shared" si="11"/>
        <v>171805U3203918A000</v>
      </c>
      <c r="M763" t="str">
        <f>VLOOKUP(A763,'Cost Code'!A:G,7,0)</f>
        <v>PMO Team</v>
      </c>
      <c r="N763" t="str">
        <f>VLOOKUP(A763,'Cost Code'!A:G,2,0)</f>
        <v>Group 1</v>
      </c>
      <c r="O763" t="str">
        <f>VLOOKUP($A763,'Cost Code'!$A:$G,3,0)</f>
        <v>CORPORATE SERVICES</v>
      </c>
      <c r="P763" t="str">
        <f>VLOOKUP($A763,'Cost Code'!$A:$G,4,0)</f>
        <v>FINANCE &amp; INFORMATION SERVICES</v>
      </c>
      <c r="Q763" t="str">
        <f>VLOOKUP($A763,'Cost Code'!$A:$G,5,0)</f>
        <v>FINANCE &amp; INFORMATION SERVICES</v>
      </c>
      <c r="R763" t="str">
        <f>VLOOKUP($A763,'Cost Code'!$A:$G,6,0)</f>
        <v>FINANCE</v>
      </c>
      <c r="S763" t="str">
        <f>VLOOKUP($A763,'Cost Code'!$A:$K,8,0)</f>
        <v>Simon</v>
      </c>
      <c r="T763">
        <f>VLOOKUP($A763,'Cost Code'!$A:$K,9,0)</f>
        <v>1000</v>
      </c>
      <c r="U763" t="str">
        <f>VLOOKUP(B763,Ex_Code!A:J,2,0)</f>
        <v>Senior Managers Band 8A</v>
      </c>
      <c r="V763" t="str">
        <f>VLOOKUP(B763,Ex_Code!A:J,7,0)</f>
        <v>NON CLINICAL STAFF</v>
      </c>
      <c r="W763" t="str">
        <f>VLOOKUP(B763,Ex_Code!A:J,10,0)</f>
        <v>Pay</v>
      </c>
    </row>
    <row r="764" spans="1:23" ht="25.5" x14ac:dyDescent="0.25">
      <c r="A764" s="14" t="s">
        <v>194</v>
      </c>
      <c r="B764" s="14" t="s">
        <v>107</v>
      </c>
      <c r="C764" s="14" t="s">
        <v>96</v>
      </c>
      <c r="D764" s="14" t="s">
        <v>97</v>
      </c>
      <c r="E764" s="14" t="s">
        <v>98</v>
      </c>
      <c r="F764" s="15">
        <v>7085</v>
      </c>
      <c r="G764" s="15">
        <v>0</v>
      </c>
      <c r="H764" s="15">
        <v>1</v>
      </c>
      <c r="I764" s="15">
        <v>0</v>
      </c>
      <c r="J764" s="15">
        <v>0</v>
      </c>
      <c r="K764" s="15">
        <v>0</v>
      </c>
      <c r="L764" t="str">
        <f t="shared" si="11"/>
        <v>171801U3203918D000</v>
      </c>
      <c r="M764" t="str">
        <f>VLOOKUP(A764,'Cost Code'!A:G,7,0)</f>
        <v>PMO Team</v>
      </c>
      <c r="N764" t="str">
        <f>VLOOKUP(A764,'Cost Code'!A:G,2,0)</f>
        <v>Group 1</v>
      </c>
      <c r="O764" t="str">
        <f>VLOOKUP($A764,'Cost Code'!$A:$G,3,0)</f>
        <v>CORPORATE SERVICES</v>
      </c>
      <c r="P764" t="str">
        <f>VLOOKUP($A764,'Cost Code'!$A:$G,4,0)</f>
        <v>FINANCE &amp; INFORMATION SERVICES</v>
      </c>
      <c r="Q764" t="str">
        <f>VLOOKUP($A764,'Cost Code'!$A:$G,5,0)</f>
        <v>FINANCE &amp; INFORMATION SERVICES</v>
      </c>
      <c r="R764" t="str">
        <f>VLOOKUP($A764,'Cost Code'!$A:$G,6,0)</f>
        <v>FINANCE</v>
      </c>
      <c r="S764" t="str">
        <f>VLOOKUP($A764,'Cost Code'!$A:$K,8,0)</f>
        <v>Simon</v>
      </c>
      <c r="T764">
        <f>VLOOKUP($A764,'Cost Code'!$A:$K,9,0)</f>
        <v>1000</v>
      </c>
      <c r="U764" t="str">
        <f>VLOOKUP(B764,Ex_Code!A:J,2,0)</f>
        <v>Senior Managers Band 8D</v>
      </c>
      <c r="V764" t="str">
        <f>VLOOKUP(B764,Ex_Code!A:J,7,0)</f>
        <v>NON CLINICAL STAFF</v>
      </c>
      <c r="W764" t="str">
        <f>VLOOKUP(B764,Ex_Code!A:J,10,0)</f>
        <v>Pay</v>
      </c>
    </row>
    <row r="765" spans="1:23" ht="25.5" x14ac:dyDescent="0.25">
      <c r="A765" s="14" t="s">
        <v>194</v>
      </c>
      <c r="B765" s="14" t="s">
        <v>107</v>
      </c>
      <c r="C765" s="14" t="s">
        <v>99</v>
      </c>
      <c r="D765" s="14" t="s">
        <v>100</v>
      </c>
      <c r="E765" s="14" t="s">
        <v>98</v>
      </c>
      <c r="F765" s="15">
        <v>7085</v>
      </c>
      <c r="G765" s="15">
        <v>0</v>
      </c>
      <c r="H765" s="15">
        <v>1</v>
      </c>
      <c r="I765" s="15">
        <v>0</v>
      </c>
      <c r="J765" s="15">
        <v>0</v>
      </c>
      <c r="K765" s="15">
        <v>0</v>
      </c>
      <c r="L765" t="str">
        <f t="shared" si="11"/>
        <v>171802U3203918D000</v>
      </c>
      <c r="M765" t="str">
        <f>VLOOKUP(A765,'Cost Code'!A:G,7,0)</f>
        <v>PMO Team</v>
      </c>
      <c r="N765" t="str">
        <f>VLOOKUP(A765,'Cost Code'!A:G,2,0)</f>
        <v>Group 1</v>
      </c>
      <c r="O765" t="str">
        <f>VLOOKUP($A765,'Cost Code'!$A:$G,3,0)</f>
        <v>CORPORATE SERVICES</v>
      </c>
      <c r="P765" t="str">
        <f>VLOOKUP($A765,'Cost Code'!$A:$G,4,0)</f>
        <v>FINANCE &amp; INFORMATION SERVICES</v>
      </c>
      <c r="Q765" t="str">
        <f>VLOOKUP($A765,'Cost Code'!$A:$G,5,0)</f>
        <v>FINANCE &amp; INFORMATION SERVICES</v>
      </c>
      <c r="R765" t="str">
        <f>VLOOKUP($A765,'Cost Code'!$A:$G,6,0)</f>
        <v>FINANCE</v>
      </c>
      <c r="S765" t="str">
        <f>VLOOKUP($A765,'Cost Code'!$A:$K,8,0)</f>
        <v>Simon</v>
      </c>
      <c r="T765">
        <f>VLOOKUP($A765,'Cost Code'!$A:$K,9,0)</f>
        <v>1000</v>
      </c>
      <c r="U765" t="str">
        <f>VLOOKUP(B765,Ex_Code!A:J,2,0)</f>
        <v>Senior Managers Band 8D</v>
      </c>
      <c r="V765" t="str">
        <f>VLOOKUP(B765,Ex_Code!A:J,7,0)</f>
        <v>NON CLINICAL STAFF</v>
      </c>
      <c r="W765" t="str">
        <f>VLOOKUP(B765,Ex_Code!A:J,10,0)</f>
        <v>Pay</v>
      </c>
    </row>
    <row r="766" spans="1:23" ht="25.5" x14ac:dyDescent="0.25">
      <c r="A766" s="14" t="s">
        <v>194</v>
      </c>
      <c r="B766" s="14" t="s">
        <v>107</v>
      </c>
      <c r="C766" s="14" t="s">
        <v>101</v>
      </c>
      <c r="D766" s="14" t="s">
        <v>102</v>
      </c>
      <c r="E766" s="14" t="s">
        <v>98</v>
      </c>
      <c r="F766" s="15">
        <v>2778</v>
      </c>
      <c r="G766" s="15">
        <v>0</v>
      </c>
      <c r="H766" s="15">
        <v>0.4</v>
      </c>
      <c r="I766" s="15">
        <v>0</v>
      </c>
      <c r="J766" s="15">
        <v>0</v>
      </c>
      <c r="K766" s="15">
        <v>0</v>
      </c>
      <c r="L766" t="str">
        <f t="shared" si="11"/>
        <v>171803U3203918D000</v>
      </c>
      <c r="M766" t="str">
        <f>VLOOKUP(A766,'Cost Code'!A:G,7,0)</f>
        <v>PMO Team</v>
      </c>
      <c r="N766" t="str">
        <f>VLOOKUP(A766,'Cost Code'!A:G,2,0)</f>
        <v>Group 1</v>
      </c>
      <c r="O766" t="str">
        <f>VLOOKUP($A766,'Cost Code'!$A:$G,3,0)</f>
        <v>CORPORATE SERVICES</v>
      </c>
      <c r="P766" t="str">
        <f>VLOOKUP($A766,'Cost Code'!$A:$G,4,0)</f>
        <v>FINANCE &amp; INFORMATION SERVICES</v>
      </c>
      <c r="Q766" t="str">
        <f>VLOOKUP($A766,'Cost Code'!$A:$G,5,0)</f>
        <v>FINANCE &amp; INFORMATION SERVICES</v>
      </c>
      <c r="R766" t="str">
        <f>VLOOKUP($A766,'Cost Code'!$A:$G,6,0)</f>
        <v>FINANCE</v>
      </c>
      <c r="S766" t="str">
        <f>VLOOKUP($A766,'Cost Code'!$A:$K,8,0)</f>
        <v>Simon</v>
      </c>
      <c r="T766">
        <f>VLOOKUP($A766,'Cost Code'!$A:$K,9,0)</f>
        <v>1000</v>
      </c>
      <c r="U766" t="str">
        <f>VLOOKUP(B766,Ex_Code!A:J,2,0)</f>
        <v>Senior Managers Band 8D</v>
      </c>
      <c r="V766" t="str">
        <f>VLOOKUP(B766,Ex_Code!A:J,7,0)</f>
        <v>NON CLINICAL STAFF</v>
      </c>
      <c r="W766" t="str">
        <f>VLOOKUP(B766,Ex_Code!A:J,10,0)</f>
        <v>Pay</v>
      </c>
    </row>
    <row r="767" spans="1:23" ht="25.5" x14ac:dyDescent="0.25">
      <c r="A767" s="14" t="s">
        <v>194</v>
      </c>
      <c r="B767" s="14" t="s">
        <v>107</v>
      </c>
      <c r="C767" s="14" t="s">
        <v>103</v>
      </c>
      <c r="D767" s="14" t="s">
        <v>104</v>
      </c>
      <c r="E767" s="14" t="s">
        <v>98</v>
      </c>
      <c r="F767" s="15">
        <v>2778</v>
      </c>
      <c r="G767" s="15">
        <v>0</v>
      </c>
      <c r="H767" s="15">
        <v>0.4</v>
      </c>
      <c r="I767" s="15">
        <v>0</v>
      </c>
      <c r="J767" s="15">
        <v>0</v>
      </c>
      <c r="K767" s="15">
        <v>0</v>
      </c>
      <c r="L767" t="str">
        <f t="shared" si="11"/>
        <v>171804U3203918D000</v>
      </c>
      <c r="M767" t="str">
        <f>VLOOKUP(A767,'Cost Code'!A:G,7,0)</f>
        <v>PMO Team</v>
      </c>
      <c r="N767" t="str">
        <f>VLOOKUP(A767,'Cost Code'!A:G,2,0)</f>
        <v>Group 1</v>
      </c>
      <c r="O767" t="str">
        <f>VLOOKUP($A767,'Cost Code'!$A:$G,3,0)</f>
        <v>CORPORATE SERVICES</v>
      </c>
      <c r="P767" t="str">
        <f>VLOOKUP($A767,'Cost Code'!$A:$G,4,0)</f>
        <v>FINANCE &amp; INFORMATION SERVICES</v>
      </c>
      <c r="Q767" t="str">
        <f>VLOOKUP($A767,'Cost Code'!$A:$G,5,0)</f>
        <v>FINANCE &amp; INFORMATION SERVICES</v>
      </c>
      <c r="R767" t="str">
        <f>VLOOKUP($A767,'Cost Code'!$A:$G,6,0)</f>
        <v>FINANCE</v>
      </c>
      <c r="S767" t="str">
        <f>VLOOKUP($A767,'Cost Code'!$A:$K,8,0)</f>
        <v>Simon</v>
      </c>
      <c r="T767">
        <f>VLOOKUP($A767,'Cost Code'!$A:$K,9,0)</f>
        <v>1000</v>
      </c>
      <c r="U767" t="str">
        <f>VLOOKUP(B767,Ex_Code!A:J,2,0)</f>
        <v>Senior Managers Band 8D</v>
      </c>
      <c r="V767" t="str">
        <f>VLOOKUP(B767,Ex_Code!A:J,7,0)</f>
        <v>NON CLINICAL STAFF</v>
      </c>
      <c r="W767" t="str">
        <f>VLOOKUP(B767,Ex_Code!A:J,10,0)</f>
        <v>Pay</v>
      </c>
    </row>
    <row r="768" spans="1:23" ht="25.5" x14ac:dyDescent="0.25">
      <c r="A768" s="14" t="s">
        <v>194</v>
      </c>
      <c r="B768" s="14" t="s">
        <v>107</v>
      </c>
      <c r="C768" s="14" t="s">
        <v>105</v>
      </c>
      <c r="D768" s="14" t="s">
        <v>106</v>
      </c>
      <c r="E768" s="14" t="s">
        <v>98</v>
      </c>
      <c r="F768" s="15">
        <v>-2778</v>
      </c>
      <c r="G768" s="15">
        <v>0</v>
      </c>
      <c r="H768" s="15">
        <v>-0.4</v>
      </c>
      <c r="I768" s="15">
        <v>0</v>
      </c>
      <c r="J768" s="15">
        <v>0</v>
      </c>
      <c r="K768" s="15">
        <v>0</v>
      </c>
      <c r="L768" t="str">
        <f t="shared" si="11"/>
        <v>171805U3203918D000</v>
      </c>
      <c r="M768" t="str">
        <f>VLOOKUP(A768,'Cost Code'!A:G,7,0)</f>
        <v>PMO Team</v>
      </c>
      <c r="N768" t="str">
        <f>VLOOKUP(A768,'Cost Code'!A:G,2,0)</f>
        <v>Group 1</v>
      </c>
      <c r="O768" t="str">
        <f>VLOOKUP($A768,'Cost Code'!$A:$G,3,0)</f>
        <v>CORPORATE SERVICES</v>
      </c>
      <c r="P768" t="str">
        <f>VLOOKUP($A768,'Cost Code'!$A:$G,4,0)</f>
        <v>FINANCE &amp; INFORMATION SERVICES</v>
      </c>
      <c r="Q768" t="str">
        <f>VLOOKUP($A768,'Cost Code'!$A:$G,5,0)</f>
        <v>FINANCE &amp; INFORMATION SERVICES</v>
      </c>
      <c r="R768" t="str">
        <f>VLOOKUP($A768,'Cost Code'!$A:$G,6,0)</f>
        <v>FINANCE</v>
      </c>
      <c r="S768" t="str">
        <f>VLOOKUP($A768,'Cost Code'!$A:$K,8,0)</f>
        <v>Simon</v>
      </c>
      <c r="T768">
        <f>VLOOKUP($A768,'Cost Code'!$A:$K,9,0)</f>
        <v>1000</v>
      </c>
      <c r="U768" t="str">
        <f>VLOOKUP(B768,Ex_Code!A:J,2,0)</f>
        <v>Senior Managers Band 8D</v>
      </c>
      <c r="V768" t="str">
        <f>VLOOKUP(B768,Ex_Code!A:J,7,0)</f>
        <v>NON CLINICAL STAFF</v>
      </c>
      <c r="W768" t="str">
        <f>VLOOKUP(B768,Ex_Code!A:J,10,0)</f>
        <v>Pay</v>
      </c>
    </row>
    <row r="769" spans="1:23" x14ac:dyDescent="0.25">
      <c r="A769" s="14" t="s">
        <v>194</v>
      </c>
      <c r="B769" s="14" t="s">
        <v>121</v>
      </c>
      <c r="C769" s="14" t="s">
        <v>96</v>
      </c>
      <c r="D769" s="14" t="s">
        <v>97</v>
      </c>
      <c r="E769" s="14" t="s">
        <v>98</v>
      </c>
      <c r="F769" s="15">
        <v>1979</v>
      </c>
      <c r="G769" s="15">
        <v>1978.44</v>
      </c>
      <c r="H769" s="15">
        <v>1</v>
      </c>
      <c r="I769" s="15">
        <v>1</v>
      </c>
      <c r="J769" s="15">
        <v>1</v>
      </c>
      <c r="K769" s="15">
        <v>1</v>
      </c>
      <c r="L769" t="str">
        <f t="shared" si="11"/>
        <v>171801U32039204000</v>
      </c>
      <c r="M769" t="str">
        <f>VLOOKUP(A769,'Cost Code'!A:G,7,0)</f>
        <v>PMO Team</v>
      </c>
      <c r="N769" t="str">
        <f>VLOOKUP(A769,'Cost Code'!A:G,2,0)</f>
        <v>Group 1</v>
      </c>
      <c r="O769" t="str">
        <f>VLOOKUP($A769,'Cost Code'!$A:$G,3,0)</f>
        <v>CORPORATE SERVICES</v>
      </c>
      <c r="P769" t="str">
        <f>VLOOKUP($A769,'Cost Code'!$A:$G,4,0)</f>
        <v>FINANCE &amp; INFORMATION SERVICES</v>
      </c>
      <c r="Q769" t="str">
        <f>VLOOKUP($A769,'Cost Code'!$A:$G,5,0)</f>
        <v>FINANCE &amp; INFORMATION SERVICES</v>
      </c>
      <c r="R769" t="str">
        <f>VLOOKUP($A769,'Cost Code'!$A:$G,6,0)</f>
        <v>FINANCE</v>
      </c>
      <c r="S769" t="str">
        <f>VLOOKUP($A769,'Cost Code'!$A:$K,8,0)</f>
        <v>Simon</v>
      </c>
      <c r="T769">
        <f>VLOOKUP($A769,'Cost Code'!$A:$K,9,0)</f>
        <v>1000</v>
      </c>
      <c r="U769" t="str">
        <f>VLOOKUP(B769,Ex_Code!A:J,2,0)</f>
        <v>Admin &amp; Clerical Band 4</v>
      </c>
      <c r="V769" t="str">
        <f>VLOOKUP(B769,Ex_Code!A:J,7,0)</f>
        <v>NON CLINICAL STAFF</v>
      </c>
      <c r="W769" t="str">
        <f>VLOOKUP(B769,Ex_Code!A:J,10,0)</f>
        <v>Pay</v>
      </c>
    </row>
    <row r="770" spans="1:23" x14ac:dyDescent="0.25">
      <c r="A770" s="14" t="s">
        <v>194</v>
      </c>
      <c r="B770" s="14" t="s">
        <v>121</v>
      </c>
      <c r="C770" s="14" t="s">
        <v>99</v>
      </c>
      <c r="D770" s="14" t="s">
        <v>100</v>
      </c>
      <c r="E770" s="14" t="s">
        <v>98</v>
      </c>
      <c r="F770" s="15">
        <v>0</v>
      </c>
      <c r="G770" s="15">
        <v>0.02</v>
      </c>
      <c r="H770" s="15">
        <v>0</v>
      </c>
      <c r="I770" s="15">
        <v>0</v>
      </c>
      <c r="J770" s="15">
        <v>0</v>
      </c>
      <c r="K770" s="15">
        <v>0</v>
      </c>
      <c r="L770" t="str">
        <f t="shared" si="11"/>
        <v>171802U32039204000</v>
      </c>
      <c r="M770" t="str">
        <f>VLOOKUP(A770,'Cost Code'!A:G,7,0)</f>
        <v>PMO Team</v>
      </c>
      <c r="N770" t="str">
        <f>VLOOKUP(A770,'Cost Code'!A:G,2,0)</f>
        <v>Group 1</v>
      </c>
      <c r="O770" t="str">
        <f>VLOOKUP($A770,'Cost Code'!$A:$G,3,0)</f>
        <v>CORPORATE SERVICES</v>
      </c>
      <c r="P770" t="str">
        <f>VLOOKUP($A770,'Cost Code'!$A:$G,4,0)</f>
        <v>FINANCE &amp; INFORMATION SERVICES</v>
      </c>
      <c r="Q770" t="str">
        <f>VLOOKUP($A770,'Cost Code'!$A:$G,5,0)</f>
        <v>FINANCE &amp; INFORMATION SERVICES</v>
      </c>
      <c r="R770" t="str">
        <f>VLOOKUP($A770,'Cost Code'!$A:$G,6,0)</f>
        <v>FINANCE</v>
      </c>
      <c r="S770" t="str">
        <f>VLOOKUP($A770,'Cost Code'!$A:$K,8,0)</f>
        <v>Simon</v>
      </c>
      <c r="T770">
        <f>VLOOKUP($A770,'Cost Code'!$A:$K,9,0)</f>
        <v>1000</v>
      </c>
      <c r="U770" t="str">
        <f>VLOOKUP(B770,Ex_Code!A:J,2,0)</f>
        <v>Admin &amp; Clerical Band 4</v>
      </c>
      <c r="V770" t="str">
        <f>VLOOKUP(B770,Ex_Code!A:J,7,0)</f>
        <v>NON CLINICAL STAFF</v>
      </c>
      <c r="W770" t="str">
        <f>VLOOKUP(B770,Ex_Code!A:J,10,0)</f>
        <v>Pay</v>
      </c>
    </row>
    <row r="771" spans="1:23" x14ac:dyDescent="0.25">
      <c r="A771" s="14" t="s">
        <v>194</v>
      </c>
      <c r="B771" s="14" t="s">
        <v>28</v>
      </c>
      <c r="C771" s="14" t="s">
        <v>96</v>
      </c>
      <c r="D771" s="14" t="s">
        <v>97</v>
      </c>
      <c r="E771" s="14" t="s">
        <v>98</v>
      </c>
      <c r="F771" s="15">
        <v>2743</v>
      </c>
      <c r="G771" s="15">
        <v>0</v>
      </c>
      <c r="H771" s="15">
        <v>1</v>
      </c>
      <c r="I771" s="15">
        <v>0</v>
      </c>
      <c r="J771" s="15">
        <v>0</v>
      </c>
      <c r="K771" s="15">
        <v>0</v>
      </c>
      <c r="L771" t="str">
        <f t="shared" si="11"/>
        <v>171801U32039206000</v>
      </c>
      <c r="M771" t="str">
        <f>VLOOKUP(A771,'Cost Code'!A:G,7,0)</f>
        <v>PMO Team</v>
      </c>
      <c r="N771" t="str">
        <f>VLOOKUP(A771,'Cost Code'!A:G,2,0)</f>
        <v>Group 1</v>
      </c>
      <c r="O771" t="str">
        <f>VLOOKUP($A771,'Cost Code'!$A:$G,3,0)</f>
        <v>CORPORATE SERVICES</v>
      </c>
      <c r="P771" t="str">
        <f>VLOOKUP($A771,'Cost Code'!$A:$G,4,0)</f>
        <v>FINANCE &amp; INFORMATION SERVICES</v>
      </c>
      <c r="Q771" t="str">
        <f>VLOOKUP($A771,'Cost Code'!$A:$G,5,0)</f>
        <v>FINANCE &amp; INFORMATION SERVICES</v>
      </c>
      <c r="R771" t="str">
        <f>VLOOKUP($A771,'Cost Code'!$A:$G,6,0)</f>
        <v>FINANCE</v>
      </c>
      <c r="S771" t="str">
        <f>VLOOKUP($A771,'Cost Code'!$A:$K,8,0)</f>
        <v>Simon</v>
      </c>
      <c r="T771">
        <f>VLOOKUP($A771,'Cost Code'!$A:$K,9,0)</f>
        <v>1000</v>
      </c>
      <c r="U771" t="str">
        <f>VLOOKUP(B771,Ex_Code!A:J,2,0)</f>
        <v>Admin &amp; Clerical Band 6</v>
      </c>
      <c r="V771" t="str">
        <f>VLOOKUP(B771,Ex_Code!A:J,7,0)</f>
        <v>NON CLINICAL STAFF</v>
      </c>
      <c r="W771" t="str">
        <f>VLOOKUP(B771,Ex_Code!A:J,10,0)</f>
        <v>Pay</v>
      </c>
    </row>
    <row r="772" spans="1:23" x14ac:dyDescent="0.25">
      <c r="A772" s="14" t="s">
        <v>194</v>
      </c>
      <c r="B772" s="14" t="s">
        <v>28</v>
      </c>
      <c r="C772" s="14" t="s">
        <v>99</v>
      </c>
      <c r="D772" s="14" t="s">
        <v>100</v>
      </c>
      <c r="E772" s="14" t="s">
        <v>98</v>
      </c>
      <c r="F772" s="15">
        <v>2743</v>
      </c>
      <c r="G772" s="15">
        <v>0</v>
      </c>
      <c r="H772" s="15">
        <v>1</v>
      </c>
      <c r="I772" s="15">
        <v>0</v>
      </c>
      <c r="J772" s="15">
        <v>0</v>
      </c>
      <c r="K772" s="15">
        <v>0</v>
      </c>
      <c r="L772" t="str">
        <f t="shared" si="11"/>
        <v>171802U32039206000</v>
      </c>
      <c r="M772" t="str">
        <f>VLOOKUP(A772,'Cost Code'!A:G,7,0)</f>
        <v>PMO Team</v>
      </c>
      <c r="N772" t="str">
        <f>VLOOKUP(A772,'Cost Code'!A:G,2,0)</f>
        <v>Group 1</v>
      </c>
      <c r="O772" t="str">
        <f>VLOOKUP($A772,'Cost Code'!$A:$G,3,0)</f>
        <v>CORPORATE SERVICES</v>
      </c>
      <c r="P772" t="str">
        <f>VLOOKUP($A772,'Cost Code'!$A:$G,4,0)</f>
        <v>FINANCE &amp; INFORMATION SERVICES</v>
      </c>
      <c r="Q772" t="str">
        <f>VLOOKUP($A772,'Cost Code'!$A:$G,5,0)</f>
        <v>FINANCE &amp; INFORMATION SERVICES</v>
      </c>
      <c r="R772" t="str">
        <f>VLOOKUP($A772,'Cost Code'!$A:$G,6,0)</f>
        <v>FINANCE</v>
      </c>
      <c r="S772" t="str">
        <f>VLOOKUP($A772,'Cost Code'!$A:$K,8,0)</f>
        <v>Simon</v>
      </c>
      <c r="T772">
        <f>VLOOKUP($A772,'Cost Code'!$A:$K,9,0)</f>
        <v>1000</v>
      </c>
      <c r="U772" t="str">
        <f>VLOOKUP(B772,Ex_Code!A:J,2,0)</f>
        <v>Admin &amp; Clerical Band 6</v>
      </c>
      <c r="V772" t="str">
        <f>VLOOKUP(B772,Ex_Code!A:J,7,0)</f>
        <v>NON CLINICAL STAFF</v>
      </c>
      <c r="W772" t="str">
        <f>VLOOKUP(B772,Ex_Code!A:J,10,0)</f>
        <v>Pay</v>
      </c>
    </row>
    <row r="773" spans="1:23" x14ac:dyDescent="0.25">
      <c r="A773" s="14" t="s">
        <v>194</v>
      </c>
      <c r="B773" s="14" t="s">
        <v>28</v>
      </c>
      <c r="C773" s="14" t="s">
        <v>101</v>
      </c>
      <c r="D773" s="14" t="s">
        <v>102</v>
      </c>
      <c r="E773" s="14" t="s">
        <v>98</v>
      </c>
      <c r="F773" s="15">
        <v>2743</v>
      </c>
      <c r="G773" s="15">
        <v>0</v>
      </c>
      <c r="H773" s="15">
        <v>1</v>
      </c>
      <c r="I773" s="15">
        <v>0</v>
      </c>
      <c r="J773" s="15">
        <v>0</v>
      </c>
      <c r="K773" s="15">
        <v>0</v>
      </c>
      <c r="L773" t="str">
        <f t="shared" ref="L773:L836" si="12">CONCATENATE(C773,A773,B773)</f>
        <v>171803U32039206000</v>
      </c>
      <c r="M773" t="str">
        <f>VLOOKUP(A773,'Cost Code'!A:G,7,0)</f>
        <v>PMO Team</v>
      </c>
      <c r="N773" t="str">
        <f>VLOOKUP(A773,'Cost Code'!A:G,2,0)</f>
        <v>Group 1</v>
      </c>
      <c r="O773" t="str">
        <f>VLOOKUP($A773,'Cost Code'!$A:$G,3,0)</f>
        <v>CORPORATE SERVICES</v>
      </c>
      <c r="P773" t="str">
        <f>VLOOKUP($A773,'Cost Code'!$A:$G,4,0)</f>
        <v>FINANCE &amp; INFORMATION SERVICES</v>
      </c>
      <c r="Q773" t="str">
        <f>VLOOKUP($A773,'Cost Code'!$A:$G,5,0)</f>
        <v>FINANCE &amp; INFORMATION SERVICES</v>
      </c>
      <c r="R773" t="str">
        <f>VLOOKUP($A773,'Cost Code'!$A:$G,6,0)</f>
        <v>FINANCE</v>
      </c>
      <c r="S773" t="str">
        <f>VLOOKUP($A773,'Cost Code'!$A:$K,8,0)</f>
        <v>Simon</v>
      </c>
      <c r="T773">
        <f>VLOOKUP($A773,'Cost Code'!$A:$K,9,0)</f>
        <v>1000</v>
      </c>
      <c r="U773" t="str">
        <f>VLOOKUP(B773,Ex_Code!A:J,2,0)</f>
        <v>Admin &amp; Clerical Band 6</v>
      </c>
      <c r="V773" t="str">
        <f>VLOOKUP(B773,Ex_Code!A:J,7,0)</f>
        <v>NON CLINICAL STAFF</v>
      </c>
      <c r="W773" t="str">
        <f>VLOOKUP(B773,Ex_Code!A:J,10,0)</f>
        <v>Pay</v>
      </c>
    </row>
    <row r="774" spans="1:23" x14ac:dyDescent="0.25">
      <c r="A774" s="14" t="s">
        <v>194</v>
      </c>
      <c r="B774" s="14" t="s">
        <v>28</v>
      </c>
      <c r="C774" s="14" t="s">
        <v>103</v>
      </c>
      <c r="D774" s="14" t="s">
        <v>104</v>
      </c>
      <c r="E774" s="14" t="s">
        <v>98</v>
      </c>
      <c r="F774" s="15">
        <v>2743</v>
      </c>
      <c r="G774" s="15">
        <v>0</v>
      </c>
      <c r="H774" s="15">
        <v>1</v>
      </c>
      <c r="I774" s="15">
        <v>0</v>
      </c>
      <c r="J774" s="15">
        <v>0</v>
      </c>
      <c r="K774" s="15">
        <v>0</v>
      </c>
      <c r="L774" t="str">
        <f t="shared" si="12"/>
        <v>171804U32039206000</v>
      </c>
      <c r="M774" t="str">
        <f>VLOOKUP(A774,'Cost Code'!A:G,7,0)</f>
        <v>PMO Team</v>
      </c>
      <c r="N774" t="str">
        <f>VLOOKUP(A774,'Cost Code'!A:G,2,0)</f>
        <v>Group 1</v>
      </c>
      <c r="O774" t="str">
        <f>VLOOKUP($A774,'Cost Code'!$A:$G,3,0)</f>
        <v>CORPORATE SERVICES</v>
      </c>
      <c r="P774" t="str">
        <f>VLOOKUP($A774,'Cost Code'!$A:$G,4,0)</f>
        <v>FINANCE &amp; INFORMATION SERVICES</v>
      </c>
      <c r="Q774" t="str">
        <f>VLOOKUP($A774,'Cost Code'!$A:$G,5,0)</f>
        <v>FINANCE &amp; INFORMATION SERVICES</v>
      </c>
      <c r="R774" t="str">
        <f>VLOOKUP($A774,'Cost Code'!$A:$G,6,0)</f>
        <v>FINANCE</v>
      </c>
      <c r="S774" t="str">
        <f>VLOOKUP($A774,'Cost Code'!$A:$K,8,0)</f>
        <v>Simon</v>
      </c>
      <c r="T774">
        <f>VLOOKUP($A774,'Cost Code'!$A:$K,9,0)</f>
        <v>1000</v>
      </c>
      <c r="U774" t="str">
        <f>VLOOKUP(B774,Ex_Code!A:J,2,0)</f>
        <v>Admin &amp; Clerical Band 6</v>
      </c>
      <c r="V774" t="str">
        <f>VLOOKUP(B774,Ex_Code!A:J,7,0)</f>
        <v>NON CLINICAL STAFF</v>
      </c>
      <c r="W774" t="str">
        <f>VLOOKUP(B774,Ex_Code!A:J,10,0)</f>
        <v>Pay</v>
      </c>
    </row>
    <row r="775" spans="1:23" x14ac:dyDescent="0.25">
      <c r="A775" s="14" t="s">
        <v>194</v>
      </c>
      <c r="B775" s="14" t="s">
        <v>28</v>
      </c>
      <c r="C775" s="14" t="s">
        <v>105</v>
      </c>
      <c r="D775" s="14" t="s">
        <v>106</v>
      </c>
      <c r="E775" s="14" t="s">
        <v>98</v>
      </c>
      <c r="F775" s="15">
        <v>-2743</v>
      </c>
      <c r="G775" s="15">
        <v>0</v>
      </c>
      <c r="H775" s="15">
        <v>-1</v>
      </c>
      <c r="I775" s="15">
        <v>0</v>
      </c>
      <c r="J775" s="15">
        <v>0</v>
      </c>
      <c r="K775" s="15">
        <v>0</v>
      </c>
      <c r="L775" t="str">
        <f t="shared" si="12"/>
        <v>171805U32039206000</v>
      </c>
      <c r="M775" t="str">
        <f>VLOOKUP(A775,'Cost Code'!A:G,7,0)</f>
        <v>PMO Team</v>
      </c>
      <c r="N775" t="str">
        <f>VLOOKUP(A775,'Cost Code'!A:G,2,0)</f>
        <v>Group 1</v>
      </c>
      <c r="O775" t="str">
        <f>VLOOKUP($A775,'Cost Code'!$A:$G,3,0)</f>
        <v>CORPORATE SERVICES</v>
      </c>
      <c r="P775" t="str">
        <f>VLOOKUP($A775,'Cost Code'!$A:$G,4,0)</f>
        <v>FINANCE &amp; INFORMATION SERVICES</v>
      </c>
      <c r="Q775" t="str">
        <f>VLOOKUP($A775,'Cost Code'!$A:$G,5,0)</f>
        <v>FINANCE &amp; INFORMATION SERVICES</v>
      </c>
      <c r="R775" t="str">
        <f>VLOOKUP($A775,'Cost Code'!$A:$G,6,0)</f>
        <v>FINANCE</v>
      </c>
      <c r="S775" t="str">
        <f>VLOOKUP($A775,'Cost Code'!$A:$K,8,0)</f>
        <v>Simon</v>
      </c>
      <c r="T775">
        <f>VLOOKUP($A775,'Cost Code'!$A:$K,9,0)</f>
        <v>1000</v>
      </c>
      <c r="U775" t="str">
        <f>VLOOKUP(B775,Ex_Code!A:J,2,0)</f>
        <v>Admin &amp; Clerical Band 6</v>
      </c>
      <c r="V775" t="str">
        <f>VLOOKUP(B775,Ex_Code!A:J,7,0)</f>
        <v>NON CLINICAL STAFF</v>
      </c>
      <c r="W775" t="str">
        <f>VLOOKUP(B775,Ex_Code!A:J,10,0)</f>
        <v>Pay</v>
      </c>
    </row>
    <row r="776" spans="1:23" x14ac:dyDescent="0.25">
      <c r="A776" s="14" t="s">
        <v>194</v>
      </c>
      <c r="B776" s="14" t="s">
        <v>109</v>
      </c>
      <c r="C776" s="14" t="s">
        <v>96</v>
      </c>
      <c r="D776" s="14" t="s">
        <v>97</v>
      </c>
      <c r="E776" s="14" t="s">
        <v>98</v>
      </c>
      <c r="F776" s="15">
        <v>42</v>
      </c>
      <c r="G776" s="15">
        <v>0</v>
      </c>
      <c r="H776" s="15">
        <v>0</v>
      </c>
      <c r="I776" s="15">
        <v>0</v>
      </c>
      <c r="J776" s="15">
        <v>0</v>
      </c>
      <c r="K776" s="15">
        <v>0</v>
      </c>
      <c r="L776" t="str">
        <f t="shared" si="12"/>
        <v>171801U32047001000</v>
      </c>
      <c r="M776" t="str">
        <f>VLOOKUP(A776,'Cost Code'!A:G,7,0)</f>
        <v>PMO Team</v>
      </c>
      <c r="N776" t="str">
        <f>VLOOKUP(A776,'Cost Code'!A:G,2,0)</f>
        <v>Group 1</v>
      </c>
      <c r="O776" t="str">
        <f>VLOOKUP($A776,'Cost Code'!$A:$G,3,0)</f>
        <v>CORPORATE SERVICES</v>
      </c>
      <c r="P776" t="str">
        <f>VLOOKUP($A776,'Cost Code'!$A:$G,4,0)</f>
        <v>FINANCE &amp; INFORMATION SERVICES</v>
      </c>
      <c r="Q776" t="str">
        <f>VLOOKUP($A776,'Cost Code'!$A:$G,5,0)</f>
        <v>FINANCE &amp; INFORMATION SERVICES</v>
      </c>
      <c r="R776" t="str">
        <f>VLOOKUP($A776,'Cost Code'!$A:$G,6,0)</f>
        <v>FINANCE</v>
      </c>
      <c r="S776" t="str">
        <f>VLOOKUP($A776,'Cost Code'!$A:$K,8,0)</f>
        <v>Simon</v>
      </c>
      <c r="T776">
        <f>VLOOKUP($A776,'Cost Code'!$A:$K,9,0)</f>
        <v>1000</v>
      </c>
      <c r="U776" t="str">
        <f>VLOOKUP(B776,Ex_Code!A:J,2,0)</f>
        <v>Printing &amp; Stationery</v>
      </c>
      <c r="V776" t="str">
        <f>VLOOKUP(B776,Ex_Code!A:J,7,0)</f>
        <v>ESTABLISHMENT EXPENSES</v>
      </c>
      <c r="W776" t="str">
        <f>VLOOKUP(B776,Ex_Code!A:J,10,0)</f>
        <v>Non Pay</v>
      </c>
    </row>
    <row r="777" spans="1:23" x14ac:dyDescent="0.25">
      <c r="A777" s="14" t="s">
        <v>194</v>
      </c>
      <c r="B777" s="14" t="s">
        <v>109</v>
      </c>
      <c r="C777" s="14" t="s">
        <v>99</v>
      </c>
      <c r="D777" s="14" t="s">
        <v>100</v>
      </c>
      <c r="E777" s="14" t="s">
        <v>98</v>
      </c>
      <c r="F777" s="15">
        <v>41</v>
      </c>
      <c r="G777" s="15">
        <v>0</v>
      </c>
      <c r="H777" s="15">
        <v>0</v>
      </c>
      <c r="I777" s="15">
        <v>0</v>
      </c>
      <c r="J777" s="15">
        <v>0</v>
      </c>
      <c r="K777" s="15">
        <v>0</v>
      </c>
      <c r="L777" t="str">
        <f t="shared" si="12"/>
        <v>171802U32047001000</v>
      </c>
      <c r="M777" t="str">
        <f>VLOOKUP(A777,'Cost Code'!A:G,7,0)</f>
        <v>PMO Team</v>
      </c>
      <c r="N777" t="str">
        <f>VLOOKUP(A777,'Cost Code'!A:G,2,0)</f>
        <v>Group 1</v>
      </c>
      <c r="O777" t="str">
        <f>VLOOKUP($A777,'Cost Code'!$A:$G,3,0)</f>
        <v>CORPORATE SERVICES</v>
      </c>
      <c r="P777" t="str">
        <f>VLOOKUP($A777,'Cost Code'!$A:$G,4,0)</f>
        <v>FINANCE &amp; INFORMATION SERVICES</v>
      </c>
      <c r="Q777" t="str">
        <f>VLOOKUP($A777,'Cost Code'!$A:$G,5,0)</f>
        <v>FINANCE &amp; INFORMATION SERVICES</v>
      </c>
      <c r="R777" t="str">
        <f>VLOOKUP($A777,'Cost Code'!$A:$G,6,0)</f>
        <v>FINANCE</v>
      </c>
      <c r="S777" t="str">
        <f>VLOOKUP($A777,'Cost Code'!$A:$K,8,0)</f>
        <v>Simon</v>
      </c>
      <c r="T777">
        <f>VLOOKUP($A777,'Cost Code'!$A:$K,9,0)</f>
        <v>1000</v>
      </c>
      <c r="U777" t="str">
        <f>VLOOKUP(B777,Ex_Code!A:J,2,0)</f>
        <v>Printing &amp; Stationery</v>
      </c>
      <c r="V777" t="str">
        <f>VLOOKUP(B777,Ex_Code!A:J,7,0)</f>
        <v>ESTABLISHMENT EXPENSES</v>
      </c>
      <c r="W777" t="str">
        <f>VLOOKUP(B777,Ex_Code!A:J,10,0)</f>
        <v>Non Pay</v>
      </c>
    </row>
    <row r="778" spans="1:23" x14ac:dyDescent="0.25">
      <c r="A778" s="14" t="s">
        <v>194</v>
      </c>
      <c r="B778" s="14" t="s">
        <v>109</v>
      </c>
      <c r="C778" s="14" t="s">
        <v>101</v>
      </c>
      <c r="D778" s="14" t="s">
        <v>102</v>
      </c>
      <c r="E778" s="14" t="s">
        <v>98</v>
      </c>
      <c r="F778" s="15">
        <v>42</v>
      </c>
      <c r="G778" s="15">
        <v>0</v>
      </c>
      <c r="H778" s="15">
        <v>0</v>
      </c>
      <c r="I778" s="15">
        <v>0</v>
      </c>
      <c r="J778" s="15">
        <v>0</v>
      </c>
      <c r="K778" s="15">
        <v>0</v>
      </c>
      <c r="L778" t="str">
        <f t="shared" si="12"/>
        <v>171803U32047001000</v>
      </c>
      <c r="M778" t="str">
        <f>VLOOKUP(A778,'Cost Code'!A:G,7,0)</f>
        <v>PMO Team</v>
      </c>
      <c r="N778" t="str">
        <f>VLOOKUP(A778,'Cost Code'!A:G,2,0)</f>
        <v>Group 1</v>
      </c>
      <c r="O778" t="str">
        <f>VLOOKUP($A778,'Cost Code'!$A:$G,3,0)</f>
        <v>CORPORATE SERVICES</v>
      </c>
      <c r="P778" t="str">
        <f>VLOOKUP($A778,'Cost Code'!$A:$G,4,0)</f>
        <v>FINANCE &amp; INFORMATION SERVICES</v>
      </c>
      <c r="Q778" t="str">
        <f>VLOOKUP($A778,'Cost Code'!$A:$G,5,0)</f>
        <v>FINANCE &amp; INFORMATION SERVICES</v>
      </c>
      <c r="R778" t="str">
        <f>VLOOKUP($A778,'Cost Code'!$A:$G,6,0)</f>
        <v>FINANCE</v>
      </c>
      <c r="S778" t="str">
        <f>VLOOKUP($A778,'Cost Code'!$A:$K,8,0)</f>
        <v>Simon</v>
      </c>
      <c r="T778">
        <f>VLOOKUP($A778,'Cost Code'!$A:$K,9,0)</f>
        <v>1000</v>
      </c>
      <c r="U778" t="str">
        <f>VLOOKUP(B778,Ex_Code!A:J,2,0)</f>
        <v>Printing &amp; Stationery</v>
      </c>
      <c r="V778" t="str">
        <f>VLOOKUP(B778,Ex_Code!A:J,7,0)</f>
        <v>ESTABLISHMENT EXPENSES</v>
      </c>
      <c r="W778" t="str">
        <f>VLOOKUP(B778,Ex_Code!A:J,10,0)</f>
        <v>Non Pay</v>
      </c>
    </row>
    <row r="779" spans="1:23" x14ac:dyDescent="0.25">
      <c r="A779" s="14" t="s">
        <v>194</v>
      </c>
      <c r="B779" s="14" t="s">
        <v>109</v>
      </c>
      <c r="C779" s="14" t="s">
        <v>103</v>
      </c>
      <c r="D779" s="14" t="s">
        <v>104</v>
      </c>
      <c r="E779" s="14" t="s">
        <v>98</v>
      </c>
      <c r="F779" s="15">
        <v>42</v>
      </c>
      <c r="G779" s="15">
        <v>0</v>
      </c>
      <c r="H779" s="15">
        <v>0</v>
      </c>
      <c r="I779" s="15">
        <v>0</v>
      </c>
      <c r="J779" s="15">
        <v>0</v>
      </c>
      <c r="K779" s="15">
        <v>0</v>
      </c>
      <c r="L779" t="str">
        <f t="shared" si="12"/>
        <v>171804U32047001000</v>
      </c>
      <c r="M779" t="str">
        <f>VLOOKUP(A779,'Cost Code'!A:G,7,0)</f>
        <v>PMO Team</v>
      </c>
      <c r="N779" t="str">
        <f>VLOOKUP(A779,'Cost Code'!A:G,2,0)</f>
        <v>Group 1</v>
      </c>
      <c r="O779" t="str">
        <f>VLOOKUP($A779,'Cost Code'!$A:$G,3,0)</f>
        <v>CORPORATE SERVICES</v>
      </c>
      <c r="P779" t="str">
        <f>VLOOKUP($A779,'Cost Code'!$A:$G,4,0)</f>
        <v>FINANCE &amp; INFORMATION SERVICES</v>
      </c>
      <c r="Q779" t="str">
        <f>VLOOKUP($A779,'Cost Code'!$A:$G,5,0)</f>
        <v>FINANCE &amp; INFORMATION SERVICES</v>
      </c>
      <c r="R779" t="str">
        <f>VLOOKUP($A779,'Cost Code'!$A:$G,6,0)</f>
        <v>FINANCE</v>
      </c>
      <c r="S779" t="str">
        <f>VLOOKUP($A779,'Cost Code'!$A:$K,8,0)</f>
        <v>Simon</v>
      </c>
      <c r="T779">
        <f>VLOOKUP($A779,'Cost Code'!$A:$K,9,0)</f>
        <v>1000</v>
      </c>
      <c r="U779" t="str">
        <f>VLOOKUP(B779,Ex_Code!A:J,2,0)</f>
        <v>Printing &amp; Stationery</v>
      </c>
      <c r="V779" t="str">
        <f>VLOOKUP(B779,Ex_Code!A:J,7,0)</f>
        <v>ESTABLISHMENT EXPENSES</v>
      </c>
      <c r="W779" t="str">
        <f>VLOOKUP(B779,Ex_Code!A:J,10,0)</f>
        <v>Non Pay</v>
      </c>
    </row>
    <row r="780" spans="1:23" x14ac:dyDescent="0.25">
      <c r="A780" s="14" t="s">
        <v>194</v>
      </c>
      <c r="B780" s="14" t="s">
        <v>109</v>
      </c>
      <c r="C780" s="14" t="s">
        <v>105</v>
      </c>
      <c r="D780" s="14" t="s">
        <v>106</v>
      </c>
      <c r="E780" s="14" t="s">
        <v>98</v>
      </c>
      <c r="F780" s="15">
        <v>-167</v>
      </c>
      <c r="G780" s="15">
        <v>0</v>
      </c>
      <c r="H780" s="15">
        <v>0</v>
      </c>
      <c r="I780" s="15">
        <v>0</v>
      </c>
      <c r="J780" s="15">
        <v>0</v>
      </c>
      <c r="K780" s="15">
        <v>0</v>
      </c>
      <c r="L780" t="str">
        <f t="shared" si="12"/>
        <v>171805U32047001000</v>
      </c>
      <c r="M780" t="str">
        <f>VLOOKUP(A780,'Cost Code'!A:G,7,0)</f>
        <v>PMO Team</v>
      </c>
      <c r="N780" t="str">
        <f>VLOOKUP(A780,'Cost Code'!A:G,2,0)</f>
        <v>Group 1</v>
      </c>
      <c r="O780" t="str">
        <f>VLOOKUP($A780,'Cost Code'!$A:$G,3,0)</f>
        <v>CORPORATE SERVICES</v>
      </c>
      <c r="P780" t="str">
        <f>VLOOKUP($A780,'Cost Code'!$A:$G,4,0)</f>
        <v>FINANCE &amp; INFORMATION SERVICES</v>
      </c>
      <c r="Q780" t="str">
        <f>VLOOKUP($A780,'Cost Code'!$A:$G,5,0)</f>
        <v>FINANCE &amp; INFORMATION SERVICES</v>
      </c>
      <c r="R780" t="str">
        <f>VLOOKUP($A780,'Cost Code'!$A:$G,6,0)</f>
        <v>FINANCE</v>
      </c>
      <c r="S780" t="str">
        <f>VLOOKUP($A780,'Cost Code'!$A:$K,8,0)</f>
        <v>Simon</v>
      </c>
      <c r="T780">
        <f>VLOOKUP($A780,'Cost Code'!$A:$K,9,0)</f>
        <v>1000</v>
      </c>
      <c r="U780" t="str">
        <f>VLOOKUP(B780,Ex_Code!A:J,2,0)</f>
        <v>Printing &amp; Stationery</v>
      </c>
      <c r="V780" t="str">
        <f>VLOOKUP(B780,Ex_Code!A:J,7,0)</f>
        <v>ESTABLISHMENT EXPENSES</v>
      </c>
      <c r="W780" t="str">
        <f>VLOOKUP(B780,Ex_Code!A:J,10,0)</f>
        <v>Non Pay</v>
      </c>
    </row>
    <row r="781" spans="1:23" x14ac:dyDescent="0.25">
      <c r="A781" s="14" t="s">
        <v>194</v>
      </c>
      <c r="B781" s="14" t="s">
        <v>33</v>
      </c>
      <c r="C781" s="14" t="s">
        <v>96</v>
      </c>
      <c r="D781" s="14" t="s">
        <v>97</v>
      </c>
      <c r="E781" s="14" t="s">
        <v>98</v>
      </c>
      <c r="F781" s="15">
        <v>42</v>
      </c>
      <c r="G781" s="15">
        <v>0</v>
      </c>
      <c r="H781" s="15">
        <v>0</v>
      </c>
      <c r="I781" s="15">
        <v>0</v>
      </c>
      <c r="J781" s="15">
        <v>0</v>
      </c>
      <c r="K781" s="15">
        <v>0</v>
      </c>
      <c r="L781" t="str">
        <f t="shared" si="12"/>
        <v>171801U32047018000</v>
      </c>
      <c r="M781" t="str">
        <f>VLOOKUP(A781,'Cost Code'!A:G,7,0)</f>
        <v>PMO Team</v>
      </c>
      <c r="N781" t="str">
        <f>VLOOKUP(A781,'Cost Code'!A:G,2,0)</f>
        <v>Group 1</v>
      </c>
      <c r="O781" t="str">
        <f>VLOOKUP($A781,'Cost Code'!$A:$G,3,0)</f>
        <v>CORPORATE SERVICES</v>
      </c>
      <c r="P781" t="str">
        <f>VLOOKUP($A781,'Cost Code'!$A:$G,4,0)</f>
        <v>FINANCE &amp; INFORMATION SERVICES</v>
      </c>
      <c r="Q781" t="str">
        <f>VLOOKUP($A781,'Cost Code'!$A:$G,5,0)</f>
        <v>FINANCE &amp; INFORMATION SERVICES</v>
      </c>
      <c r="R781" t="str">
        <f>VLOOKUP($A781,'Cost Code'!$A:$G,6,0)</f>
        <v>FINANCE</v>
      </c>
      <c r="S781" t="str">
        <f>VLOOKUP($A781,'Cost Code'!$A:$K,8,0)</f>
        <v>Simon</v>
      </c>
      <c r="T781">
        <f>VLOOKUP($A781,'Cost Code'!$A:$K,9,0)</f>
        <v>1000</v>
      </c>
      <c r="U781" t="str">
        <f>VLOOKUP(B781,Ex_Code!A:J,2,0)</f>
        <v>Travel Expenses</v>
      </c>
      <c r="V781" t="str">
        <f>VLOOKUP(B781,Ex_Code!A:J,7,0)</f>
        <v>ESTABLISHMENT EXPENSES</v>
      </c>
      <c r="W781" t="str">
        <f>VLOOKUP(B781,Ex_Code!A:J,10,0)</f>
        <v>Non Pay</v>
      </c>
    </row>
    <row r="782" spans="1:23" x14ac:dyDescent="0.25">
      <c r="A782" s="14" t="s">
        <v>194</v>
      </c>
      <c r="B782" s="14" t="s">
        <v>33</v>
      </c>
      <c r="C782" s="14" t="s">
        <v>99</v>
      </c>
      <c r="D782" s="14" t="s">
        <v>100</v>
      </c>
      <c r="E782" s="14" t="s">
        <v>98</v>
      </c>
      <c r="F782" s="15">
        <v>41</v>
      </c>
      <c r="G782" s="15">
        <v>0</v>
      </c>
      <c r="H782" s="15">
        <v>0</v>
      </c>
      <c r="I782" s="15">
        <v>0</v>
      </c>
      <c r="J782" s="15">
        <v>0</v>
      </c>
      <c r="K782" s="15">
        <v>0</v>
      </c>
      <c r="L782" t="str">
        <f t="shared" si="12"/>
        <v>171802U32047018000</v>
      </c>
      <c r="M782" t="str">
        <f>VLOOKUP(A782,'Cost Code'!A:G,7,0)</f>
        <v>PMO Team</v>
      </c>
      <c r="N782" t="str">
        <f>VLOOKUP(A782,'Cost Code'!A:G,2,0)</f>
        <v>Group 1</v>
      </c>
      <c r="O782" t="str">
        <f>VLOOKUP($A782,'Cost Code'!$A:$G,3,0)</f>
        <v>CORPORATE SERVICES</v>
      </c>
      <c r="P782" t="str">
        <f>VLOOKUP($A782,'Cost Code'!$A:$G,4,0)</f>
        <v>FINANCE &amp; INFORMATION SERVICES</v>
      </c>
      <c r="Q782" t="str">
        <f>VLOOKUP($A782,'Cost Code'!$A:$G,5,0)</f>
        <v>FINANCE &amp; INFORMATION SERVICES</v>
      </c>
      <c r="R782" t="str">
        <f>VLOOKUP($A782,'Cost Code'!$A:$G,6,0)</f>
        <v>FINANCE</v>
      </c>
      <c r="S782" t="str">
        <f>VLOOKUP($A782,'Cost Code'!$A:$K,8,0)</f>
        <v>Simon</v>
      </c>
      <c r="T782">
        <f>VLOOKUP($A782,'Cost Code'!$A:$K,9,0)</f>
        <v>1000</v>
      </c>
      <c r="U782" t="str">
        <f>VLOOKUP(B782,Ex_Code!A:J,2,0)</f>
        <v>Travel Expenses</v>
      </c>
      <c r="V782" t="str">
        <f>VLOOKUP(B782,Ex_Code!A:J,7,0)</f>
        <v>ESTABLISHMENT EXPENSES</v>
      </c>
      <c r="W782" t="str">
        <f>VLOOKUP(B782,Ex_Code!A:J,10,0)</f>
        <v>Non Pay</v>
      </c>
    </row>
    <row r="783" spans="1:23" x14ac:dyDescent="0.25">
      <c r="A783" s="14" t="s">
        <v>194</v>
      </c>
      <c r="B783" s="14" t="s">
        <v>33</v>
      </c>
      <c r="C783" s="14" t="s">
        <v>101</v>
      </c>
      <c r="D783" s="14" t="s">
        <v>102</v>
      </c>
      <c r="E783" s="14" t="s">
        <v>98</v>
      </c>
      <c r="F783" s="15">
        <v>42</v>
      </c>
      <c r="G783" s="15">
        <v>0</v>
      </c>
      <c r="H783" s="15">
        <v>0</v>
      </c>
      <c r="I783" s="15">
        <v>0</v>
      </c>
      <c r="J783" s="15">
        <v>0</v>
      </c>
      <c r="K783" s="15">
        <v>0</v>
      </c>
      <c r="L783" t="str">
        <f t="shared" si="12"/>
        <v>171803U32047018000</v>
      </c>
      <c r="M783" t="str">
        <f>VLOOKUP(A783,'Cost Code'!A:G,7,0)</f>
        <v>PMO Team</v>
      </c>
      <c r="N783" t="str">
        <f>VLOOKUP(A783,'Cost Code'!A:G,2,0)</f>
        <v>Group 1</v>
      </c>
      <c r="O783" t="str">
        <f>VLOOKUP($A783,'Cost Code'!$A:$G,3,0)</f>
        <v>CORPORATE SERVICES</v>
      </c>
      <c r="P783" t="str">
        <f>VLOOKUP($A783,'Cost Code'!$A:$G,4,0)</f>
        <v>FINANCE &amp; INFORMATION SERVICES</v>
      </c>
      <c r="Q783" t="str">
        <f>VLOOKUP($A783,'Cost Code'!$A:$G,5,0)</f>
        <v>FINANCE &amp; INFORMATION SERVICES</v>
      </c>
      <c r="R783" t="str">
        <f>VLOOKUP($A783,'Cost Code'!$A:$G,6,0)</f>
        <v>FINANCE</v>
      </c>
      <c r="S783" t="str">
        <f>VLOOKUP($A783,'Cost Code'!$A:$K,8,0)</f>
        <v>Simon</v>
      </c>
      <c r="T783">
        <f>VLOOKUP($A783,'Cost Code'!$A:$K,9,0)</f>
        <v>1000</v>
      </c>
      <c r="U783" t="str">
        <f>VLOOKUP(B783,Ex_Code!A:J,2,0)</f>
        <v>Travel Expenses</v>
      </c>
      <c r="V783" t="str">
        <f>VLOOKUP(B783,Ex_Code!A:J,7,0)</f>
        <v>ESTABLISHMENT EXPENSES</v>
      </c>
      <c r="W783" t="str">
        <f>VLOOKUP(B783,Ex_Code!A:J,10,0)</f>
        <v>Non Pay</v>
      </c>
    </row>
    <row r="784" spans="1:23" x14ac:dyDescent="0.25">
      <c r="A784" s="14" t="s">
        <v>194</v>
      </c>
      <c r="B784" s="14" t="s">
        <v>33</v>
      </c>
      <c r="C784" s="14" t="s">
        <v>103</v>
      </c>
      <c r="D784" s="14" t="s">
        <v>104</v>
      </c>
      <c r="E784" s="14" t="s">
        <v>98</v>
      </c>
      <c r="F784" s="15">
        <v>42</v>
      </c>
      <c r="G784" s="15">
        <v>0</v>
      </c>
      <c r="H784" s="15">
        <v>0</v>
      </c>
      <c r="I784" s="15">
        <v>0</v>
      </c>
      <c r="J784" s="15">
        <v>0</v>
      </c>
      <c r="K784" s="15">
        <v>0</v>
      </c>
      <c r="L784" t="str">
        <f t="shared" si="12"/>
        <v>171804U32047018000</v>
      </c>
      <c r="M784" t="str">
        <f>VLOOKUP(A784,'Cost Code'!A:G,7,0)</f>
        <v>PMO Team</v>
      </c>
      <c r="N784" t="str">
        <f>VLOOKUP(A784,'Cost Code'!A:G,2,0)</f>
        <v>Group 1</v>
      </c>
      <c r="O784" t="str">
        <f>VLOOKUP($A784,'Cost Code'!$A:$G,3,0)</f>
        <v>CORPORATE SERVICES</v>
      </c>
      <c r="P784" t="str">
        <f>VLOOKUP($A784,'Cost Code'!$A:$G,4,0)</f>
        <v>FINANCE &amp; INFORMATION SERVICES</v>
      </c>
      <c r="Q784" t="str">
        <f>VLOOKUP($A784,'Cost Code'!$A:$G,5,0)</f>
        <v>FINANCE &amp; INFORMATION SERVICES</v>
      </c>
      <c r="R784" t="str">
        <f>VLOOKUP($A784,'Cost Code'!$A:$G,6,0)</f>
        <v>FINANCE</v>
      </c>
      <c r="S784" t="str">
        <f>VLOOKUP($A784,'Cost Code'!$A:$K,8,0)</f>
        <v>Simon</v>
      </c>
      <c r="T784">
        <f>VLOOKUP($A784,'Cost Code'!$A:$K,9,0)</f>
        <v>1000</v>
      </c>
      <c r="U784" t="str">
        <f>VLOOKUP(B784,Ex_Code!A:J,2,0)</f>
        <v>Travel Expenses</v>
      </c>
      <c r="V784" t="str">
        <f>VLOOKUP(B784,Ex_Code!A:J,7,0)</f>
        <v>ESTABLISHMENT EXPENSES</v>
      </c>
      <c r="W784" t="str">
        <f>VLOOKUP(B784,Ex_Code!A:J,10,0)</f>
        <v>Non Pay</v>
      </c>
    </row>
    <row r="785" spans="1:23" x14ac:dyDescent="0.25">
      <c r="A785" s="14" t="s">
        <v>194</v>
      </c>
      <c r="B785" s="14" t="s">
        <v>33</v>
      </c>
      <c r="C785" s="14" t="s">
        <v>105</v>
      </c>
      <c r="D785" s="14" t="s">
        <v>106</v>
      </c>
      <c r="E785" s="14" t="s">
        <v>98</v>
      </c>
      <c r="F785" s="15">
        <v>-167</v>
      </c>
      <c r="G785" s="15">
        <v>0</v>
      </c>
      <c r="H785" s="15">
        <v>0</v>
      </c>
      <c r="I785" s="15">
        <v>0</v>
      </c>
      <c r="J785" s="15">
        <v>0</v>
      </c>
      <c r="K785" s="15">
        <v>0</v>
      </c>
      <c r="L785" t="str">
        <f t="shared" si="12"/>
        <v>171805U32047018000</v>
      </c>
      <c r="M785" t="str">
        <f>VLOOKUP(A785,'Cost Code'!A:G,7,0)</f>
        <v>PMO Team</v>
      </c>
      <c r="N785" t="str">
        <f>VLOOKUP(A785,'Cost Code'!A:G,2,0)</f>
        <v>Group 1</v>
      </c>
      <c r="O785" t="str">
        <f>VLOOKUP($A785,'Cost Code'!$A:$G,3,0)</f>
        <v>CORPORATE SERVICES</v>
      </c>
      <c r="P785" t="str">
        <f>VLOOKUP($A785,'Cost Code'!$A:$G,4,0)</f>
        <v>FINANCE &amp; INFORMATION SERVICES</v>
      </c>
      <c r="Q785" t="str">
        <f>VLOOKUP($A785,'Cost Code'!$A:$G,5,0)</f>
        <v>FINANCE &amp; INFORMATION SERVICES</v>
      </c>
      <c r="R785" t="str">
        <f>VLOOKUP($A785,'Cost Code'!$A:$G,6,0)</f>
        <v>FINANCE</v>
      </c>
      <c r="S785" t="str">
        <f>VLOOKUP($A785,'Cost Code'!$A:$K,8,0)</f>
        <v>Simon</v>
      </c>
      <c r="T785">
        <f>VLOOKUP($A785,'Cost Code'!$A:$K,9,0)</f>
        <v>1000</v>
      </c>
      <c r="U785" t="str">
        <f>VLOOKUP(B785,Ex_Code!A:J,2,0)</f>
        <v>Travel Expenses</v>
      </c>
      <c r="V785" t="str">
        <f>VLOOKUP(B785,Ex_Code!A:J,7,0)</f>
        <v>ESTABLISHMENT EXPENSES</v>
      </c>
      <c r="W785" t="str">
        <f>VLOOKUP(B785,Ex_Code!A:J,10,0)</f>
        <v>Non Pay</v>
      </c>
    </row>
    <row r="786" spans="1:23" ht="25.5" x14ac:dyDescent="0.25">
      <c r="A786" s="14" t="s">
        <v>95</v>
      </c>
      <c r="B786" s="14" t="s">
        <v>20</v>
      </c>
      <c r="C786" s="14" t="s">
        <v>195</v>
      </c>
      <c r="D786" s="14" t="s">
        <v>196</v>
      </c>
      <c r="E786" s="14" t="s">
        <v>98</v>
      </c>
      <c r="F786" s="15">
        <v>9687</v>
      </c>
      <c r="G786" s="15">
        <v>4513.3</v>
      </c>
      <c r="H786" s="15">
        <v>2</v>
      </c>
      <c r="I786" s="15">
        <v>0.85</v>
      </c>
      <c r="J786" s="15">
        <v>0.85</v>
      </c>
      <c r="K786" s="15">
        <v>0.85</v>
      </c>
      <c r="L786" t="str">
        <f t="shared" si="12"/>
        <v>171806U0203918A000</v>
      </c>
      <c r="M786" t="str">
        <f>VLOOKUP(A786,'Cost Code'!A:G,7,0)</f>
        <v>Commissioning</v>
      </c>
      <c r="N786" t="str">
        <f>VLOOKUP(A786,'Cost Code'!A:G,2,0)</f>
        <v>Group 1</v>
      </c>
      <c r="O786" t="str">
        <f>VLOOKUP($A786,'Cost Code'!$A:$G,3,0)</f>
        <v>CORPORATE SERVICES</v>
      </c>
      <c r="P786" t="str">
        <f>VLOOKUP($A786,'Cost Code'!$A:$G,4,0)</f>
        <v>FINANCE &amp; INFORMATION SERVICES</v>
      </c>
      <c r="Q786" t="str">
        <f>VLOOKUP($A786,'Cost Code'!$A:$G,5,0)</f>
        <v>FINANCE &amp; INFORMATION SERVICES</v>
      </c>
      <c r="R786" t="str">
        <f>VLOOKUP($A786,'Cost Code'!$A:$G,6,0)</f>
        <v>FINANCE</v>
      </c>
      <c r="S786" t="str">
        <f>VLOOKUP($A786,'Cost Code'!$A:$K,8,0)</f>
        <v>Simon</v>
      </c>
      <c r="T786">
        <f>VLOOKUP($A786,'Cost Code'!$A:$K,9,0)</f>
        <v>1000</v>
      </c>
      <c r="U786" t="str">
        <f>VLOOKUP(B786,Ex_Code!A:J,2,0)</f>
        <v>Senior Managers Band 8A</v>
      </c>
      <c r="V786" t="str">
        <f>VLOOKUP(B786,Ex_Code!A:J,7,0)</f>
        <v>NON CLINICAL STAFF</v>
      </c>
      <c r="W786" t="str">
        <f>VLOOKUP(B786,Ex_Code!A:J,10,0)</f>
        <v>Pay</v>
      </c>
    </row>
    <row r="787" spans="1:23" ht="25.5" x14ac:dyDescent="0.25">
      <c r="A787" s="14" t="s">
        <v>95</v>
      </c>
      <c r="B787" s="14" t="s">
        <v>24</v>
      </c>
      <c r="C787" s="14" t="s">
        <v>195</v>
      </c>
      <c r="D787" s="14" t="s">
        <v>196</v>
      </c>
      <c r="E787" s="14" t="s">
        <v>98</v>
      </c>
      <c r="F787" s="15">
        <v>7294</v>
      </c>
      <c r="G787" s="15">
        <v>7294.45</v>
      </c>
      <c r="H787" s="15">
        <v>1</v>
      </c>
      <c r="I787" s="15">
        <v>1</v>
      </c>
      <c r="J787" s="15">
        <v>1</v>
      </c>
      <c r="K787" s="15">
        <v>1</v>
      </c>
      <c r="L787" t="str">
        <f t="shared" si="12"/>
        <v>171806U0203918C000</v>
      </c>
      <c r="M787" t="str">
        <f>VLOOKUP(A787,'Cost Code'!A:G,7,0)</f>
        <v>Commissioning</v>
      </c>
      <c r="N787" t="str">
        <f>VLOOKUP(A787,'Cost Code'!A:G,2,0)</f>
        <v>Group 1</v>
      </c>
      <c r="O787" t="str">
        <f>VLOOKUP($A787,'Cost Code'!$A:$G,3,0)</f>
        <v>CORPORATE SERVICES</v>
      </c>
      <c r="P787" t="str">
        <f>VLOOKUP($A787,'Cost Code'!$A:$G,4,0)</f>
        <v>FINANCE &amp; INFORMATION SERVICES</v>
      </c>
      <c r="Q787" t="str">
        <f>VLOOKUP($A787,'Cost Code'!$A:$G,5,0)</f>
        <v>FINANCE &amp; INFORMATION SERVICES</v>
      </c>
      <c r="R787" t="str">
        <f>VLOOKUP($A787,'Cost Code'!$A:$G,6,0)</f>
        <v>FINANCE</v>
      </c>
      <c r="S787" t="str">
        <f>VLOOKUP($A787,'Cost Code'!$A:$K,8,0)</f>
        <v>Simon</v>
      </c>
      <c r="T787">
        <f>VLOOKUP($A787,'Cost Code'!$A:$K,9,0)</f>
        <v>1000</v>
      </c>
      <c r="U787" t="str">
        <f>VLOOKUP(B787,Ex_Code!A:J,2,0)</f>
        <v>Senior Managers Band 8C</v>
      </c>
      <c r="V787" t="str">
        <f>VLOOKUP(B787,Ex_Code!A:J,7,0)</f>
        <v>NON CLINICAL STAFF</v>
      </c>
      <c r="W787" t="str">
        <f>VLOOKUP(B787,Ex_Code!A:J,10,0)</f>
        <v>Pay</v>
      </c>
    </row>
    <row r="788" spans="1:23" ht="25.5" x14ac:dyDescent="0.25">
      <c r="A788" s="14" t="s">
        <v>95</v>
      </c>
      <c r="B788" s="14" t="s">
        <v>107</v>
      </c>
      <c r="C788" s="14" t="s">
        <v>195</v>
      </c>
      <c r="D788" s="14" t="s">
        <v>196</v>
      </c>
      <c r="E788" s="14" t="s">
        <v>98</v>
      </c>
      <c r="F788" s="15">
        <v>8799</v>
      </c>
      <c r="G788" s="15">
        <v>8799.51</v>
      </c>
      <c r="H788" s="15">
        <v>1</v>
      </c>
      <c r="I788" s="15">
        <v>1</v>
      </c>
      <c r="J788" s="15">
        <v>1</v>
      </c>
      <c r="K788" s="15">
        <v>1</v>
      </c>
      <c r="L788" t="str">
        <f t="shared" si="12"/>
        <v>171806U0203918D000</v>
      </c>
      <c r="M788" t="str">
        <f>VLOOKUP(A788,'Cost Code'!A:G,7,0)</f>
        <v>Commissioning</v>
      </c>
      <c r="N788" t="str">
        <f>VLOOKUP(A788,'Cost Code'!A:G,2,0)</f>
        <v>Group 1</v>
      </c>
      <c r="O788" t="str">
        <f>VLOOKUP($A788,'Cost Code'!$A:$G,3,0)</f>
        <v>CORPORATE SERVICES</v>
      </c>
      <c r="P788" t="str">
        <f>VLOOKUP($A788,'Cost Code'!$A:$G,4,0)</f>
        <v>FINANCE &amp; INFORMATION SERVICES</v>
      </c>
      <c r="Q788" t="str">
        <f>VLOOKUP($A788,'Cost Code'!$A:$G,5,0)</f>
        <v>FINANCE &amp; INFORMATION SERVICES</v>
      </c>
      <c r="R788" t="str">
        <f>VLOOKUP($A788,'Cost Code'!$A:$G,6,0)</f>
        <v>FINANCE</v>
      </c>
      <c r="S788" t="str">
        <f>VLOOKUP($A788,'Cost Code'!$A:$K,8,0)</f>
        <v>Simon</v>
      </c>
      <c r="T788">
        <f>VLOOKUP($A788,'Cost Code'!$A:$K,9,0)</f>
        <v>1000</v>
      </c>
      <c r="U788" t="str">
        <f>VLOOKUP(B788,Ex_Code!A:J,2,0)</f>
        <v>Senior Managers Band 8D</v>
      </c>
      <c r="V788" t="str">
        <f>VLOOKUP(B788,Ex_Code!A:J,7,0)</f>
        <v>NON CLINICAL STAFF</v>
      </c>
      <c r="W788" t="str">
        <f>VLOOKUP(B788,Ex_Code!A:J,10,0)</f>
        <v>Pay</v>
      </c>
    </row>
    <row r="789" spans="1:23" x14ac:dyDescent="0.25">
      <c r="A789" s="14" t="s">
        <v>95</v>
      </c>
      <c r="B789" s="14" t="s">
        <v>108</v>
      </c>
      <c r="C789" s="14" t="s">
        <v>195</v>
      </c>
      <c r="D789" s="14" t="s">
        <v>196</v>
      </c>
      <c r="E789" s="14" t="s">
        <v>98</v>
      </c>
      <c r="F789" s="15">
        <v>2329</v>
      </c>
      <c r="G789" s="15">
        <v>2329.08</v>
      </c>
      <c r="H789" s="15">
        <v>1</v>
      </c>
      <c r="I789" s="15">
        <v>1</v>
      </c>
      <c r="J789" s="15">
        <v>1</v>
      </c>
      <c r="K789" s="15">
        <v>1</v>
      </c>
      <c r="L789" t="str">
        <f t="shared" si="12"/>
        <v>171806U02039205000</v>
      </c>
      <c r="M789" t="str">
        <f>VLOOKUP(A789,'Cost Code'!A:G,7,0)</f>
        <v>Commissioning</v>
      </c>
      <c r="N789" t="str">
        <f>VLOOKUP(A789,'Cost Code'!A:G,2,0)</f>
        <v>Group 1</v>
      </c>
      <c r="O789" t="str">
        <f>VLOOKUP($A789,'Cost Code'!$A:$G,3,0)</f>
        <v>CORPORATE SERVICES</v>
      </c>
      <c r="P789" t="str">
        <f>VLOOKUP($A789,'Cost Code'!$A:$G,4,0)</f>
        <v>FINANCE &amp; INFORMATION SERVICES</v>
      </c>
      <c r="Q789" t="str">
        <f>VLOOKUP($A789,'Cost Code'!$A:$G,5,0)</f>
        <v>FINANCE &amp; INFORMATION SERVICES</v>
      </c>
      <c r="R789" t="str">
        <f>VLOOKUP($A789,'Cost Code'!$A:$G,6,0)</f>
        <v>FINANCE</v>
      </c>
      <c r="S789" t="str">
        <f>VLOOKUP($A789,'Cost Code'!$A:$K,8,0)</f>
        <v>Simon</v>
      </c>
      <c r="T789">
        <f>VLOOKUP($A789,'Cost Code'!$A:$K,9,0)</f>
        <v>1000</v>
      </c>
      <c r="U789" t="str">
        <f>VLOOKUP(B789,Ex_Code!A:J,2,0)</f>
        <v>Admin &amp; Clerical Band 5</v>
      </c>
      <c r="V789" t="str">
        <f>VLOOKUP(B789,Ex_Code!A:J,7,0)</f>
        <v>NON CLINICAL STAFF</v>
      </c>
      <c r="W789" t="str">
        <f>VLOOKUP(B789,Ex_Code!A:J,10,0)</f>
        <v>Pay</v>
      </c>
    </row>
    <row r="790" spans="1:23" x14ac:dyDescent="0.25">
      <c r="A790" s="14" t="s">
        <v>95</v>
      </c>
      <c r="B790" s="14" t="s">
        <v>33</v>
      </c>
      <c r="C790" s="14" t="s">
        <v>195</v>
      </c>
      <c r="D790" s="14" t="s">
        <v>196</v>
      </c>
      <c r="E790" s="14" t="s">
        <v>98</v>
      </c>
      <c r="F790" s="15">
        <v>10</v>
      </c>
      <c r="G790" s="15">
        <v>0</v>
      </c>
      <c r="H790" s="15">
        <v>0</v>
      </c>
      <c r="I790" s="15">
        <v>0</v>
      </c>
      <c r="J790" s="15">
        <v>0</v>
      </c>
      <c r="K790" s="15">
        <v>0</v>
      </c>
      <c r="L790" t="str">
        <f t="shared" si="12"/>
        <v>171806U02047018000</v>
      </c>
      <c r="M790" t="str">
        <f>VLOOKUP(A790,'Cost Code'!A:G,7,0)</f>
        <v>Commissioning</v>
      </c>
      <c r="N790" t="str">
        <f>VLOOKUP(A790,'Cost Code'!A:G,2,0)</f>
        <v>Group 1</v>
      </c>
      <c r="O790" t="str">
        <f>VLOOKUP($A790,'Cost Code'!$A:$G,3,0)</f>
        <v>CORPORATE SERVICES</v>
      </c>
      <c r="P790" t="str">
        <f>VLOOKUP($A790,'Cost Code'!$A:$G,4,0)</f>
        <v>FINANCE &amp; INFORMATION SERVICES</v>
      </c>
      <c r="Q790" t="str">
        <f>VLOOKUP($A790,'Cost Code'!$A:$G,5,0)</f>
        <v>FINANCE &amp; INFORMATION SERVICES</v>
      </c>
      <c r="R790" t="str">
        <f>VLOOKUP($A790,'Cost Code'!$A:$G,6,0)</f>
        <v>FINANCE</v>
      </c>
      <c r="S790" t="str">
        <f>VLOOKUP($A790,'Cost Code'!$A:$K,8,0)</f>
        <v>Simon</v>
      </c>
      <c r="T790">
        <f>VLOOKUP($A790,'Cost Code'!$A:$K,9,0)</f>
        <v>1000</v>
      </c>
      <c r="U790" t="str">
        <f>VLOOKUP(B790,Ex_Code!A:J,2,0)</f>
        <v>Travel Expenses</v>
      </c>
      <c r="V790" t="str">
        <f>VLOOKUP(B790,Ex_Code!A:J,7,0)</f>
        <v>ESTABLISHMENT EXPENSES</v>
      </c>
      <c r="W790" t="str">
        <f>VLOOKUP(B790,Ex_Code!A:J,10,0)</f>
        <v>Non Pay</v>
      </c>
    </row>
    <row r="791" spans="1:23" x14ac:dyDescent="0.25">
      <c r="A791" s="14" t="s">
        <v>95</v>
      </c>
      <c r="B791" s="14" t="s">
        <v>45</v>
      </c>
      <c r="C791" s="14" t="s">
        <v>195</v>
      </c>
      <c r="D791" s="14" t="s">
        <v>196</v>
      </c>
      <c r="E791" s="14" t="s">
        <v>98</v>
      </c>
      <c r="F791" s="15">
        <v>-4600</v>
      </c>
      <c r="G791" s="15">
        <v>-4513.3</v>
      </c>
      <c r="H791" s="15">
        <v>0</v>
      </c>
      <c r="I791" s="15">
        <v>0</v>
      </c>
      <c r="J791" s="15">
        <v>0</v>
      </c>
      <c r="K791" s="15">
        <v>0</v>
      </c>
      <c r="L791" t="str">
        <f t="shared" si="12"/>
        <v>171806U02049047000</v>
      </c>
      <c r="M791" t="str">
        <f>VLOOKUP(A791,'Cost Code'!A:G,7,0)</f>
        <v>Commissioning</v>
      </c>
      <c r="N791" t="str">
        <f>VLOOKUP(A791,'Cost Code'!A:G,2,0)</f>
        <v>Group 1</v>
      </c>
      <c r="O791" t="str">
        <f>VLOOKUP($A791,'Cost Code'!$A:$G,3,0)</f>
        <v>CORPORATE SERVICES</v>
      </c>
      <c r="P791" t="str">
        <f>VLOOKUP($A791,'Cost Code'!$A:$G,4,0)</f>
        <v>FINANCE &amp; INFORMATION SERVICES</v>
      </c>
      <c r="Q791" t="str">
        <f>VLOOKUP($A791,'Cost Code'!$A:$G,5,0)</f>
        <v>FINANCE &amp; INFORMATION SERVICES</v>
      </c>
      <c r="R791" t="str">
        <f>VLOOKUP($A791,'Cost Code'!$A:$G,6,0)</f>
        <v>FINANCE</v>
      </c>
      <c r="S791" t="str">
        <f>VLOOKUP($A791,'Cost Code'!$A:$K,8,0)</f>
        <v>Simon</v>
      </c>
      <c r="T791">
        <f>VLOOKUP($A791,'Cost Code'!$A:$K,9,0)</f>
        <v>1000</v>
      </c>
      <c r="U791" t="str">
        <f>VLOOKUP(B791,Ex_Code!A:J,2,0)</f>
        <v>Servs Recd Oth NHS FT</v>
      </c>
      <c r="V791" t="str">
        <f>VLOOKUP(B791,Ex_Code!A:J,7,0)</f>
        <v>OTHER OPERATING EXPENSES</v>
      </c>
      <c r="W791" t="str">
        <f>VLOOKUP(B791,Ex_Code!A:J,10,0)</f>
        <v>Non Pay</v>
      </c>
    </row>
    <row r="792" spans="1:23" x14ac:dyDescent="0.25">
      <c r="A792" s="14" t="s">
        <v>110</v>
      </c>
      <c r="B792" s="14" t="s">
        <v>108</v>
      </c>
      <c r="C792" s="14" t="s">
        <v>195</v>
      </c>
      <c r="D792" s="14" t="s">
        <v>196</v>
      </c>
      <c r="E792" s="14" t="s">
        <v>98</v>
      </c>
      <c r="F792" s="15">
        <v>2304</v>
      </c>
      <c r="G792" s="15">
        <v>0</v>
      </c>
      <c r="H792" s="15">
        <v>1</v>
      </c>
      <c r="I792" s="15">
        <v>0</v>
      </c>
      <c r="J792" s="15">
        <v>0</v>
      </c>
      <c r="K792" s="15">
        <v>0</v>
      </c>
      <c r="L792" t="str">
        <f t="shared" si="12"/>
        <v>171806U02K39205000</v>
      </c>
      <c r="M792" t="str">
        <f>VLOOKUP(A792,'Cost Code'!A:G,7,0)</f>
        <v>Band 5 Commissioning Post</v>
      </c>
      <c r="N792" t="str">
        <f>VLOOKUP(A792,'Cost Code'!A:G,2,0)</f>
        <v>Group 1</v>
      </c>
      <c r="O792" t="str">
        <f>VLOOKUP($A792,'Cost Code'!$A:$G,3,0)</f>
        <v>CORPORATE SERVICES</v>
      </c>
      <c r="P792" t="str">
        <f>VLOOKUP($A792,'Cost Code'!$A:$G,4,0)</f>
        <v>FINANCE &amp; INFORMATION SERVICES</v>
      </c>
      <c r="Q792" t="str">
        <f>VLOOKUP($A792,'Cost Code'!$A:$G,5,0)</f>
        <v>FINANCE &amp; INFORMATION SERVICES</v>
      </c>
      <c r="R792" t="str">
        <f>VLOOKUP($A792,'Cost Code'!$A:$G,6,0)</f>
        <v>FINANCE</v>
      </c>
      <c r="S792" t="str">
        <f>VLOOKUP($A792,'Cost Code'!$A:$K,8,0)</f>
        <v>Simon</v>
      </c>
      <c r="T792">
        <f>VLOOKUP($A792,'Cost Code'!$A:$K,9,0)</f>
        <v>1000</v>
      </c>
      <c r="U792" t="str">
        <f>VLOOKUP(B792,Ex_Code!A:J,2,0)</f>
        <v>Admin &amp; Clerical Band 5</v>
      </c>
      <c r="V792" t="str">
        <f>VLOOKUP(B792,Ex_Code!A:J,7,0)</f>
        <v>NON CLINICAL STAFF</v>
      </c>
      <c r="W792" t="str">
        <f>VLOOKUP(B792,Ex_Code!A:J,10,0)</f>
        <v>Pay</v>
      </c>
    </row>
    <row r="793" spans="1:23" x14ac:dyDescent="0.25">
      <c r="A793" s="14" t="s">
        <v>110</v>
      </c>
      <c r="B793" s="14" t="s">
        <v>111</v>
      </c>
      <c r="C793" s="14" t="s">
        <v>195</v>
      </c>
      <c r="D793" s="14" t="s">
        <v>196</v>
      </c>
      <c r="E793" s="14" t="s">
        <v>98</v>
      </c>
      <c r="F793" s="15">
        <v>-2245</v>
      </c>
      <c r="G793" s="15">
        <v>0</v>
      </c>
      <c r="H793" s="15">
        <v>-1</v>
      </c>
      <c r="I793" s="15">
        <v>0</v>
      </c>
      <c r="J793" s="15">
        <v>0</v>
      </c>
      <c r="K793" s="15">
        <v>0</v>
      </c>
      <c r="L793" t="str">
        <f t="shared" si="12"/>
        <v>171806U02K39205CIP</v>
      </c>
      <c r="M793" t="str">
        <f>VLOOKUP(A793,'Cost Code'!A:G,7,0)</f>
        <v>Band 5 Commissioning Post</v>
      </c>
      <c r="N793" t="str">
        <f>VLOOKUP(A793,'Cost Code'!A:G,2,0)</f>
        <v>Group 1</v>
      </c>
      <c r="O793" t="str">
        <f>VLOOKUP($A793,'Cost Code'!$A:$G,3,0)</f>
        <v>CORPORATE SERVICES</v>
      </c>
      <c r="P793" t="str">
        <f>VLOOKUP($A793,'Cost Code'!$A:$G,4,0)</f>
        <v>FINANCE &amp; INFORMATION SERVICES</v>
      </c>
      <c r="Q793" t="str">
        <f>VLOOKUP($A793,'Cost Code'!$A:$G,5,0)</f>
        <v>FINANCE &amp; INFORMATION SERVICES</v>
      </c>
      <c r="R793" t="str">
        <f>VLOOKUP($A793,'Cost Code'!$A:$G,6,0)</f>
        <v>FINANCE</v>
      </c>
      <c r="S793" t="str">
        <f>VLOOKUP($A793,'Cost Code'!$A:$K,8,0)</f>
        <v>Simon</v>
      </c>
      <c r="T793">
        <f>VLOOKUP($A793,'Cost Code'!$A:$K,9,0)</f>
        <v>1000</v>
      </c>
      <c r="U793" t="str">
        <f>VLOOKUP(B793,Ex_Code!A:J,2,0)</f>
        <v>Admin &amp; Clerical Band 5</v>
      </c>
      <c r="V793" t="str">
        <f>VLOOKUP(B793,Ex_Code!A:J,7,0)</f>
        <v>NON CLINICAL STAFF</v>
      </c>
      <c r="W793" t="str">
        <f>VLOOKUP(B793,Ex_Code!A:J,10,0)</f>
        <v>Pay</v>
      </c>
    </row>
    <row r="794" spans="1:23" x14ac:dyDescent="0.25">
      <c r="A794" s="14" t="s">
        <v>112</v>
      </c>
      <c r="B794" s="14" t="s">
        <v>113</v>
      </c>
      <c r="C794" s="14" t="s">
        <v>195</v>
      </c>
      <c r="D794" s="14" t="s">
        <v>196</v>
      </c>
      <c r="E794" s="14" t="s">
        <v>98</v>
      </c>
      <c r="F794" s="15">
        <v>0</v>
      </c>
      <c r="G794" s="15">
        <v>-4447.5600000000004</v>
      </c>
      <c r="H794" s="15">
        <v>0</v>
      </c>
      <c r="I794" s="15">
        <v>0</v>
      </c>
      <c r="J794" s="15">
        <v>0</v>
      </c>
      <c r="K794" s="15">
        <v>0</v>
      </c>
      <c r="L794" t="str">
        <f t="shared" si="12"/>
        <v>171806U03026004000</v>
      </c>
      <c r="M794" t="str">
        <f>VLOOKUP(A794,'Cost Code'!A:G,7,0)</f>
        <v>Costing &amp; Income</v>
      </c>
      <c r="N794" t="str">
        <f>VLOOKUP(A794,'Cost Code'!A:G,2,0)</f>
        <v>Group 1</v>
      </c>
      <c r="O794" t="str">
        <f>VLOOKUP($A794,'Cost Code'!$A:$G,3,0)</f>
        <v>CORPORATE SERVICES</v>
      </c>
      <c r="P794" t="str">
        <f>VLOOKUP($A794,'Cost Code'!$A:$G,4,0)</f>
        <v>FINANCE &amp; INFORMATION SERVICES</v>
      </c>
      <c r="Q794" t="str">
        <f>VLOOKUP($A794,'Cost Code'!$A:$G,5,0)</f>
        <v>FINANCE &amp; INFORMATION SERVICES</v>
      </c>
      <c r="R794" t="str">
        <f>VLOOKUP($A794,'Cost Code'!$A:$G,6,0)</f>
        <v>FINANCE</v>
      </c>
      <c r="S794" t="str">
        <f>VLOOKUP($A794,'Cost Code'!$A:$K,8,0)</f>
        <v>Simon</v>
      </c>
      <c r="T794">
        <f>VLOOKUP($A794,'Cost Code'!$A:$K,9,0)</f>
        <v>1000</v>
      </c>
      <c r="U794" t="str">
        <f>VLOOKUP(B794,Ex_Code!A:J,2,0)</f>
        <v>Other Non Patient Income</v>
      </c>
      <c r="V794" t="str">
        <f>VLOOKUP(B794,Ex_Code!A:J,7,0)</f>
        <v>NON-PATIENT SERVS - OTH BODIES</v>
      </c>
      <c r="W794" t="str">
        <f>VLOOKUP(B794,Ex_Code!A:J,10,0)</f>
        <v>Income</v>
      </c>
    </row>
    <row r="795" spans="1:23" x14ac:dyDescent="0.25">
      <c r="A795" s="14" t="s">
        <v>112</v>
      </c>
      <c r="B795" s="14" t="s">
        <v>114</v>
      </c>
      <c r="C795" s="14" t="s">
        <v>195</v>
      </c>
      <c r="D795" s="14" t="s">
        <v>196</v>
      </c>
      <c r="E795" s="14" t="s">
        <v>98</v>
      </c>
      <c r="F795" s="15">
        <v>0</v>
      </c>
      <c r="G795" s="15">
        <v>3674</v>
      </c>
      <c r="H795" s="15">
        <v>0</v>
      </c>
      <c r="I795" s="15">
        <v>1</v>
      </c>
      <c r="J795" s="15">
        <v>1</v>
      </c>
      <c r="K795" s="15">
        <v>1</v>
      </c>
      <c r="L795" t="str">
        <f t="shared" si="12"/>
        <v>171806U03039106000</v>
      </c>
      <c r="M795" t="str">
        <f>VLOOKUP(A795,'Cost Code'!A:G,7,0)</f>
        <v>Costing &amp; Income</v>
      </c>
      <c r="N795" t="str">
        <f>VLOOKUP(A795,'Cost Code'!A:G,2,0)</f>
        <v>Group 1</v>
      </c>
      <c r="O795" t="str">
        <f>VLOOKUP($A795,'Cost Code'!$A:$G,3,0)</f>
        <v>CORPORATE SERVICES</v>
      </c>
      <c r="P795" t="str">
        <f>VLOOKUP($A795,'Cost Code'!$A:$G,4,0)</f>
        <v>FINANCE &amp; INFORMATION SERVICES</v>
      </c>
      <c r="Q795" t="str">
        <f>VLOOKUP($A795,'Cost Code'!$A:$G,5,0)</f>
        <v>FINANCE &amp; INFORMATION SERVICES</v>
      </c>
      <c r="R795" t="str">
        <f>VLOOKUP($A795,'Cost Code'!$A:$G,6,0)</f>
        <v>FINANCE</v>
      </c>
      <c r="S795" t="str">
        <f>VLOOKUP($A795,'Cost Code'!$A:$K,8,0)</f>
        <v>Simon</v>
      </c>
      <c r="T795">
        <f>VLOOKUP($A795,'Cost Code'!$A:$K,9,0)</f>
        <v>1000</v>
      </c>
      <c r="U795" t="str">
        <f>VLOOKUP(B795,Ex_Code!A:J,2,0)</f>
        <v>Senior Managers Band 6</v>
      </c>
      <c r="V795" t="str">
        <f>VLOOKUP(B795,Ex_Code!A:J,7,0)</f>
        <v>NON CLINICAL STAFF</v>
      </c>
      <c r="W795" t="str">
        <f>VLOOKUP(B795,Ex_Code!A:J,10,0)</f>
        <v>Pay</v>
      </c>
    </row>
    <row r="796" spans="1:23" x14ac:dyDescent="0.25">
      <c r="A796" s="14" t="s">
        <v>112</v>
      </c>
      <c r="B796" s="14" t="s">
        <v>115</v>
      </c>
      <c r="C796" s="14" t="s">
        <v>195</v>
      </c>
      <c r="D796" s="14" t="s">
        <v>196</v>
      </c>
      <c r="E796" s="14" t="s">
        <v>98</v>
      </c>
      <c r="F796" s="15">
        <v>3527</v>
      </c>
      <c r="G796" s="15">
        <v>0</v>
      </c>
      <c r="H796" s="15">
        <v>1</v>
      </c>
      <c r="I796" s="15">
        <v>0</v>
      </c>
      <c r="J796" s="15">
        <v>0</v>
      </c>
      <c r="K796" s="15">
        <v>0</v>
      </c>
      <c r="L796" t="str">
        <f t="shared" si="12"/>
        <v>171806U03039107000</v>
      </c>
      <c r="M796" t="str">
        <f>VLOOKUP(A796,'Cost Code'!A:G,7,0)</f>
        <v>Costing &amp; Income</v>
      </c>
      <c r="N796" t="str">
        <f>VLOOKUP(A796,'Cost Code'!A:G,2,0)</f>
        <v>Group 1</v>
      </c>
      <c r="O796" t="str">
        <f>VLOOKUP($A796,'Cost Code'!$A:$G,3,0)</f>
        <v>CORPORATE SERVICES</v>
      </c>
      <c r="P796" t="str">
        <f>VLOOKUP($A796,'Cost Code'!$A:$G,4,0)</f>
        <v>FINANCE &amp; INFORMATION SERVICES</v>
      </c>
      <c r="Q796" t="str">
        <f>VLOOKUP($A796,'Cost Code'!$A:$G,5,0)</f>
        <v>FINANCE &amp; INFORMATION SERVICES</v>
      </c>
      <c r="R796" t="str">
        <f>VLOOKUP($A796,'Cost Code'!$A:$G,6,0)</f>
        <v>FINANCE</v>
      </c>
      <c r="S796" t="str">
        <f>VLOOKUP($A796,'Cost Code'!$A:$K,8,0)</f>
        <v>Simon</v>
      </c>
      <c r="T796">
        <f>VLOOKUP($A796,'Cost Code'!$A:$K,9,0)</f>
        <v>1000</v>
      </c>
      <c r="U796" t="str">
        <f>VLOOKUP(B796,Ex_Code!A:J,2,0)</f>
        <v>Senior Managers Band 7</v>
      </c>
      <c r="V796" t="str">
        <f>VLOOKUP(B796,Ex_Code!A:J,7,0)</f>
        <v>NON CLINICAL STAFF</v>
      </c>
      <c r="W796" t="str">
        <f>VLOOKUP(B796,Ex_Code!A:J,10,0)</f>
        <v>Pay</v>
      </c>
    </row>
    <row r="797" spans="1:23" ht="25.5" x14ac:dyDescent="0.25">
      <c r="A797" s="14" t="s">
        <v>112</v>
      </c>
      <c r="B797" s="14" t="s">
        <v>20</v>
      </c>
      <c r="C797" s="14" t="s">
        <v>195</v>
      </c>
      <c r="D797" s="14" t="s">
        <v>196</v>
      </c>
      <c r="E797" s="14" t="s">
        <v>98</v>
      </c>
      <c r="F797" s="15">
        <v>0</v>
      </c>
      <c r="G797" s="15">
        <v>4447.5600000000004</v>
      </c>
      <c r="H797" s="15">
        <v>0</v>
      </c>
      <c r="I797" s="15">
        <v>1</v>
      </c>
      <c r="J797" s="15">
        <v>1</v>
      </c>
      <c r="K797" s="15">
        <v>1</v>
      </c>
      <c r="L797" t="str">
        <f t="shared" si="12"/>
        <v>171806U0303918A000</v>
      </c>
      <c r="M797" t="str">
        <f>VLOOKUP(A797,'Cost Code'!A:G,7,0)</f>
        <v>Costing &amp; Income</v>
      </c>
      <c r="N797" t="str">
        <f>VLOOKUP(A797,'Cost Code'!A:G,2,0)</f>
        <v>Group 1</v>
      </c>
      <c r="O797" t="str">
        <f>VLOOKUP($A797,'Cost Code'!$A:$G,3,0)</f>
        <v>CORPORATE SERVICES</v>
      </c>
      <c r="P797" t="str">
        <f>VLOOKUP($A797,'Cost Code'!$A:$G,4,0)</f>
        <v>FINANCE &amp; INFORMATION SERVICES</v>
      </c>
      <c r="Q797" t="str">
        <f>VLOOKUP($A797,'Cost Code'!$A:$G,5,0)</f>
        <v>FINANCE &amp; INFORMATION SERVICES</v>
      </c>
      <c r="R797" t="str">
        <f>VLOOKUP($A797,'Cost Code'!$A:$G,6,0)</f>
        <v>FINANCE</v>
      </c>
      <c r="S797" t="str">
        <f>VLOOKUP($A797,'Cost Code'!$A:$K,8,0)</f>
        <v>Simon</v>
      </c>
      <c r="T797">
        <f>VLOOKUP($A797,'Cost Code'!$A:$K,9,0)</f>
        <v>1000</v>
      </c>
      <c r="U797" t="str">
        <f>VLOOKUP(B797,Ex_Code!A:J,2,0)</f>
        <v>Senior Managers Band 8A</v>
      </c>
      <c r="V797" t="str">
        <f>VLOOKUP(B797,Ex_Code!A:J,7,0)</f>
        <v>NON CLINICAL STAFF</v>
      </c>
      <c r="W797" t="str">
        <f>VLOOKUP(B797,Ex_Code!A:J,10,0)</f>
        <v>Pay</v>
      </c>
    </row>
    <row r="798" spans="1:23" ht="25.5" x14ac:dyDescent="0.25">
      <c r="A798" s="14" t="s">
        <v>112</v>
      </c>
      <c r="B798" s="14" t="s">
        <v>24</v>
      </c>
      <c r="C798" s="14" t="s">
        <v>195</v>
      </c>
      <c r="D798" s="14" t="s">
        <v>196</v>
      </c>
      <c r="E798" s="14" t="s">
        <v>98</v>
      </c>
      <c r="F798" s="15">
        <v>7294</v>
      </c>
      <c r="G798" s="15">
        <v>7294.45</v>
      </c>
      <c r="H798" s="15">
        <v>1</v>
      </c>
      <c r="I798" s="15">
        <v>1</v>
      </c>
      <c r="J798" s="15">
        <v>1</v>
      </c>
      <c r="K798" s="15">
        <v>1</v>
      </c>
      <c r="L798" t="str">
        <f t="shared" si="12"/>
        <v>171806U0303918C000</v>
      </c>
      <c r="M798" t="str">
        <f>VLOOKUP(A798,'Cost Code'!A:G,7,0)</f>
        <v>Costing &amp; Income</v>
      </c>
      <c r="N798" t="str">
        <f>VLOOKUP(A798,'Cost Code'!A:G,2,0)</f>
        <v>Group 1</v>
      </c>
      <c r="O798" t="str">
        <f>VLOOKUP($A798,'Cost Code'!$A:$G,3,0)</f>
        <v>CORPORATE SERVICES</v>
      </c>
      <c r="P798" t="str">
        <f>VLOOKUP($A798,'Cost Code'!$A:$G,4,0)</f>
        <v>FINANCE &amp; INFORMATION SERVICES</v>
      </c>
      <c r="Q798" t="str">
        <f>VLOOKUP($A798,'Cost Code'!$A:$G,5,0)</f>
        <v>FINANCE &amp; INFORMATION SERVICES</v>
      </c>
      <c r="R798" t="str">
        <f>VLOOKUP($A798,'Cost Code'!$A:$G,6,0)</f>
        <v>FINANCE</v>
      </c>
      <c r="S798" t="str">
        <f>VLOOKUP($A798,'Cost Code'!$A:$K,8,0)</f>
        <v>Simon</v>
      </c>
      <c r="T798">
        <f>VLOOKUP($A798,'Cost Code'!$A:$K,9,0)</f>
        <v>1000</v>
      </c>
      <c r="U798" t="str">
        <f>VLOOKUP(B798,Ex_Code!A:J,2,0)</f>
        <v>Senior Managers Band 8C</v>
      </c>
      <c r="V798" t="str">
        <f>VLOOKUP(B798,Ex_Code!A:J,7,0)</f>
        <v>NON CLINICAL STAFF</v>
      </c>
      <c r="W798" t="str">
        <f>VLOOKUP(B798,Ex_Code!A:J,10,0)</f>
        <v>Pay</v>
      </c>
    </row>
    <row r="799" spans="1:23" x14ac:dyDescent="0.25">
      <c r="A799" s="14" t="s">
        <v>112</v>
      </c>
      <c r="B799" s="14" t="s">
        <v>28</v>
      </c>
      <c r="C799" s="14" t="s">
        <v>195</v>
      </c>
      <c r="D799" s="14" t="s">
        <v>196</v>
      </c>
      <c r="E799" s="14" t="s">
        <v>98</v>
      </c>
      <c r="F799" s="15">
        <v>1807</v>
      </c>
      <c r="G799" s="15">
        <v>0</v>
      </c>
      <c r="H799" s="15">
        <v>0.67</v>
      </c>
      <c r="I799" s="15">
        <v>0</v>
      </c>
      <c r="J799" s="15">
        <v>0</v>
      </c>
      <c r="K799" s="15">
        <v>0</v>
      </c>
      <c r="L799" t="str">
        <f t="shared" si="12"/>
        <v>171806U03039206000</v>
      </c>
      <c r="M799" t="str">
        <f>VLOOKUP(A799,'Cost Code'!A:G,7,0)</f>
        <v>Costing &amp; Income</v>
      </c>
      <c r="N799" t="str">
        <f>VLOOKUP(A799,'Cost Code'!A:G,2,0)</f>
        <v>Group 1</v>
      </c>
      <c r="O799" t="str">
        <f>VLOOKUP($A799,'Cost Code'!$A:$G,3,0)</f>
        <v>CORPORATE SERVICES</v>
      </c>
      <c r="P799" t="str">
        <f>VLOOKUP($A799,'Cost Code'!$A:$G,4,0)</f>
        <v>FINANCE &amp; INFORMATION SERVICES</v>
      </c>
      <c r="Q799" t="str">
        <f>VLOOKUP($A799,'Cost Code'!$A:$G,5,0)</f>
        <v>FINANCE &amp; INFORMATION SERVICES</v>
      </c>
      <c r="R799" t="str">
        <f>VLOOKUP($A799,'Cost Code'!$A:$G,6,0)</f>
        <v>FINANCE</v>
      </c>
      <c r="S799" t="str">
        <f>VLOOKUP($A799,'Cost Code'!$A:$K,8,0)</f>
        <v>Simon</v>
      </c>
      <c r="T799">
        <f>VLOOKUP($A799,'Cost Code'!$A:$K,9,0)</f>
        <v>1000</v>
      </c>
      <c r="U799" t="str">
        <f>VLOOKUP(B799,Ex_Code!A:J,2,0)</f>
        <v>Admin &amp; Clerical Band 6</v>
      </c>
      <c r="V799" t="str">
        <f>VLOOKUP(B799,Ex_Code!A:J,7,0)</f>
        <v>NON CLINICAL STAFF</v>
      </c>
      <c r="W799" t="str">
        <f>VLOOKUP(B799,Ex_Code!A:J,10,0)</f>
        <v>Pay</v>
      </c>
    </row>
    <row r="800" spans="1:23" x14ac:dyDescent="0.25">
      <c r="A800" s="14" t="s">
        <v>112</v>
      </c>
      <c r="B800" s="14" t="s">
        <v>33</v>
      </c>
      <c r="C800" s="14" t="s">
        <v>195</v>
      </c>
      <c r="D800" s="14" t="s">
        <v>196</v>
      </c>
      <c r="E800" s="14" t="s">
        <v>98</v>
      </c>
      <c r="F800" s="15">
        <v>33</v>
      </c>
      <c r="G800" s="15">
        <v>0</v>
      </c>
      <c r="H800" s="15">
        <v>0</v>
      </c>
      <c r="I800" s="15">
        <v>0</v>
      </c>
      <c r="J800" s="15">
        <v>0</v>
      </c>
      <c r="K800" s="15">
        <v>0</v>
      </c>
      <c r="L800" t="str">
        <f t="shared" si="12"/>
        <v>171806U03047018000</v>
      </c>
      <c r="M800" t="str">
        <f>VLOOKUP(A800,'Cost Code'!A:G,7,0)</f>
        <v>Costing &amp; Income</v>
      </c>
      <c r="N800" t="str">
        <f>VLOOKUP(A800,'Cost Code'!A:G,2,0)</f>
        <v>Group 1</v>
      </c>
      <c r="O800" t="str">
        <f>VLOOKUP($A800,'Cost Code'!$A:$G,3,0)</f>
        <v>CORPORATE SERVICES</v>
      </c>
      <c r="P800" t="str">
        <f>VLOOKUP($A800,'Cost Code'!$A:$G,4,0)</f>
        <v>FINANCE &amp; INFORMATION SERVICES</v>
      </c>
      <c r="Q800" t="str">
        <f>VLOOKUP($A800,'Cost Code'!$A:$G,5,0)</f>
        <v>FINANCE &amp; INFORMATION SERVICES</v>
      </c>
      <c r="R800" t="str">
        <f>VLOOKUP($A800,'Cost Code'!$A:$G,6,0)</f>
        <v>FINANCE</v>
      </c>
      <c r="S800" t="str">
        <f>VLOOKUP($A800,'Cost Code'!$A:$K,8,0)</f>
        <v>Simon</v>
      </c>
      <c r="T800">
        <f>VLOOKUP($A800,'Cost Code'!$A:$K,9,0)</f>
        <v>1000</v>
      </c>
      <c r="U800" t="str">
        <f>VLOOKUP(B800,Ex_Code!A:J,2,0)</f>
        <v>Travel Expenses</v>
      </c>
      <c r="V800" t="str">
        <f>VLOOKUP(B800,Ex_Code!A:J,7,0)</f>
        <v>ESTABLISHMENT EXPENSES</v>
      </c>
      <c r="W800" t="str">
        <f>VLOOKUP(B800,Ex_Code!A:J,10,0)</f>
        <v>Non Pay</v>
      </c>
    </row>
    <row r="801" spans="1:23" x14ac:dyDescent="0.25">
      <c r="A801" s="14" t="s">
        <v>112</v>
      </c>
      <c r="B801" s="14" t="s">
        <v>41</v>
      </c>
      <c r="C801" s="14" t="s">
        <v>195</v>
      </c>
      <c r="D801" s="14" t="s">
        <v>196</v>
      </c>
      <c r="E801" s="14" t="s">
        <v>98</v>
      </c>
      <c r="F801" s="15">
        <v>801</v>
      </c>
      <c r="G801" s="15">
        <v>666.67</v>
      </c>
      <c r="H801" s="15">
        <v>0</v>
      </c>
      <c r="I801" s="15">
        <v>0</v>
      </c>
      <c r="J801" s="15">
        <v>0</v>
      </c>
      <c r="K801" s="15">
        <v>0</v>
      </c>
      <c r="L801" t="str">
        <f t="shared" si="12"/>
        <v>171806U03048017000</v>
      </c>
      <c r="M801" t="str">
        <f>VLOOKUP(A801,'Cost Code'!A:G,7,0)</f>
        <v>Costing &amp; Income</v>
      </c>
      <c r="N801" t="str">
        <f>VLOOKUP(A801,'Cost Code'!A:G,2,0)</f>
        <v>Group 1</v>
      </c>
      <c r="O801" t="str">
        <f>VLOOKUP($A801,'Cost Code'!$A:$G,3,0)</f>
        <v>CORPORATE SERVICES</v>
      </c>
      <c r="P801" t="str">
        <f>VLOOKUP($A801,'Cost Code'!$A:$G,4,0)</f>
        <v>FINANCE &amp; INFORMATION SERVICES</v>
      </c>
      <c r="Q801" t="str">
        <f>VLOOKUP($A801,'Cost Code'!$A:$G,5,0)</f>
        <v>FINANCE &amp; INFORMATION SERVICES</v>
      </c>
      <c r="R801" t="str">
        <f>VLOOKUP($A801,'Cost Code'!$A:$G,6,0)</f>
        <v>FINANCE</v>
      </c>
      <c r="S801" t="str">
        <f>VLOOKUP($A801,'Cost Code'!$A:$K,8,0)</f>
        <v>Simon</v>
      </c>
      <c r="T801">
        <f>VLOOKUP($A801,'Cost Code'!$A:$K,9,0)</f>
        <v>1000</v>
      </c>
      <c r="U801" t="str">
        <f>VLOOKUP(B801,Ex_Code!A:J,2,0)</f>
        <v>Computer Software</v>
      </c>
      <c r="V801" t="str">
        <f>VLOOKUP(B801,Ex_Code!A:J,7,0)</f>
        <v>PREMISES &amp; FIXED PLANT</v>
      </c>
      <c r="W801" t="str">
        <f>VLOOKUP(B801,Ex_Code!A:J,10,0)</f>
        <v>Non Pay</v>
      </c>
    </row>
    <row r="802" spans="1:23" x14ac:dyDescent="0.25">
      <c r="A802" s="14" t="s">
        <v>112</v>
      </c>
      <c r="B802" s="14" t="s">
        <v>116</v>
      </c>
      <c r="C802" s="14" t="s">
        <v>195</v>
      </c>
      <c r="D802" s="14" t="s">
        <v>196</v>
      </c>
      <c r="E802" s="14" t="s">
        <v>98</v>
      </c>
      <c r="F802" s="15">
        <v>982</v>
      </c>
      <c r="G802" s="15">
        <v>983.33</v>
      </c>
      <c r="H802" s="15">
        <v>0</v>
      </c>
      <c r="I802" s="15">
        <v>0</v>
      </c>
      <c r="J802" s="15">
        <v>0</v>
      </c>
      <c r="K802" s="15">
        <v>0</v>
      </c>
      <c r="L802" t="str">
        <f t="shared" si="12"/>
        <v>171806U03048019000</v>
      </c>
      <c r="M802" t="str">
        <f>VLOOKUP(A802,'Cost Code'!A:G,7,0)</f>
        <v>Costing &amp; Income</v>
      </c>
      <c r="N802" t="str">
        <f>VLOOKUP(A802,'Cost Code'!A:G,2,0)</f>
        <v>Group 1</v>
      </c>
      <c r="O802" t="str">
        <f>VLOOKUP($A802,'Cost Code'!$A:$G,3,0)</f>
        <v>CORPORATE SERVICES</v>
      </c>
      <c r="P802" t="str">
        <f>VLOOKUP($A802,'Cost Code'!$A:$G,4,0)</f>
        <v>FINANCE &amp; INFORMATION SERVICES</v>
      </c>
      <c r="Q802" t="str">
        <f>VLOOKUP($A802,'Cost Code'!$A:$G,5,0)</f>
        <v>FINANCE &amp; INFORMATION SERVICES</v>
      </c>
      <c r="R802" t="str">
        <f>VLOOKUP($A802,'Cost Code'!$A:$G,6,0)</f>
        <v>FINANCE</v>
      </c>
      <c r="S802" t="str">
        <f>VLOOKUP($A802,'Cost Code'!$A:$K,8,0)</f>
        <v>Simon</v>
      </c>
      <c r="T802">
        <f>VLOOKUP($A802,'Cost Code'!$A:$K,9,0)</f>
        <v>1000</v>
      </c>
      <c r="U802" t="str">
        <f>VLOOKUP(B802,Ex_Code!A:J,2,0)</f>
        <v>Computer Maintenance</v>
      </c>
      <c r="V802" t="str">
        <f>VLOOKUP(B802,Ex_Code!A:J,7,0)</f>
        <v>PREMISES &amp; FIXED PLANT</v>
      </c>
      <c r="W802" t="str">
        <f>VLOOKUP(B802,Ex_Code!A:J,10,0)</f>
        <v>Non Pay</v>
      </c>
    </row>
    <row r="803" spans="1:23" x14ac:dyDescent="0.25">
      <c r="A803" s="14" t="s">
        <v>117</v>
      </c>
      <c r="B803" s="14" t="s">
        <v>118</v>
      </c>
      <c r="C803" s="14" t="s">
        <v>195</v>
      </c>
      <c r="D803" s="14" t="s">
        <v>196</v>
      </c>
      <c r="E803" s="14" t="s">
        <v>98</v>
      </c>
      <c r="F803" s="15">
        <v>-2749</v>
      </c>
      <c r="G803" s="15">
        <v>-2750</v>
      </c>
      <c r="H803" s="15">
        <v>0</v>
      </c>
      <c r="I803" s="15">
        <v>0</v>
      </c>
      <c r="J803" s="15">
        <v>0</v>
      </c>
      <c r="K803" s="15">
        <v>0</v>
      </c>
      <c r="L803" t="str">
        <f t="shared" si="12"/>
        <v>171806U04024004000</v>
      </c>
      <c r="M803" t="str">
        <f>VLOOKUP(A803,'Cost Code'!A:G,7,0)</f>
        <v>Senior Finance Team</v>
      </c>
      <c r="N803" t="str">
        <f>VLOOKUP(A803,'Cost Code'!A:G,2,0)</f>
        <v>Group 1</v>
      </c>
      <c r="O803" t="str">
        <f>VLOOKUP($A803,'Cost Code'!$A:$G,3,0)</f>
        <v>CORPORATE SERVICES</v>
      </c>
      <c r="P803" t="str">
        <f>VLOOKUP($A803,'Cost Code'!$A:$G,4,0)</f>
        <v>FINANCE &amp; INFORMATION SERVICES</v>
      </c>
      <c r="Q803" t="str">
        <f>VLOOKUP($A803,'Cost Code'!$A:$G,5,0)</f>
        <v>FINANCE &amp; INFORMATION SERVICES</v>
      </c>
      <c r="R803" t="str">
        <f>VLOOKUP($A803,'Cost Code'!$A:$G,6,0)</f>
        <v>FINANCE</v>
      </c>
      <c r="S803" t="str">
        <f>VLOOKUP($A803,'Cost Code'!$A:$K,8,0)</f>
        <v>Simon</v>
      </c>
      <c r="T803">
        <f>VLOOKUP($A803,'Cost Code'!$A:$K,9,0)</f>
        <v>1000</v>
      </c>
      <c r="U803" t="str">
        <f>VLOOKUP(B803,Ex_Code!A:J,2,0)</f>
        <v>Charitable Income CoHoc</v>
      </c>
      <c r="V803" t="str">
        <f>VLOOKUP(B803,Ex_Code!A:J,7,0)</f>
        <v>CHARITABLE &amp; OTH CONTNS TO EXP</v>
      </c>
      <c r="W803" t="str">
        <f>VLOOKUP(B803,Ex_Code!A:J,10,0)</f>
        <v>Income</v>
      </c>
    </row>
    <row r="804" spans="1:23" x14ac:dyDescent="0.25">
      <c r="A804" s="14" t="s">
        <v>117</v>
      </c>
      <c r="B804" s="14" t="s">
        <v>119</v>
      </c>
      <c r="C804" s="14" t="s">
        <v>195</v>
      </c>
      <c r="D804" s="14" t="s">
        <v>196</v>
      </c>
      <c r="E804" s="14" t="s">
        <v>98</v>
      </c>
      <c r="F804" s="15">
        <v>-217</v>
      </c>
      <c r="G804" s="15">
        <v>-189.3</v>
      </c>
      <c r="H804" s="15">
        <v>0</v>
      </c>
      <c r="I804" s="15">
        <v>0</v>
      </c>
      <c r="J804" s="15">
        <v>0</v>
      </c>
      <c r="K804" s="15">
        <v>0</v>
      </c>
      <c r="L804" t="str">
        <f t="shared" si="12"/>
        <v>171806U04029014000</v>
      </c>
      <c r="M804" t="str">
        <f>VLOOKUP(A804,'Cost Code'!A:G,7,0)</f>
        <v>Senior Finance Team</v>
      </c>
      <c r="N804" t="str">
        <f>VLOOKUP(A804,'Cost Code'!A:G,2,0)</f>
        <v>Group 1</v>
      </c>
      <c r="O804" t="str">
        <f>VLOOKUP($A804,'Cost Code'!$A:$G,3,0)</f>
        <v>CORPORATE SERVICES</v>
      </c>
      <c r="P804" t="str">
        <f>VLOOKUP($A804,'Cost Code'!$A:$G,4,0)</f>
        <v>FINANCE &amp; INFORMATION SERVICES</v>
      </c>
      <c r="Q804" t="str">
        <f>VLOOKUP($A804,'Cost Code'!$A:$G,5,0)</f>
        <v>FINANCE &amp; INFORMATION SERVICES</v>
      </c>
      <c r="R804" t="str">
        <f>VLOOKUP($A804,'Cost Code'!$A:$G,6,0)</f>
        <v>FINANCE</v>
      </c>
      <c r="S804" t="str">
        <f>VLOOKUP($A804,'Cost Code'!$A:$K,8,0)</f>
        <v>Simon</v>
      </c>
      <c r="T804">
        <f>VLOOKUP($A804,'Cost Code'!$A:$K,9,0)</f>
        <v>1000</v>
      </c>
      <c r="U804" t="str">
        <f>VLOOKUP(B804,Ex_Code!A:J,2,0)</f>
        <v>Other Income</v>
      </c>
      <c r="V804" t="str">
        <f>VLOOKUP(B804,Ex_Code!A:J,7,0)</f>
        <v>OTHER INCOME</v>
      </c>
      <c r="W804" t="str">
        <f>VLOOKUP(B804,Ex_Code!A:J,10,0)</f>
        <v>Income</v>
      </c>
    </row>
    <row r="805" spans="1:23" x14ac:dyDescent="0.25">
      <c r="A805" s="14" t="s">
        <v>117</v>
      </c>
      <c r="B805" s="14" t="s">
        <v>120</v>
      </c>
      <c r="C805" s="14" t="s">
        <v>195</v>
      </c>
      <c r="D805" s="14" t="s">
        <v>196</v>
      </c>
      <c r="E805" s="14" t="s">
        <v>98</v>
      </c>
      <c r="F805" s="15">
        <v>10634</v>
      </c>
      <c r="G805" s="15">
        <v>10633.87</v>
      </c>
      <c r="H805" s="15">
        <v>1</v>
      </c>
      <c r="I805" s="15">
        <v>1</v>
      </c>
      <c r="J805" s="15">
        <v>1</v>
      </c>
      <c r="K805" s="15">
        <v>1</v>
      </c>
      <c r="L805" t="str">
        <f t="shared" si="12"/>
        <v>171806U04039109000</v>
      </c>
      <c r="M805" t="str">
        <f>VLOOKUP(A805,'Cost Code'!A:G,7,0)</f>
        <v>Senior Finance Team</v>
      </c>
      <c r="N805" t="str">
        <f>VLOOKUP(A805,'Cost Code'!A:G,2,0)</f>
        <v>Group 1</v>
      </c>
      <c r="O805" t="str">
        <f>VLOOKUP($A805,'Cost Code'!$A:$G,3,0)</f>
        <v>CORPORATE SERVICES</v>
      </c>
      <c r="P805" t="str">
        <f>VLOOKUP($A805,'Cost Code'!$A:$G,4,0)</f>
        <v>FINANCE &amp; INFORMATION SERVICES</v>
      </c>
      <c r="Q805" t="str">
        <f>VLOOKUP($A805,'Cost Code'!$A:$G,5,0)</f>
        <v>FINANCE &amp; INFORMATION SERVICES</v>
      </c>
      <c r="R805" t="str">
        <f>VLOOKUP($A805,'Cost Code'!$A:$G,6,0)</f>
        <v>FINANCE</v>
      </c>
      <c r="S805" t="str">
        <f>VLOOKUP($A805,'Cost Code'!$A:$K,8,0)</f>
        <v>Simon</v>
      </c>
      <c r="T805">
        <f>VLOOKUP($A805,'Cost Code'!$A:$K,9,0)</f>
        <v>1000</v>
      </c>
      <c r="U805" t="str">
        <f>VLOOKUP(B805,Ex_Code!A:J,2,0)</f>
        <v>Senior Managers Band 9</v>
      </c>
      <c r="V805" t="str">
        <f>VLOOKUP(B805,Ex_Code!A:J,7,0)</f>
        <v>NON CLINICAL STAFF</v>
      </c>
      <c r="W805" t="str">
        <f>VLOOKUP(B805,Ex_Code!A:J,10,0)</f>
        <v>Pay</v>
      </c>
    </row>
    <row r="806" spans="1:23" ht="25.5" x14ac:dyDescent="0.25">
      <c r="A806" s="14" t="s">
        <v>117</v>
      </c>
      <c r="B806" s="14" t="s">
        <v>24</v>
      </c>
      <c r="C806" s="14" t="s">
        <v>195</v>
      </c>
      <c r="D806" s="14" t="s">
        <v>196</v>
      </c>
      <c r="E806" s="14" t="s">
        <v>98</v>
      </c>
      <c r="F806" s="15">
        <v>5959</v>
      </c>
      <c r="G806" s="15">
        <v>7089.26</v>
      </c>
      <c r="H806" s="15">
        <v>1</v>
      </c>
      <c r="I806" s="15">
        <v>1</v>
      </c>
      <c r="J806" s="15">
        <v>1</v>
      </c>
      <c r="K806" s="15">
        <v>1</v>
      </c>
      <c r="L806" t="str">
        <f t="shared" si="12"/>
        <v>171806U0403918C000</v>
      </c>
      <c r="M806" t="str">
        <f>VLOOKUP(A806,'Cost Code'!A:G,7,0)</f>
        <v>Senior Finance Team</v>
      </c>
      <c r="N806" t="str">
        <f>VLOOKUP(A806,'Cost Code'!A:G,2,0)</f>
        <v>Group 1</v>
      </c>
      <c r="O806" t="str">
        <f>VLOOKUP($A806,'Cost Code'!$A:$G,3,0)</f>
        <v>CORPORATE SERVICES</v>
      </c>
      <c r="P806" t="str">
        <f>VLOOKUP($A806,'Cost Code'!$A:$G,4,0)</f>
        <v>FINANCE &amp; INFORMATION SERVICES</v>
      </c>
      <c r="Q806" t="str">
        <f>VLOOKUP($A806,'Cost Code'!$A:$G,5,0)</f>
        <v>FINANCE &amp; INFORMATION SERVICES</v>
      </c>
      <c r="R806" t="str">
        <f>VLOOKUP($A806,'Cost Code'!$A:$G,6,0)</f>
        <v>FINANCE</v>
      </c>
      <c r="S806" t="str">
        <f>VLOOKUP($A806,'Cost Code'!$A:$K,8,0)</f>
        <v>Simon</v>
      </c>
      <c r="T806">
        <f>VLOOKUP($A806,'Cost Code'!$A:$K,9,0)</f>
        <v>1000</v>
      </c>
      <c r="U806" t="str">
        <f>VLOOKUP(B806,Ex_Code!A:J,2,0)</f>
        <v>Senior Managers Band 8C</v>
      </c>
      <c r="V806" t="str">
        <f>VLOOKUP(B806,Ex_Code!A:J,7,0)</f>
        <v>NON CLINICAL STAFF</v>
      </c>
      <c r="W806" t="str">
        <f>VLOOKUP(B806,Ex_Code!A:J,10,0)</f>
        <v>Pay</v>
      </c>
    </row>
    <row r="807" spans="1:23" x14ac:dyDescent="0.25">
      <c r="A807" s="14" t="s">
        <v>117</v>
      </c>
      <c r="B807" s="14" t="s">
        <v>121</v>
      </c>
      <c r="C807" s="14" t="s">
        <v>195</v>
      </c>
      <c r="D807" s="14" t="s">
        <v>196</v>
      </c>
      <c r="E807" s="14" t="s">
        <v>98</v>
      </c>
      <c r="F807" s="15">
        <v>2026</v>
      </c>
      <c r="G807" s="15">
        <v>2026.68</v>
      </c>
      <c r="H807" s="15">
        <v>1</v>
      </c>
      <c r="I807" s="15">
        <v>1</v>
      </c>
      <c r="J807" s="15">
        <v>1</v>
      </c>
      <c r="K807" s="15">
        <v>1</v>
      </c>
      <c r="L807" t="str">
        <f t="shared" si="12"/>
        <v>171806U04039204000</v>
      </c>
      <c r="M807" t="str">
        <f>VLOOKUP(A807,'Cost Code'!A:G,7,0)</f>
        <v>Senior Finance Team</v>
      </c>
      <c r="N807" t="str">
        <f>VLOOKUP(A807,'Cost Code'!A:G,2,0)</f>
        <v>Group 1</v>
      </c>
      <c r="O807" t="str">
        <f>VLOOKUP($A807,'Cost Code'!$A:$G,3,0)</f>
        <v>CORPORATE SERVICES</v>
      </c>
      <c r="P807" t="str">
        <f>VLOOKUP($A807,'Cost Code'!$A:$G,4,0)</f>
        <v>FINANCE &amp; INFORMATION SERVICES</v>
      </c>
      <c r="Q807" t="str">
        <f>VLOOKUP($A807,'Cost Code'!$A:$G,5,0)</f>
        <v>FINANCE &amp; INFORMATION SERVICES</v>
      </c>
      <c r="R807" t="str">
        <f>VLOOKUP($A807,'Cost Code'!$A:$G,6,0)</f>
        <v>FINANCE</v>
      </c>
      <c r="S807" t="str">
        <f>VLOOKUP($A807,'Cost Code'!$A:$K,8,0)</f>
        <v>Simon</v>
      </c>
      <c r="T807">
        <f>VLOOKUP($A807,'Cost Code'!$A:$K,9,0)</f>
        <v>1000</v>
      </c>
      <c r="U807" t="str">
        <f>VLOOKUP(B807,Ex_Code!A:J,2,0)</f>
        <v>Admin &amp; Clerical Band 4</v>
      </c>
      <c r="V807" t="str">
        <f>VLOOKUP(B807,Ex_Code!A:J,7,0)</f>
        <v>NON CLINICAL STAFF</v>
      </c>
      <c r="W807" t="str">
        <f>VLOOKUP(B807,Ex_Code!A:J,10,0)</f>
        <v>Pay</v>
      </c>
    </row>
    <row r="808" spans="1:23" x14ac:dyDescent="0.25">
      <c r="A808" s="14" t="s">
        <v>117</v>
      </c>
      <c r="B808" s="14" t="s">
        <v>122</v>
      </c>
      <c r="C808" s="14" t="s">
        <v>195</v>
      </c>
      <c r="D808" s="14" t="s">
        <v>196</v>
      </c>
      <c r="E808" s="14" t="s">
        <v>98</v>
      </c>
      <c r="F808" s="15">
        <v>9200</v>
      </c>
      <c r="G808" s="15">
        <v>0</v>
      </c>
      <c r="H808" s="15">
        <v>1</v>
      </c>
      <c r="I808" s="15">
        <v>0</v>
      </c>
      <c r="J808" s="15">
        <v>0</v>
      </c>
      <c r="K808" s="15">
        <v>0</v>
      </c>
      <c r="L808" t="str">
        <f t="shared" si="12"/>
        <v>171806U04039299000</v>
      </c>
      <c r="M808" t="str">
        <f>VLOOKUP(A808,'Cost Code'!A:G,7,0)</f>
        <v>Senior Finance Team</v>
      </c>
      <c r="N808" t="str">
        <f>VLOOKUP(A808,'Cost Code'!A:G,2,0)</f>
        <v>Group 1</v>
      </c>
      <c r="O808" t="str">
        <f>VLOOKUP($A808,'Cost Code'!$A:$G,3,0)</f>
        <v>CORPORATE SERVICES</v>
      </c>
      <c r="P808" t="str">
        <f>VLOOKUP($A808,'Cost Code'!$A:$G,4,0)</f>
        <v>FINANCE &amp; INFORMATION SERVICES</v>
      </c>
      <c r="Q808" t="str">
        <f>VLOOKUP($A808,'Cost Code'!$A:$G,5,0)</f>
        <v>FINANCE &amp; INFORMATION SERVICES</v>
      </c>
      <c r="R808" t="str">
        <f>VLOOKUP($A808,'Cost Code'!$A:$G,6,0)</f>
        <v>FINANCE</v>
      </c>
      <c r="S808" t="str">
        <f>VLOOKUP($A808,'Cost Code'!$A:$K,8,0)</f>
        <v>Simon</v>
      </c>
      <c r="T808">
        <f>VLOOKUP($A808,'Cost Code'!$A:$K,9,0)</f>
        <v>1000</v>
      </c>
      <c r="U808" t="str">
        <f>VLOOKUP(B808,Ex_Code!A:J,2,0)</f>
        <v>Admin &amp; Clerical - Non NHS</v>
      </c>
      <c r="V808" t="str">
        <f>VLOOKUP(B808,Ex_Code!A:J,7,0)</f>
        <v>NON CLINICAL STAFF</v>
      </c>
      <c r="W808" t="str">
        <f>VLOOKUP(B808,Ex_Code!A:J,10,0)</f>
        <v>Pay</v>
      </c>
    </row>
    <row r="809" spans="1:23" x14ac:dyDescent="0.25">
      <c r="A809" s="14" t="s">
        <v>117</v>
      </c>
      <c r="B809" s="14" t="s">
        <v>123</v>
      </c>
      <c r="C809" s="14" t="s">
        <v>195</v>
      </c>
      <c r="D809" s="14" t="s">
        <v>196</v>
      </c>
      <c r="E809" s="14" t="s">
        <v>98</v>
      </c>
      <c r="F809" s="15">
        <v>0</v>
      </c>
      <c r="G809" s="15">
        <v>42.1</v>
      </c>
      <c r="H809" s="15">
        <v>0</v>
      </c>
      <c r="I809" s="15">
        <v>0</v>
      </c>
      <c r="J809" s="15">
        <v>0</v>
      </c>
      <c r="K809" s="15">
        <v>0</v>
      </c>
      <c r="L809" t="str">
        <f t="shared" si="12"/>
        <v>171806U04043001000</v>
      </c>
      <c r="M809" t="str">
        <f>VLOOKUP(A809,'Cost Code'!A:G,7,0)</f>
        <v>Senior Finance Team</v>
      </c>
      <c r="N809" t="str">
        <f>VLOOKUP(A809,'Cost Code'!A:G,2,0)</f>
        <v>Group 1</v>
      </c>
      <c r="O809" t="str">
        <f>VLOOKUP($A809,'Cost Code'!$A:$G,3,0)</f>
        <v>CORPORATE SERVICES</v>
      </c>
      <c r="P809" t="str">
        <f>VLOOKUP($A809,'Cost Code'!$A:$G,4,0)</f>
        <v>FINANCE &amp; INFORMATION SERVICES</v>
      </c>
      <c r="Q809" t="str">
        <f>VLOOKUP($A809,'Cost Code'!$A:$G,5,0)</f>
        <v>FINANCE &amp; INFORMATION SERVICES</v>
      </c>
      <c r="R809" t="str">
        <f>VLOOKUP($A809,'Cost Code'!$A:$G,6,0)</f>
        <v>FINANCE</v>
      </c>
      <c r="S809" t="str">
        <f>VLOOKUP($A809,'Cost Code'!$A:$K,8,0)</f>
        <v>Simon</v>
      </c>
      <c r="T809">
        <f>VLOOKUP($A809,'Cost Code'!$A:$K,9,0)</f>
        <v>1000</v>
      </c>
      <c r="U809" t="str">
        <f>VLOOKUP(B809,Ex_Code!A:J,2,0)</f>
        <v>Catering Provisions</v>
      </c>
      <c r="V809" t="str">
        <f>VLOOKUP(B809,Ex_Code!A:J,7,0)</f>
        <v>NON CLINICAL SUPPLIES</v>
      </c>
      <c r="W809" t="str">
        <f>VLOOKUP(B809,Ex_Code!A:J,10,0)</f>
        <v>Non Pay</v>
      </c>
    </row>
    <row r="810" spans="1:23" x14ac:dyDescent="0.25">
      <c r="A810" s="14" t="s">
        <v>117</v>
      </c>
      <c r="B810" s="14" t="s">
        <v>124</v>
      </c>
      <c r="C810" s="14" t="s">
        <v>195</v>
      </c>
      <c r="D810" s="14" t="s">
        <v>196</v>
      </c>
      <c r="E810" s="14" t="s">
        <v>98</v>
      </c>
      <c r="F810" s="15">
        <v>1083</v>
      </c>
      <c r="G810" s="15">
        <v>1351.33</v>
      </c>
      <c r="H810" s="15">
        <v>0</v>
      </c>
      <c r="I810" s="15">
        <v>0</v>
      </c>
      <c r="J810" s="15">
        <v>0</v>
      </c>
      <c r="K810" s="15">
        <v>0</v>
      </c>
      <c r="L810" t="str">
        <f t="shared" si="12"/>
        <v>171806U04046003000</v>
      </c>
      <c r="M810" t="str">
        <f>VLOOKUP(A810,'Cost Code'!A:G,7,0)</f>
        <v>Senior Finance Team</v>
      </c>
      <c r="N810" t="str">
        <f>VLOOKUP(A810,'Cost Code'!A:G,2,0)</f>
        <v>Group 1</v>
      </c>
      <c r="O810" t="str">
        <f>VLOOKUP($A810,'Cost Code'!$A:$G,3,0)</f>
        <v>CORPORATE SERVICES</v>
      </c>
      <c r="P810" t="str">
        <f>VLOOKUP($A810,'Cost Code'!$A:$G,4,0)</f>
        <v>FINANCE &amp; INFORMATION SERVICES</v>
      </c>
      <c r="Q810" t="str">
        <f>VLOOKUP($A810,'Cost Code'!$A:$G,5,0)</f>
        <v>FINANCE &amp; INFORMATION SERVICES</v>
      </c>
      <c r="R810" t="str">
        <f>VLOOKUP($A810,'Cost Code'!$A:$G,6,0)</f>
        <v>FINANCE</v>
      </c>
      <c r="S810" t="str">
        <f>VLOOKUP($A810,'Cost Code'!$A:$K,8,0)</f>
        <v>Simon</v>
      </c>
      <c r="T810">
        <f>VLOOKUP($A810,'Cost Code'!$A:$K,9,0)</f>
        <v>1000</v>
      </c>
      <c r="U810" t="str">
        <f>VLOOKUP(B810,Ex_Code!A:J,2,0)</f>
        <v>Course Expenses</v>
      </c>
      <c r="V810" t="str">
        <f>VLOOKUP(B810,Ex_Code!A:J,7,0)</f>
        <v>EDUCATION AND TRAINING EXPENSE</v>
      </c>
      <c r="W810" t="str">
        <f>VLOOKUP(B810,Ex_Code!A:J,10,0)</f>
        <v>Non Pay</v>
      </c>
    </row>
    <row r="811" spans="1:23" x14ac:dyDescent="0.25">
      <c r="A811" s="14" t="s">
        <v>117</v>
      </c>
      <c r="B811" s="14" t="s">
        <v>109</v>
      </c>
      <c r="C811" s="14" t="s">
        <v>195</v>
      </c>
      <c r="D811" s="14" t="s">
        <v>196</v>
      </c>
      <c r="E811" s="14" t="s">
        <v>98</v>
      </c>
      <c r="F811" s="15">
        <v>764</v>
      </c>
      <c r="G811" s="15">
        <v>387.85</v>
      </c>
      <c r="H811" s="15">
        <v>0</v>
      </c>
      <c r="I811" s="15">
        <v>0</v>
      </c>
      <c r="J811" s="15">
        <v>0</v>
      </c>
      <c r="K811" s="15">
        <v>0</v>
      </c>
      <c r="L811" t="str">
        <f t="shared" si="12"/>
        <v>171806U04047001000</v>
      </c>
      <c r="M811" t="str">
        <f>VLOOKUP(A811,'Cost Code'!A:G,7,0)</f>
        <v>Senior Finance Team</v>
      </c>
      <c r="N811" t="str">
        <f>VLOOKUP(A811,'Cost Code'!A:G,2,0)</f>
        <v>Group 1</v>
      </c>
      <c r="O811" t="str">
        <f>VLOOKUP($A811,'Cost Code'!$A:$G,3,0)</f>
        <v>CORPORATE SERVICES</v>
      </c>
      <c r="P811" t="str">
        <f>VLOOKUP($A811,'Cost Code'!$A:$G,4,0)</f>
        <v>FINANCE &amp; INFORMATION SERVICES</v>
      </c>
      <c r="Q811" t="str">
        <f>VLOOKUP($A811,'Cost Code'!$A:$G,5,0)</f>
        <v>FINANCE &amp; INFORMATION SERVICES</v>
      </c>
      <c r="R811" t="str">
        <f>VLOOKUP($A811,'Cost Code'!$A:$G,6,0)</f>
        <v>FINANCE</v>
      </c>
      <c r="S811" t="str">
        <f>VLOOKUP($A811,'Cost Code'!$A:$K,8,0)</f>
        <v>Simon</v>
      </c>
      <c r="T811">
        <f>VLOOKUP($A811,'Cost Code'!$A:$K,9,0)</f>
        <v>1000</v>
      </c>
      <c r="U811" t="str">
        <f>VLOOKUP(B811,Ex_Code!A:J,2,0)</f>
        <v>Printing &amp; Stationery</v>
      </c>
      <c r="V811" t="str">
        <f>VLOOKUP(B811,Ex_Code!A:J,7,0)</f>
        <v>ESTABLISHMENT EXPENSES</v>
      </c>
      <c r="W811" t="str">
        <f>VLOOKUP(B811,Ex_Code!A:J,10,0)</f>
        <v>Non Pay</v>
      </c>
    </row>
    <row r="812" spans="1:23" x14ac:dyDescent="0.25">
      <c r="A812" s="14" t="s">
        <v>117</v>
      </c>
      <c r="B812" s="14" t="s">
        <v>126</v>
      </c>
      <c r="C812" s="14" t="s">
        <v>195</v>
      </c>
      <c r="D812" s="14" t="s">
        <v>196</v>
      </c>
      <c r="E812" s="14" t="s">
        <v>98</v>
      </c>
      <c r="F812" s="15">
        <v>47</v>
      </c>
      <c r="G812" s="15">
        <v>45.44</v>
      </c>
      <c r="H812" s="15">
        <v>0</v>
      </c>
      <c r="I812" s="15">
        <v>0</v>
      </c>
      <c r="J812" s="15">
        <v>0</v>
      </c>
      <c r="K812" s="15">
        <v>0</v>
      </c>
      <c r="L812" t="str">
        <f t="shared" si="12"/>
        <v>171806U04047007000</v>
      </c>
      <c r="M812" t="str">
        <f>VLOOKUP(A812,'Cost Code'!A:G,7,0)</f>
        <v>Senior Finance Team</v>
      </c>
      <c r="N812" t="str">
        <f>VLOOKUP(A812,'Cost Code'!A:G,2,0)</f>
        <v>Group 1</v>
      </c>
      <c r="O812" t="str">
        <f>VLOOKUP($A812,'Cost Code'!$A:$G,3,0)</f>
        <v>CORPORATE SERVICES</v>
      </c>
      <c r="P812" t="str">
        <f>VLOOKUP($A812,'Cost Code'!$A:$G,4,0)</f>
        <v>FINANCE &amp; INFORMATION SERVICES</v>
      </c>
      <c r="Q812" t="str">
        <f>VLOOKUP($A812,'Cost Code'!$A:$G,5,0)</f>
        <v>FINANCE &amp; INFORMATION SERVICES</v>
      </c>
      <c r="R812" t="str">
        <f>VLOOKUP($A812,'Cost Code'!$A:$G,6,0)</f>
        <v>FINANCE</v>
      </c>
      <c r="S812" t="str">
        <f>VLOOKUP($A812,'Cost Code'!$A:$K,8,0)</f>
        <v>Simon</v>
      </c>
      <c r="T812">
        <f>VLOOKUP($A812,'Cost Code'!$A:$K,9,0)</f>
        <v>1000</v>
      </c>
      <c r="U812" t="str">
        <f>VLOOKUP(B812,Ex_Code!A:J,2,0)</f>
        <v>Telephone Rental</v>
      </c>
      <c r="V812" t="str">
        <f>VLOOKUP(B812,Ex_Code!A:J,7,0)</f>
        <v>ESTABLISHMENT EXPENSES</v>
      </c>
      <c r="W812" t="str">
        <f>VLOOKUP(B812,Ex_Code!A:J,10,0)</f>
        <v>Non Pay</v>
      </c>
    </row>
    <row r="813" spans="1:23" x14ac:dyDescent="0.25">
      <c r="A813" s="14" t="s">
        <v>117</v>
      </c>
      <c r="B813" s="14" t="s">
        <v>127</v>
      </c>
      <c r="C813" s="14" t="s">
        <v>195</v>
      </c>
      <c r="D813" s="14" t="s">
        <v>196</v>
      </c>
      <c r="E813" s="14" t="s">
        <v>98</v>
      </c>
      <c r="F813" s="15">
        <v>0</v>
      </c>
      <c r="G813" s="15">
        <v>7.0000000000000007E-2</v>
      </c>
      <c r="H813" s="15">
        <v>0</v>
      </c>
      <c r="I813" s="15">
        <v>0</v>
      </c>
      <c r="J813" s="15">
        <v>0</v>
      </c>
      <c r="K813" s="15">
        <v>0</v>
      </c>
      <c r="L813" t="str">
        <f t="shared" si="12"/>
        <v>171806U04047008000</v>
      </c>
      <c r="M813" t="str">
        <f>VLOOKUP(A813,'Cost Code'!A:G,7,0)</f>
        <v>Senior Finance Team</v>
      </c>
      <c r="N813" t="str">
        <f>VLOOKUP(A813,'Cost Code'!A:G,2,0)</f>
        <v>Group 1</v>
      </c>
      <c r="O813" t="str">
        <f>VLOOKUP($A813,'Cost Code'!$A:$G,3,0)</f>
        <v>CORPORATE SERVICES</v>
      </c>
      <c r="P813" t="str">
        <f>VLOOKUP($A813,'Cost Code'!$A:$G,4,0)</f>
        <v>FINANCE &amp; INFORMATION SERVICES</v>
      </c>
      <c r="Q813" t="str">
        <f>VLOOKUP($A813,'Cost Code'!$A:$G,5,0)</f>
        <v>FINANCE &amp; INFORMATION SERVICES</v>
      </c>
      <c r="R813" t="str">
        <f>VLOOKUP($A813,'Cost Code'!$A:$G,6,0)</f>
        <v>FINANCE</v>
      </c>
      <c r="S813" t="str">
        <f>VLOOKUP($A813,'Cost Code'!$A:$K,8,0)</f>
        <v>Simon</v>
      </c>
      <c r="T813">
        <f>VLOOKUP($A813,'Cost Code'!$A:$K,9,0)</f>
        <v>1000</v>
      </c>
      <c r="U813" t="str">
        <f>VLOOKUP(B813,Ex_Code!A:J,2,0)</f>
        <v>Telephone Calls</v>
      </c>
      <c r="V813" t="str">
        <f>VLOOKUP(B813,Ex_Code!A:J,7,0)</f>
        <v>ESTABLISHMENT EXPENSES</v>
      </c>
      <c r="W813" t="str">
        <f>VLOOKUP(B813,Ex_Code!A:J,10,0)</f>
        <v>Non Pay</v>
      </c>
    </row>
    <row r="814" spans="1:23" x14ac:dyDescent="0.25">
      <c r="A814" s="14" t="s">
        <v>117</v>
      </c>
      <c r="B814" s="14" t="s">
        <v>128</v>
      </c>
      <c r="C814" s="14" t="s">
        <v>195</v>
      </c>
      <c r="D814" s="14" t="s">
        <v>196</v>
      </c>
      <c r="E814" s="14" t="s">
        <v>98</v>
      </c>
      <c r="F814" s="15">
        <v>5</v>
      </c>
      <c r="G814" s="15">
        <v>4.96</v>
      </c>
      <c r="H814" s="15">
        <v>0</v>
      </c>
      <c r="I814" s="15">
        <v>0</v>
      </c>
      <c r="J814" s="15">
        <v>0</v>
      </c>
      <c r="K814" s="15">
        <v>0</v>
      </c>
      <c r="L814" t="str">
        <f t="shared" si="12"/>
        <v>171806U04047012000</v>
      </c>
      <c r="M814" t="str">
        <f>VLOOKUP(A814,'Cost Code'!A:G,7,0)</f>
        <v>Senior Finance Team</v>
      </c>
      <c r="N814" t="str">
        <f>VLOOKUP(A814,'Cost Code'!A:G,2,0)</f>
        <v>Group 1</v>
      </c>
      <c r="O814" t="str">
        <f>VLOOKUP($A814,'Cost Code'!$A:$G,3,0)</f>
        <v>CORPORATE SERVICES</v>
      </c>
      <c r="P814" t="str">
        <f>VLOOKUP($A814,'Cost Code'!$A:$G,4,0)</f>
        <v>FINANCE &amp; INFORMATION SERVICES</v>
      </c>
      <c r="Q814" t="str">
        <f>VLOOKUP($A814,'Cost Code'!$A:$G,5,0)</f>
        <v>FINANCE &amp; INFORMATION SERVICES</v>
      </c>
      <c r="R814" t="str">
        <f>VLOOKUP($A814,'Cost Code'!$A:$G,6,0)</f>
        <v>FINANCE</v>
      </c>
      <c r="S814" t="str">
        <f>VLOOKUP($A814,'Cost Code'!$A:$K,8,0)</f>
        <v>Simon</v>
      </c>
      <c r="T814">
        <f>VLOOKUP($A814,'Cost Code'!$A:$K,9,0)</f>
        <v>1000</v>
      </c>
      <c r="U814" t="str">
        <f>VLOOKUP(B814,Ex_Code!A:J,2,0)</f>
        <v>Pagers</v>
      </c>
      <c r="V814" t="str">
        <f>VLOOKUP(B814,Ex_Code!A:J,7,0)</f>
        <v>ESTABLISHMENT EXPENSES</v>
      </c>
      <c r="W814" t="str">
        <f>VLOOKUP(B814,Ex_Code!A:J,10,0)</f>
        <v>Non Pay</v>
      </c>
    </row>
    <row r="815" spans="1:23" x14ac:dyDescent="0.25">
      <c r="A815" s="14" t="s">
        <v>117</v>
      </c>
      <c r="B815" s="14" t="s">
        <v>33</v>
      </c>
      <c r="C815" s="14" t="s">
        <v>195</v>
      </c>
      <c r="D815" s="14" t="s">
        <v>196</v>
      </c>
      <c r="E815" s="14" t="s">
        <v>98</v>
      </c>
      <c r="F815" s="15">
        <v>84</v>
      </c>
      <c r="G815" s="15">
        <v>0</v>
      </c>
      <c r="H815" s="15">
        <v>0</v>
      </c>
      <c r="I815" s="15">
        <v>0</v>
      </c>
      <c r="J815" s="15">
        <v>0</v>
      </c>
      <c r="K815" s="15">
        <v>0</v>
      </c>
      <c r="L815" t="str">
        <f t="shared" si="12"/>
        <v>171806U04047018000</v>
      </c>
      <c r="M815" t="str">
        <f>VLOOKUP(A815,'Cost Code'!A:G,7,0)</f>
        <v>Senior Finance Team</v>
      </c>
      <c r="N815" t="str">
        <f>VLOOKUP(A815,'Cost Code'!A:G,2,0)</f>
        <v>Group 1</v>
      </c>
      <c r="O815" t="str">
        <f>VLOOKUP($A815,'Cost Code'!$A:$G,3,0)</f>
        <v>CORPORATE SERVICES</v>
      </c>
      <c r="P815" t="str">
        <f>VLOOKUP($A815,'Cost Code'!$A:$G,4,0)</f>
        <v>FINANCE &amp; INFORMATION SERVICES</v>
      </c>
      <c r="Q815" t="str">
        <f>VLOOKUP($A815,'Cost Code'!$A:$G,5,0)</f>
        <v>FINANCE &amp; INFORMATION SERVICES</v>
      </c>
      <c r="R815" t="str">
        <f>VLOOKUP($A815,'Cost Code'!$A:$G,6,0)</f>
        <v>FINANCE</v>
      </c>
      <c r="S815" t="str">
        <f>VLOOKUP($A815,'Cost Code'!$A:$K,8,0)</f>
        <v>Simon</v>
      </c>
      <c r="T815">
        <f>VLOOKUP($A815,'Cost Code'!$A:$K,9,0)</f>
        <v>1000</v>
      </c>
      <c r="U815" t="str">
        <f>VLOOKUP(B815,Ex_Code!A:J,2,0)</f>
        <v>Travel Expenses</v>
      </c>
      <c r="V815" t="str">
        <f>VLOOKUP(B815,Ex_Code!A:J,7,0)</f>
        <v>ESTABLISHMENT EXPENSES</v>
      </c>
      <c r="W815" t="str">
        <f>VLOOKUP(B815,Ex_Code!A:J,10,0)</f>
        <v>Non Pay</v>
      </c>
    </row>
    <row r="816" spans="1:23" x14ac:dyDescent="0.25">
      <c r="A816" s="14" t="s">
        <v>117</v>
      </c>
      <c r="B816" s="14" t="s">
        <v>129</v>
      </c>
      <c r="C816" s="14" t="s">
        <v>195</v>
      </c>
      <c r="D816" s="14" t="s">
        <v>196</v>
      </c>
      <c r="E816" s="14" t="s">
        <v>98</v>
      </c>
      <c r="F816" s="15">
        <v>41</v>
      </c>
      <c r="G816" s="15">
        <v>0</v>
      </c>
      <c r="H816" s="15">
        <v>0</v>
      </c>
      <c r="I816" s="15">
        <v>0</v>
      </c>
      <c r="J816" s="15">
        <v>0</v>
      </c>
      <c r="K816" s="15">
        <v>0</v>
      </c>
      <c r="L816" t="str">
        <f t="shared" si="12"/>
        <v>171806U04048013000</v>
      </c>
      <c r="M816" t="str">
        <f>VLOOKUP(A816,'Cost Code'!A:G,7,0)</f>
        <v>Senior Finance Team</v>
      </c>
      <c r="N816" t="str">
        <f>VLOOKUP(A816,'Cost Code'!A:G,2,0)</f>
        <v>Group 1</v>
      </c>
      <c r="O816" t="str">
        <f>VLOOKUP($A816,'Cost Code'!$A:$G,3,0)</f>
        <v>CORPORATE SERVICES</v>
      </c>
      <c r="P816" t="str">
        <f>VLOOKUP($A816,'Cost Code'!$A:$G,4,0)</f>
        <v>FINANCE &amp; INFORMATION SERVICES</v>
      </c>
      <c r="Q816" t="str">
        <f>VLOOKUP($A816,'Cost Code'!$A:$G,5,0)</f>
        <v>FINANCE &amp; INFORMATION SERVICES</v>
      </c>
      <c r="R816" t="str">
        <f>VLOOKUP($A816,'Cost Code'!$A:$G,6,0)</f>
        <v>FINANCE</v>
      </c>
      <c r="S816" t="str">
        <f>VLOOKUP($A816,'Cost Code'!$A:$K,8,0)</f>
        <v>Simon</v>
      </c>
      <c r="T816">
        <f>VLOOKUP($A816,'Cost Code'!$A:$K,9,0)</f>
        <v>1000</v>
      </c>
      <c r="U816" t="str">
        <f>VLOOKUP(B816,Ex_Code!A:J,2,0)</f>
        <v>Furniture &amp; Fittings</v>
      </c>
      <c r="V816" t="str">
        <f>VLOOKUP(B816,Ex_Code!A:J,7,0)</f>
        <v>PREMISES &amp; FIXED PLANT</v>
      </c>
      <c r="W816" t="str">
        <f>VLOOKUP(B816,Ex_Code!A:J,10,0)</f>
        <v>Non Pay</v>
      </c>
    </row>
    <row r="817" spans="1:23" x14ac:dyDescent="0.25">
      <c r="A817" s="14" t="s">
        <v>117</v>
      </c>
      <c r="B817" s="14" t="s">
        <v>41</v>
      </c>
      <c r="C817" s="14" t="s">
        <v>195</v>
      </c>
      <c r="D817" s="14" t="s">
        <v>196</v>
      </c>
      <c r="E817" s="14" t="s">
        <v>98</v>
      </c>
      <c r="F817" s="15">
        <v>1398</v>
      </c>
      <c r="G817" s="15">
        <v>1352.18</v>
      </c>
      <c r="H817" s="15">
        <v>0</v>
      </c>
      <c r="I817" s="15">
        <v>0</v>
      </c>
      <c r="J817" s="15">
        <v>0</v>
      </c>
      <c r="K817" s="15">
        <v>0</v>
      </c>
      <c r="L817" t="str">
        <f t="shared" si="12"/>
        <v>171806U04048017000</v>
      </c>
      <c r="M817" t="str">
        <f>VLOOKUP(A817,'Cost Code'!A:G,7,0)</f>
        <v>Senior Finance Team</v>
      </c>
      <c r="N817" t="str">
        <f>VLOOKUP(A817,'Cost Code'!A:G,2,0)</f>
        <v>Group 1</v>
      </c>
      <c r="O817" t="str">
        <f>VLOOKUP($A817,'Cost Code'!$A:$G,3,0)</f>
        <v>CORPORATE SERVICES</v>
      </c>
      <c r="P817" t="str">
        <f>VLOOKUP($A817,'Cost Code'!$A:$G,4,0)</f>
        <v>FINANCE &amp; INFORMATION SERVICES</v>
      </c>
      <c r="Q817" t="str">
        <f>VLOOKUP($A817,'Cost Code'!$A:$G,5,0)</f>
        <v>FINANCE &amp; INFORMATION SERVICES</v>
      </c>
      <c r="R817" t="str">
        <f>VLOOKUP($A817,'Cost Code'!$A:$G,6,0)</f>
        <v>FINANCE</v>
      </c>
      <c r="S817" t="str">
        <f>VLOOKUP($A817,'Cost Code'!$A:$K,8,0)</f>
        <v>Simon</v>
      </c>
      <c r="T817">
        <f>VLOOKUP($A817,'Cost Code'!$A:$K,9,0)</f>
        <v>1000</v>
      </c>
      <c r="U817" t="str">
        <f>VLOOKUP(B817,Ex_Code!A:J,2,0)</f>
        <v>Computer Software</v>
      </c>
      <c r="V817" t="str">
        <f>VLOOKUP(B817,Ex_Code!A:J,7,0)</f>
        <v>PREMISES &amp; FIXED PLANT</v>
      </c>
      <c r="W817" t="str">
        <f>VLOOKUP(B817,Ex_Code!A:J,10,0)</f>
        <v>Non Pay</v>
      </c>
    </row>
    <row r="818" spans="1:23" x14ac:dyDescent="0.25">
      <c r="A818" s="14" t="s">
        <v>117</v>
      </c>
      <c r="B818" s="14" t="s">
        <v>130</v>
      </c>
      <c r="C818" s="14" t="s">
        <v>195</v>
      </c>
      <c r="D818" s="14" t="s">
        <v>196</v>
      </c>
      <c r="E818" s="14" t="s">
        <v>98</v>
      </c>
      <c r="F818" s="15">
        <v>0</v>
      </c>
      <c r="G818" s="15">
        <v>305</v>
      </c>
      <c r="H818" s="15">
        <v>0</v>
      </c>
      <c r="I818" s="15">
        <v>0</v>
      </c>
      <c r="J818" s="15">
        <v>0</v>
      </c>
      <c r="K818" s="15">
        <v>0</v>
      </c>
      <c r="L818" t="str">
        <f t="shared" si="12"/>
        <v>171806U04048024000</v>
      </c>
      <c r="M818" t="str">
        <f>VLOOKUP(A818,'Cost Code'!A:G,7,0)</f>
        <v>Senior Finance Team</v>
      </c>
      <c r="N818" t="str">
        <f>VLOOKUP(A818,'Cost Code'!A:G,2,0)</f>
        <v>Group 1</v>
      </c>
      <c r="O818" t="str">
        <f>VLOOKUP($A818,'Cost Code'!$A:$G,3,0)</f>
        <v>CORPORATE SERVICES</v>
      </c>
      <c r="P818" t="str">
        <f>VLOOKUP($A818,'Cost Code'!$A:$G,4,0)</f>
        <v>FINANCE &amp; INFORMATION SERVICES</v>
      </c>
      <c r="Q818" t="str">
        <f>VLOOKUP($A818,'Cost Code'!$A:$G,5,0)</f>
        <v>FINANCE &amp; INFORMATION SERVICES</v>
      </c>
      <c r="R818" t="str">
        <f>VLOOKUP($A818,'Cost Code'!$A:$G,6,0)</f>
        <v>FINANCE</v>
      </c>
      <c r="S818" t="str">
        <f>VLOOKUP($A818,'Cost Code'!$A:$K,8,0)</f>
        <v>Simon</v>
      </c>
      <c r="T818">
        <f>VLOOKUP($A818,'Cost Code'!$A:$K,9,0)</f>
        <v>1000</v>
      </c>
      <c r="U818" t="str">
        <f>VLOOKUP(B818,Ex_Code!A:J,2,0)</f>
        <v>Hire of Rooms/Accommodation</v>
      </c>
      <c r="V818" t="str">
        <f>VLOOKUP(B818,Ex_Code!A:J,7,0)</f>
        <v>PREMISES &amp; FIXED PLANT</v>
      </c>
      <c r="W818" t="str">
        <f>VLOOKUP(B818,Ex_Code!A:J,10,0)</f>
        <v>Non Pay</v>
      </c>
    </row>
    <row r="819" spans="1:23" x14ac:dyDescent="0.25">
      <c r="A819" s="14" t="s">
        <v>117</v>
      </c>
      <c r="B819" s="14" t="s">
        <v>131</v>
      </c>
      <c r="C819" s="14" t="s">
        <v>195</v>
      </c>
      <c r="D819" s="14" t="s">
        <v>196</v>
      </c>
      <c r="E819" s="14" t="s">
        <v>98</v>
      </c>
      <c r="F819" s="15">
        <v>515</v>
      </c>
      <c r="G819" s="15">
        <v>250</v>
      </c>
      <c r="H819" s="15">
        <v>0</v>
      </c>
      <c r="I819" s="15">
        <v>0</v>
      </c>
      <c r="J819" s="15">
        <v>0</v>
      </c>
      <c r="K819" s="15">
        <v>0</v>
      </c>
      <c r="L819" t="str">
        <f t="shared" si="12"/>
        <v>171806U04049010000</v>
      </c>
      <c r="M819" t="str">
        <f>VLOOKUP(A819,'Cost Code'!A:G,7,0)</f>
        <v>Senior Finance Team</v>
      </c>
      <c r="N819" t="str">
        <f>VLOOKUP(A819,'Cost Code'!A:G,2,0)</f>
        <v>Group 1</v>
      </c>
      <c r="O819" t="str">
        <f>VLOOKUP($A819,'Cost Code'!$A:$G,3,0)</f>
        <v>CORPORATE SERVICES</v>
      </c>
      <c r="P819" t="str">
        <f>VLOOKUP($A819,'Cost Code'!$A:$G,4,0)</f>
        <v>FINANCE &amp; INFORMATION SERVICES</v>
      </c>
      <c r="Q819" t="str">
        <f>VLOOKUP($A819,'Cost Code'!$A:$G,5,0)</f>
        <v>FINANCE &amp; INFORMATION SERVICES</v>
      </c>
      <c r="R819" t="str">
        <f>VLOOKUP($A819,'Cost Code'!$A:$G,6,0)</f>
        <v>FINANCE</v>
      </c>
      <c r="S819" t="str">
        <f>VLOOKUP($A819,'Cost Code'!$A:$K,8,0)</f>
        <v>Simon</v>
      </c>
      <c r="T819">
        <f>VLOOKUP($A819,'Cost Code'!$A:$K,9,0)</f>
        <v>1000</v>
      </c>
      <c r="U819" t="str">
        <f>VLOOKUP(B819,Ex_Code!A:J,2,0)</f>
        <v>Professional Services</v>
      </c>
      <c r="V819" t="str">
        <f>VLOOKUP(B819,Ex_Code!A:J,7,0)</f>
        <v>OTHER OPERATING EXPENSES</v>
      </c>
      <c r="W819" t="str">
        <f>VLOOKUP(B819,Ex_Code!A:J,10,0)</f>
        <v>Non Pay</v>
      </c>
    </row>
    <row r="820" spans="1:23" x14ac:dyDescent="0.25">
      <c r="A820" s="14" t="s">
        <v>117</v>
      </c>
      <c r="B820" s="14" t="s">
        <v>133</v>
      </c>
      <c r="C820" s="14" t="s">
        <v>195</v>
      </c>
      <c r="D820" s="14" t="s">
        <v>196</v>
      </c>
      <c r="E820" s="14" t="s">
        <v>98</v>
      </c>
      <c r="F820" s="15">
        <v>1834</v>
      </c>
      <c r="G820" s="15">
        <v>2082.2199999999998</v>
      </c>
      <c r="H820" s="15">
        <v>0</v>
      </c>
      <c r="I820" s="15">
        <v>0</v>
      </c>
      <c r="J820" s="15">
        <v>0</v>
      </c>
      <c r="K820" s="15">
        <v>0</v>
      </c>
      <c r="L820" t="str">
        <f t="shared" si="12"/>
        <v>171806U04049029000</v>
      </c>
      <c r="M820" t="str">
        <f>VLOOKUP(A820,'Cost Code'!A:G,7,0)</f>
        <v>Senior Finance Team</v>
      </c>
      <c r="N820" t="str">
        <f>VLOOKUP(A820,'Cost Code'!A:G,2,0)</f>
        <v>Group 1</v>
      </c>
      <c r="O820" t="str">
        <f>VLOOKUP($A820,'Cost Code'!$A:$G,3,0)</f>
        <v>CORPORATE SERVICES</v>
      </c>
      <c r="P820" t="str">
        <f>VLOOKUP($A820,'Cost Code'!$A:$G,4,0)</f>
        <v>FINANCE &amp; INFORMATION SERVICES</v>
      </c>
      <c r="Q820" t="str">
        <f>VLOOKUP($A820,'Cost Code'!$A:$G,5,0)</f>
        <v>FINANCE &amp; INFORMATION SERVICES</v>
      </c>
      <c r="R820" t="str">
        <f>VLOOKUP($A820,'Cost Code'!$A:$G,6,0)</f>
        <v>FINANCE</v>
      </c>
      <c r="S820" t="str">
        <f>VLOOKUP($A820,'Cost Code'!$A:$K,8,0)</f>
        <v>Simon</v>
      </c>
      <c r="T820">
        <f>VLOOKUP($A820,'Cost Code'!$A:$K,9,0)</f>
        <v>1000</v>
      </c>
      <c r="U820" t="str">
        <f>VLOOKUP(B820,Ex_Code!A:J,2,0)</f>
        <v>Bank Charges</v>
      </c>
      <c r="V820" t="str">
        <f>VLOOKUP(B820,Ex_Code!A:J,7,0)</f>
        <v>OTHER OPERATING EXPENSES</v>
      </c>
      <c r="W820" t="str">
        <f>VLOOKUP(B820,Ex_Code!A:J,10,0)</f>
        <v>Non Pay</v>
      </c>
    </row>
    <row r="821" spans="1:23" x14ac:dyDescent="0.25">
      <c r="A821" s="14" t="s">
        <v>117</v>
      </c>
      <c r="B821" s="14" t="s">
        <v>134</v>
      </c>
      <c r="C821" s="14" t="s">
        <v>195</v>
      </c>
      <c r="D821" s="14" t="s">
        <v>196</v>
      </c>
      <c r="E821" s="14" t="s">
        <v>98</v>
      </c>
      <c r="F821" s="15">
        <v>775</v>
      </c>
      <c r="G821" s="15">
        <v>731.98</v>
      </c>
      <c r="H821" s="15">
        <v>0</v>
      </c>
      <c r="I821" s="15">
        <v>0</v>
      </c>
      <c r="J821" s="15">
        <v>0</v>
      </c>
      <c r="K821" s="15">
        <v>0</v>
      </c>
      <c r="L821" t="str">
        <f t="shared" si="12"/>
        <v>171806U04049035000</v>
      </c>
      <c r="M821" t="str">
        <f>VLOOKUP(A821,'Cost Code'!A:G,7,0)</f>
        <v>Senior Finance Team</v>
      </c>
      <c r="N821" t="str">
        <f>VLOOKUP(A821,'Cost Code'!A:G,2,0)</f>
        <v>Group 1</v>
      </c>
      <c r="O821" t="str">
        <f>VLOOKUP($A821,'Cost Code'!$A:$G,3,0)</f>
        <v>CORPORATE SERVICES</v>
      </c>
      <c r="P821" t="str">
        <f>VLOOKUP($A821,'Cost Code'!$A:$G,4,0)</f>
        <v>FINANCE &amp; INFORMATION SERVICES</v>
      </c>
      <c r="Q821" t="str">
        <f>VLOOKUP($A821,'Cost Code'!$A:$G,5,0)</f>
        <v>FINANCE &amp; INFORMATION SERVICES</v>
      </c>
      <c r="R821" t="str">
        <f>VLOOKUP($A821,'Cost Code'!$A:$G,6,0)</f>
        <v>FINANCE</v>
      </c>
      <c r="S821" t="str">
        <f>VLOOKUP($A821,'Cost Code'!$A:$K,8,0)</f>
        <v>Simon</v>
      </c>
      <c r="T821">
        <f>VLOOKUP($A821,'Cost Code'!$A:$K,9,0)</f>
        <v>1000</v>
      </c>
      <c r="U821" t="str">
        <f>VLOOKUP(B821,Ex_Code!A:J,2,0)</f>
        <v>Registrations/Subscriptions</v>
      </c>
      <c r="V821" t="str">
        <f>VLOOKUP(B821,Ex_Code!A:J,7,0)</f>
        <v>OTHER OPERATING EXPENSES</v>
      </c>
      <c r="W821" t="str">
        <f>VLOOKUP(B821,Ex_Code!A:J,10,0)</f>
        <v>Non Pay</v>
      </c>
    </row>
    <row r="822" spans="1:23" x14ac:dyDescent="0.25">
      <c r="A822" s="14" t="s">
        <v>117</v>
      </c>
      <c r="B822" s="14" t="s">
        <v>45</v>
      </c>
      <c r="C822" s="14" t="s">
        <v>195</v>
      </c>
      <c r="D822" s="14" t="s">
        <v>196</v>
      </c>
      <c r="E822" s="14" t="s">
        <v>98</v>
      </c>
      <c r="F822" s="15">
        <v>-9200</v>
      </c>
      <c r="G822" s="15">
        <v>-7898.09</v>
      </c>
      <c r="H822" s="15">
        <v>0</v>
      </c>
      <c r="I822" s="15">
        <v>0</v>
      </c>
      <c r="J822" s="15">
        <v>0</v>
      </c>
      <c r="K822" s="15">
        <v>0</v>
      </c>
      <c r="L822" t="str">
        <f t="shared" si="12"/>
        <v>171806U04049047000</v>
      </c>
      <c r="M822" t="str">
        <f>VLOOKUP(A822,'Cost Code'!A:G,7,0)</f>
        <v>Senior Finance Team</v>
      </c>
      <c r="N822" t="str">
        <f>VLOOKUP(A822,'Cost Code'!A:G,2,0)</f>
        <v>Group 1</v>
      </c>
      <c r="O822" t="str">
        <f>VLOOKUP($A822,'Cost Code'!$A:$G,3,0)</f>
        <v>CORPORATE SERVICES</v>
      </c>
      <c r="P822" t="str">
        <f>VLOOKUP($A822,'Cost Code'!$A:$G,4,0)</f>
        <v>FINANCE &amp; INFORMATION SERVICES</v>
      </c>
      <c r="Q822" t="str">
        <f>VLOOKUP($A822,'Cost Code'!$A:$G,5,0)</f>
        <v>FINANCE &amp; INFORMATION SERVICES</v>
      </c>
      <c r="R822" t="str">
        <f>VLOOKUP($A822,'Cost Code'!$A:$G,6,0)</f>
        <v>FINANCE</v>
      </c>
      <c r="S822" t="str">
        <f>VLOOKUP($A822,'Cost Code'!$A:$K,8,0)</f>
        <v>Simon</v>
      </c>
      <c r="T822">
        <f>VLOOKUP($A822,'Cost Code'!$A:$K,9,0)</f>
        <v>1000</v>
      </c>
      <c r="U822" t="str">
        <f>VLOOKUP(B822,Ex_Code!A:J,2,0)</f>
        <v>Servs Recd Oth NHS FT</v>
      </c>
      <c r="V822" t="str">
        <f>VLOOKUP(B822,Ex_Code!A:J,7,0)</f>
        <v>OTHER OPERATING EXPENSES</v>
      </c>
      <c r="W822" t="str">
        <f>VLOOKUP(B822,Ex_Code!A:J,10,0)</f>
        <v>Non Pay</v>
      </c>
    </row>
    <row r="823" spans="1:23" x14ac:dyDescent="0.25">
      <c r="A823" s="14" t="s">
        <v>135</v>
      </c>
      <c r="B823" s="14" t="s">
        <v>118</v>
      </c>
      <c r="C823" s="14" t="s">
        <v>195</v>
      </c>
      <c r="D823" s="14" t="s">
        <v>196</v>
      </c>
      <c r="E823" s="14" t="s">
        <v>98</v>
      </c>
      <c r="F823" s="15">
        <v>-219</v>
      </c>
      <c r="G823" s="15">
        <v>-219.47</v>
      </c>
      <c r="H823" s="15">
        <v>0</v>
      </c>
      <c r="I823" s="15">
        <v>0</v>
      </c>
      <c r="J823" s="15">
        <v>0</v>
      </c>
      <c r="K823" s="15">
        <v>0</v>
      </c>
      <c r="L823" t="str">
        <f t="shared" si="12"/>
        <v>171806U05024004000</v>
      </c>
      <c r="M823" t="str">
        <f>VLOOKUP(A823,'Cost Code'!A:G,7,0)</f>
        <v>Audit Services</v>
      </c>
      <c r="N823" t="str">
        <f>VLOOKUP(A823,'Cost Code'!A:G,2,0)</f>
        <v>Group 1</v>
      </c>
      <c r="O823" t="str">
        <f>VLOOKUP($A823,'Cost Code'!$A:$G,3,0)</f>
        <v>CORPORATE SERVICES</v>
      </c>
      <c r="P823" t="str">
        <f>VLOOKUP($A823,'Cost Code'!$A:$G,4,0)</f>
        <v>FINANCE &amp; INFORMATION SERVICES</v>
      </c>
      <c r="Q823" t="str">
        <f>VLOOKUP($A823,'Cost Code'!$A:$G,5,0)</f>
        <v>FINANCE &amp; INFORMATION SERVICES</v>
      </c>
      <c r="R823" t="str">
        <f>VLOOKUP($A823,'Cost Code'!$A:$G,6,0)</f>
        <v>FINANCE</v>
      </c>
      <c r="S823" t="str">
        <f>VLOOKUP($A823,'Cost Code'!$A:$K,8,0)</f>
        <v>Simon</v>
      </c>
      <c r="T823">
        <f>VLOOKUP($A823,'Cost Code'!$A:$K,9,0)</f>
        <v>1000</v>
      </c>
      <c r="U823" t="str">
        <f>VLOOKUP(B823,Ex_Code!A:J,2,0)</f>
        <v>Charitable Income CoHoc</v>
      </c>
      <c r="V823" t="str">
        <f>VLOOKUP(B823,Ex_Code!A:J,7,0)</f>
        <v>CHARITABLE &amp; OTH CONTNS TO EXP</v>
      </c>
      <c r="W823" t="str">
        <f>VLOOKUP(B823,Ex_Code!A:J,10,0)</f>
        <v>Income</v>
      </c>
    </row>
    <row r="824" spans="1:23" x14ac:dyDescent="0.25">
      <c r="A824" s="14" t="s">
        <v>135</v>
      </c>
      <c r="B824" s="14" t="s">
        <v>136</v>
      </c>
      <c r="C824" s="14" t="s">
        <v>195</v>
      </c>
      <c r="D824" s="14" t="s">
        <v>196</v>
      </c>
      <c r="E824" s="14" t="s">
        <v>98</v>
      </c>
      <c r="F824" s="15">
        <v>5043</v>
      </c>
      <c r="G824" s="15">
        <v>4995</v>
      </c>
      <c r="H824" s="15">
        <v>0</v>
      </c>
      <c r="I824" s="15">
        <v>0</v>
      </c>
      <c r="J824" s="15">
        <v>0</v>
      </c>
      <c r="K824" s="15">
        <v>0</v>
      </c>
      <c r="L824" t="str">
        <f t="shared" si="12"/>
        <v>171806U05049001000</v>
      </c>
      <c r="M824" t="str">
        <f>VLOOKUP(A824,'Cost Code'!A:G,7,0)</f>
        <v>Audit Services</v>
      </c>
      <c r="N824" t="str">
        <f>VLOOKUP(A824,'Cost Code'!A:G,2,0)</f>
        <v>Group 1</v>
      </c>
      <c r="O824" t="str">
        <f>VLOOKUP($A824,'Cost Code'!$A:$G,3,0)</f>
        <v>CORPORATE SERVICES</v>
      </c>
      <c r="P824" t="str">
        <f>VLOOKUP($A824,'Cost Code'!$A:$G,4,0)</f>
        <v>FINANCE &amp; INFORMATION SERVICES</v>
      </c>
      <c r="Q824" t="str">
        <f>VLOOKUP($A824,'Cost Code'!$A:$G,5,0)</f>
        <v>FINANCE &amp; INFORMATION SERVICES</v>
      </c>
      <c r="R824" t="str">
        <f>VLOOKUP($A824,'Cost Code'!$A:$G,6,0)</f>
        <v>FINANCE</v>
      </c>
      <c r="S824" t="str">
        <f>VLOOKUP($A824,'Cost Code'!$A:$K,8,0)</f>
        <v>Simon</v>
      </c>
      <c r="T824">
        <f>VLOOKUP($A824,'Cost Code'!$A:$K,9,0)</f>
        <v>1000</v>
      </c>
      <c r="U824" t="str">
        <f>VLOOKUP(B824,Ex_Code!A:J,2,0)</f>
        <v>Audit Services-Statutory Audit</v>
      </c>
      <c r="V824" t="str">
        <f>VLOOKUP(B824,Ex_Code!A:J,7,0)</f>
        <v>OTHER OPERATING EXPENSES</v>
      </c>
      <c r="W824" t="str">
        <f>VLOOKUP(B824,Ex_Code!A:J,10,0)</f>
        <v>Non Pay</v>
      </c>
    </row>
    <row r="825" spans="1:23" x14ac:dyDescent="0.25">
      <c r="A825" s="14" t="s">
        <v>135</v>
      </c>
      <c r="B825" s="14" t="s">
        <v>137</v>
      </c>
      <c r="C825" s="14" t="s">
        <v>195</v>
      </c>
      <c r="D825" s="14" t="s">
        <v>196</v>
      </c>
      <c r="E825" s="14" t="s">
        <v>98</v>
      </c>
      <c r="F825" s="15">
        <v>417</v>
      </c>
      <c r="G825" s="15">
        <v>0</v>
      </c>
      <c r="H825" s="15">
        <v>0</v>
      </c>
      <c r="I825" s="15">
        <v>0</v>
      </c>
      <c r="J825" s="15">
        <v>0</v>
      </c>
      <c r="K825" s="15">
        <v>0</v>
      </c>
      <c r="L825" t="str">
        <f t="shared" si="12"/>
        <v>171806U05049002000</v>
      </c>
      <c r="M825" t="str">
        <f>VLOOKUP(A825,'Cost Code'!A:G,7,0)</f>
        <v>Audit Services</v>
      </c>
      <c r="N825" t="str">
        <f>VLOOKUP(A825,'Cost Code'!A:G,2,0)</f>
        <v>Group 1</v>
      </c>
      <c r="O825" t="str">
        <f>VLOOKUP($A825,'Cost Code'!$A:$G,3,0)</f>
        <v>CORPORATE SERVICES</v>
      </c>
      <c r="P825" t="str">
        <f>VLOOKUP($A825,'Cost Code'!$A:$G,4,0)</f>
        <v>FINANCE &amp; INFORMATION SERVICES</v>
      </c>
      <c r="Q825" t="str">
        <f>VLOOKUP($A825,'Cost Code'!$A:$G,5,0)</f>
        <v>FINANCE &amp; INFORMATION SERVICES</v>
      </c>
      <c r="R825" t="str">
        <f>VLOOKUP($A825,'Cost Code'!$A:$G,6,0)</f>
        <v>FINANCE</v>
      </c>
      <c r="S825" t="str">
        <f>VLOOKUP($A825,'Cost Code'!$A:$K,8,0)</f>
        <v>Simon</v>
      </c>
      <c r="T825">
        <f>VLOOKUP($A825,'Cost Code'!$A:$K,9,0)</f>
        <v>1000</v>
      </c>
      <c r="U825" t="str">
        <f>VLOOKUP(B825,Ex_Code!A:J,2,0)</f>
        <v>Other auditors remuneration</v>
      </c>
      <c r="V825" t="str">
        <f>VLOOKUP(B825,Ex_Code!A:J,7,0)</f>
        <v>OTHER OPERATING EXPENSES</v>
      </c>
      <c r="W825" t="str">
        <f>VLOOKUP(B825,Ex_Code!A:J,10,0)</f>
        <v>Non Pay</v>
      </c>
    </row>
    <row r="826" spans="1:23" x14ac:dyDescent="0.25">
      <c r="A826" s="14" t="s">
        <v>135</v>
      </c>
      <c r="B826" s="14" t="s">
        <v>138</v>
      </c>
      <c r="C826" s="14" t="s">
        <v>195</v>
      </c>
      <c r="D826" s="14" t="s">
        <v>196</v>
      </c>
      <c r="E826" s="14" t="s">
        <v>98</v>
      </c>
      <c r="F826" s="15">
        <v>2501</v>
      </c>
      <c r="G826" s="15">
        <v>3399</v>
      </c>
      <c r="H826" s="15">
        <v>0</v>
      </c>
      <c r="I826" s="15">
        <v>0</v>
      </c>
      <c r="J826" s="15">
        <v>0</v>
      </c>
      <c r="K826" s="15">
        <v>0</v>
      </c>
      <c r="L826" t="str">
        <f t="shared" si="12"/>
        <v>171806U05049003000</v>
      </c>
      <c r="M826" t="str">
        <f>VLOOKUP(A826,'Cost Code'!A:G,7,0)</f>
        <v>Audit Services</v>
      </c>
      <c r="N826" t="str">
        <f>VLOOKUP(A826,'Cost Code'!A:G,2,0)</f>
        <v>Group 1</v>
      </c>
      <c r="O826" t="str">
        <f>VLOOKUP($A826,'Cost Code'!$A:$G,3,0)</f>
        <v>CORPORATE SERVICES</v>
      </c>
      <c r="P826" t="str">
        <f>VLOOKUP($A826,'Cost Code'!$A:$G,4,0)</f>
        <v>FINANCE &amp; INFORMATION SERVICES</v>
      </c>
      <c r="Q826" t="str">
        <f>VLOOKUP($A826,'Cost Code'!$A:$G,5,0)</f>
        <v>FINANCE &amp; INFORMATION SERVICES</v>
      </c>
      <c r="R826" t="str">
        <f>VLOOKUP($A826,'Cost Code'!$A:$G,6,0)</f>
        <v>FINANCE</v>
      </c>
      <c r="S826" t="str">
        <f>VLOOKUP($A826,'Cost Code'!$A:$K,8,0)</f>
        <v>Simon</v>
      </c>
      <c r="T826">
        <f>VLOOKUP($A826,'Cost Code'!$A:$K,9,0)</f>
        <v>1000</v>
      </c>
      <c r="U826" t="str">
        <f>VLOOKUP(B826,Ex_Code!A:J,2,0)</f>
        <v>Local Counter Fraud Audit Fees</v>
      </c>
      <c r="V826" t="str">
        <f>VLOOKUP(B826,Ex_Code!A:J,7,0)</f>
        <v>OTHER OPERATING EXPENSES</v>
      </c>
      <c r="W826" t="str">
        <f>VLOOKUP(B826,Ex_Code!A:J,10,0)</f>
        <v>Non Pay</v>
      </c>
    </row>
    <row r="827" spans="1:23" x14ac:dyDescent="0.25">
      <c r="A827" s="14" t="s">
        <v>135</v>
      </c>
      <c r="B827" s="14" t="s">
        <v>139</v>
      </c>
      <c r="C827" s="14" t="s">
        <v>195</v>
      </c>
      <c r="D827" s="14" t="s">
        <v>196</v>
      </c>
      <c r="E827" s="14" t="s">
        <v>98</v>
      </c>
      <c r="F827" s="15">
        <v>5083</v>
      </c>
      <c r="G827" s="15">
        <v>4880</v>
      </c>
      <c r="H827" s="15">
        <v>0</v>
      </c>
      <c r="I827" s="15">
        <v>0</v>
      </c>
      <c r="J827" s="15">
        <v>0</v>
      </c>
      <c r="K827" s="15">
        <v>0</v>
      </c>
      <c r="L827" t="str">
        <f t="shared" si="12"/>
        <v>171806U05049004000</v>
      </c>
      <c r="M827" t="str">
        <f>VLOOKUP(A827,'Cost Code'!A:G,7,0)</f>
        <v>Audit Services</v>
      </c>
      <c r="N827" t="str">
        <f>VLOOKUP(A827,'Cost Code'!A:G,2,0)</f>
        <v>Group 1</v>
      </c>
      <c r="O827" t="str">
        <f>VLOOKUP($A827,'Cost Code'!$A:$G,3,0)</f>
        <v>CORPORATE SERVICES</v>
      </c>
      <c r="P827" t="str">
        <f>VLOOKUP($A827,'Cost Code'!$A:$G,4,0)</f>
        <v>FINANCE &amp; INFORMATION SERVICES</v>
      </c>
      <c r="Q827" t="str">
        <f>VLOOKUP($A827,'Cost Code'!$A:$G,5,0)</f>
        <v>FINANCE &amp; INFORMATION SERVICES</v>
      </c>
      <c r="R827" t="str">
        <f>VLOOKUP($A827,'Cost Code'!$A:$G,6,0)</f>
        <v>FINANCE</v>
      </c>
      <c r="S827" t="str">
        <f>VLOOKUP($A827,'Cost Code'!$A:$K,8,0)</f>
        <v>Simon</v>
      </c>
      <c r="T827">
        <f>VLOOKUP($A827,'Cost Code'!$A:$K,9,0)</f>
        <v>1000</v>
      </c>
      <c r="U827" t="str">
        <f>VLOOKUP(B827,Ex_Code!A:J,2,0)</f>
        <v>Internal Audit</v>
      </c>
      <c r="V827" t="str">
        <f>VLOOKUP(B827,Ex_Code!A:J,7,0)</f>
        <v>OTHER OPERATING EXPENSES</v>
      </c>
      <c r="W827" t="str">
        <f>VLOOKUP(B827,Ex_Code!A:J,10,0)</f>
        <v>Non Pay</v>
      </c>
    </row>
    <row r="828" spans="1:23" x14ac:dyDescent="0.25">
      <c r="A828" s="14" t="s">
        <v>140</v>
      </c>
      <c r="B828" s="14" t="s">
        <v>115</v>
      </c>
      <c r="C828" s="14" t="s">
        <v>195</v>
      </c>
      <c r="D828" s="14" t="s">
        <v>196</v>
      </c>
      <c r="E828" s="14" t="s">
        <v>98</v>
      </c>
      <c r="F828" s="15">
        <v>8594</v>
      </c>
      <c r="G828" s="15">
        <v>8594.25</v>
      </c>
      <c r="H828" s="15">
        <v>2</v>
      </c>
      <c r="I828" s="15">
        <v>2</v>
      </c>
      <c r="J828" s="15">
        <v>2</v>
      </c>
      <c r="K828" s="15">
        <v>2</v>
      </c>
      <c r="L828" t="str">
        <f t="shared" si="12"/>
        <v>171806U06039107000</v>
      </c>
      <c r="M828" t="str">
        <f>VLOOKUP(A828,'Cost Code'!A:G,7,0)</f>
        <v>Financial Accounts</v>
      </c>
      <c r="N828" t="str">
        <f>VLOOKUP(A828,'Cost Code'!A:G,2,0)</f>
        <v>Group 1</v>
      </c>
      <c r="O828" t="str">
        <f>VLOOKUP($A828,'Cost Code'!$A:$G,3,0)</f>
        <v>CORPORATE SERVICES</v>
      </c>
      <c r="P828" t="str">
        <f>VLOOKUP($A828,'Cost Code'!$A:$G,4,0)</f>
        <v>FINANCE &amp; INFORMATION SERVICES</v>
      </c>
      <c r="Q828" t="str">
        <f>VLOOKUP($A828,'Cost Code'!$A:$G,5,0)</f>
        <v>FINANCE &amp; INFORMATION SERVICES</v>
      </c>
      <c r="R828" t="str">
        <f>VLOOKUP($A828,'Cost Code'!$A:$G,6,0)</f>
        <v>FINANCE</v>
      </c>
      <c r="S828" t="str">
        <f>VLOOKUP($A828,'Cost Code'!$A:$K,8,0)</f>
        <v>Simon</v>
      </c>
      <c r="T828">
        <f>VLOOKUP($A828,'Cost Code'!$A:$K,9,0)</f>
        <v>1000</v>
      </c>
      <c r="U828" t="str">
        <f>VLOOKUP(B828,Ex_Code!A:J,2,0)</f>
        <v>Senior Managers Band 7</v>
      </c>
      <c r="V828" t="str">
        <f>VLOOKUP(B828,Ex_Code!A:J,7,0)</f>
        <v>NON CLINICAL STAFF</v>
      </c>
      <c r="W828" t="str">
        <f>VLOOKUP(B828,Ex_Code!A:J,10,0)</f>
        <v>Pay</v>
      </c>
    </row>
    <row r="829" spans="1:23" ht="25.5" x14ac:dyDescent="0.25">
      <c r="A829" s="14" t="s">
        <v>140</v>
      </c>
      <c r="B829" s="14" t="s">
        <v>20</v>
      </c>
      <c r="C829" s="14" t="s">
        <v>195</v>
      </c>
      <c r="D829" s="14" t="s">
        <v>196</v>
      </c>
      <c r="E829" s="14" t="s">
        <v>98</v>
      </c>
      <c r="F829" s="15">
        <v>4729</v>
      </c>
      <c r="G829" s="15">
        <v>4728.93</v>
      </c>
      <c r="H829" s="15">
        <v>1</v>
      </c>
      <c r="I829" s="15">
        <v>1</v>
      </c>
      <c r="J829" s="15">
        <v>1</v>
      </c>
      <c r="K829" s="15">
        <v>1</v>
      </c>
      <c r="L829" t="str">
        <f t="shared" si="12"/>
        <v>171806U0603918A000</v>
      </c>
      <c r="M829" t="str">
        <f>VLOOKUP(A829,'Cost Code'!A:G,7,0)</f>
        <v>Financial Accounts</v>
      </c>
      <c r="N829" t="str">
        <f>VLOOKUP(A829,'Cost Code'!A:G,2,0)</f>
        <v>Group 1</v>
      </c>
      <c r="O829" t="str">
        <f>VLOOKUP($A829,'Cost Code'!$A:$G,3,0)</f>
        <v>CORPORATE SERVICES</v>
      </c>
      <c r="P829" t="str">
        <f>VLOOKUP($A829,'Cost Code'!$A:$G,4,0)</f>
        <v>FINANCE &amp; INFORMATION SERVICES</v>
      </c>
      <c r="Q829" t="str">
        <f>VLOOKUP($A829,'Cost Code'!$A:$G,5,0)</f>
        <v>FINANCE &amp; INFORMATION SERVICES</v>
      </c>
      <c r="R829" t="str">
        <f>VLOOKUP($A829,'Cost Code'!$A:$G,6,0)</f>
        <v>FINANCE</v>
      </c>
      <c r="S829" t="str">
        <f>VLOOKUP($A829,'Cost Code'!$A:$K,8,0)</f>
        <v>Simon</v>
      </c>
      <c r="T829">
        <f>VLOOKUP($A829,'Cost Code'!$A:$K,9,0)</f>
        <v>1000</v>
      </c>
      <c r="U829" t="str">
        <f>VLOOKUP(B829,Ex_Code!A:J,2,0)</f>
        <v>Senior Managers Band 8A</v>
      </c>
      <c r="V829" t="str">
        <f>VLOOKUP(B829,Ex_Code!A:J,7,0)</f>
        <v>NON CLINICAL STAFF</v>
      </c>
      <c r="W829" t="str">
        <f>VLOOKUP(B829,Ex_Code!A:J,10,0)</f>
        <v>Pay</v>
      </c>
    </row>
    <row r="830" spans="1:23" ht="25.5" x14ac:dyDescent="0.25">
      <c r="A830" s="14" t="s">
        <v>140</v>
      </c>
      <c r="B830" s="14" t="s">
        <v>24</v>
      </c>
      <c r="C830" s="14" t="s">
        <v>195</v>
      </c>
      <c r="D830" s="14" t="s">
        <v>196</v>
      </c>
      <c r="E830" s="14" t="s">
        <v>98</v>
      </c>
      <c r="F830" s="15">
        <v>7294</v>
      </c>
      <c r="G830" s="15">
        <v>7294.45</v>
      </c>
      <c r="H830" s="15">
        <v>1</v>
      </c>
      <c r="I830" s="15">
        <v>1</v>
      </c>
      <c r="J830" s="15">
        <v>1</v>
      </c>
      <c r="K830" s="15">
        <v>1</v>
      </c>
      <c r="L830" t="str">
        <f t="shared" si="12"/>
        <v>171806U0603918C000</v>
      </c>
      <c r="M830" t="str">
        <f>VLOOKUP(A830,'Cost Code'!A:G,7,0)</f>
        <v>Financial Accounts</v>
      </c>
      <c r="N830" t="str">
        <f>VLOOKUP(A830,'Cost Code'!A:G,2,0)</f>
        <v>Group 1</v>
      </c>
      <c r="O830" t="str">
        <f>VLOOKUP($A830,'Cost Code'!$A:$G,3,0)</f>
        <v>CORPORATE SERVICES</v>
      </c>
      <c r="P830" t="str">
        <f>VLOOKUP($A830,'Cost Code'!$A:$G,4,0)</f>
        <v>FINANCE &amp; INFORMATION SERVICES</v>
      </c>
      <c r="Q830" t="str">
        <f>VLOOKUP($A830,'Cost Code'!$A:$G,5,0)</f>
        <v>FINANCE &amp; INFORMATION SERVICES</v>
      </c>
      <c r="R830" t="str">
        <f>VLOOKUP($A830,'Cost Code'!$A:$G,6,0)</f>
        <v>FINANCE</v>
      </c>
      <c r="S830" t="str">
        <f>VLOOKUP($A830,'Cost Code'!$A:$K,8,0)</f>
        <v>Simon</v>
      </c>
      <c r="T830">
        <f>VLOOKUP($A830,'Cost Code'!$A:$K,9,0)</f>
        <v>1000</v>
      </c>
      <c r="U830" t="str">
        <f>VLOOKUP(B830,Ex_Code!A:J,2,0)</f>
        <v>Senior Managers Band 8C</v>
      </c>
      <c r="V830" t="str">
        <f>VLOOKUP(B830,Ex_Code!A:J,7,0)</f>
        <v>NON CLINICAL STAFF</v>
      </c>
      <c r="W830" t="str">
        <f>VLOOKUP(B830,Ex_Code!A:J,10,0)</f>
        <v>Pay</v>
      </c>
    </row>
    <row r="831" spans="1:23" x14ac:dyDescent="0.25">
      <c r="A831" s="14" t="s">
        <v>140</v>
      </c>
      <c r="B831" s="14" t="s">
        <v>141</v>
      </c>
      <c r="C831" s="14" t="s">
        <v>195</v>
      </c>
      <c r="D831" s="14" t="s">
        <v>196</v>
      </c>
      <c r="E831" s="14" t="s">
        <v>98</v>
      </c>
      <c r="F831" s="15">
        <v>2027</v>
      </c>
      <c r="G831" s="15">
        <v>2026.68</v>
      </c>
      <c r="H831" s="15">
        <v>1</v>
      </c>
      <c r="I831" s="15">
        <v>1</v>
      </c>
      <c r="J831" s="15">
        <v>1</v>
      </c>
      <c r="K831" s="15">
        <v>1</v>
      </c>
      <c r="L831" t="str">
        <f t="shared" si="12"/>
        <v>171806U06039203000</v>
      </c>
      <c r="M831" t="str">
        <f>VLOOKUP(A831,'Cost Code'!A:G,7,0)</f>
        <v>Financial Accounts</v>
      </c>
      <c r="N831" t="str">
        <f>VLOOKUP(A831,'Cost Code'!A:G,2,0)</f>
        <v>Group 1</v>
      </c>
      <c r="O831" t="str">
        <f>VLOOKUP($A831,'Cost Code'!$A:$G,3,0)</f>
        <v>CORPORATE SERVICES</v>
      </c>
      <c r="P831" t="str">
        <f>VLOOKUP($A831,'Cost Code'!$A:$G,4,0)</f>
        <v>FINANCE &amp; INFORMATION SERVICES</v>
      </c>
      <c r="Q831" t="str">
        <f>VLOOKUP($A831,'Cost Code'!$A:$G,5,0)</f>
        <v>FINANCE &amp; INFORMATION SERVICES</v>
      </c>
      <c r="R831" t="str">
        <f>VLOOKUP($A831,'Cost Code'!$A:$G,6,0)</f>
        <v>FINANCE</v>
      </c>
      <c r="S831" t="str">
        <f>VLOOKUP($A831,'Cost Code'!$A:$K,8,0)</f>
        <v>Simon</v>
      </c>
      <c r="T831">
        <f>VLOOKUP($A831,'Cost Code'!$A:$K,9,0)</f>
        <v>1000</v>
      </c>
      <c r="U831" t="str">
        <f>VLOOKUP(B831,Ex_Code!A:J,2,0)</f>
        <v>Admin &amp; Clerical Band 3</v>
      </c>
      <c r="V831" t="str">
        <f>VLOOKUP(B831,Ex_Code!A:J,7,0)</f>
        <v>NON CLINICAL STAFF</v>
      </c>
      <c r="W831" t="str">
        <f>VLOOKUP(B831,Ex_Code!A:J,10,0)</f>
        <v>Pay</v>
      </c>
    </row>
    <row r="832" spans="1:23" x14ac:dyDescent="0.25">
      <c r="A832" s="14" t="s">
        <v>140</v>
      </c>
      <c r="B832" s="14" t="s">
        <v>121</v>
      </c>
      <c r="C832" s="14" t="s">
        <v>195</v>
      </c>
      <c r="D832" s="14" t="s">
        <v>196</v>
      </c>
      <c r="E832" s="14" t="s">
        <v>98</v>
      </c>
      <c r="F832" s="15">
        <v>2027</v>
      </c>
      <c r="G832" s="15">
        <v>2026.68</v>
      </c>
      <c r="H832" s="15">
        <v>1</v>
      </c>
      <c r="I832" s="15">
        <v>1</v>
      </c>
      <c r="J832" s="15">
        <v>1</v>
      </c>
      <c r="K832" s="15">
        <v>1</v>
      </c>
      <c r="L832" t="str">
        <f t="shared" si="12"/>
        <v>171806U06039204000</v>
      </c>
      <c r="M832" t="str">
        <f>VLOOKUP(A832,'Cost Code'!A:G,7,0)</f>
        <v>Financial Accounts</v>
      </c>
      <c r="N832" t="str">
        <f>VLOOKUP(A832,'Cost Code'!A:G,2,0)</f>
        <v>Group 1</v>
      </c>
      <c r="O832" t="str">
        <f>VLOOKUP($A832,'Cost Code'!$A:$G,3,0)</f>
        <v>CORPORATE SERVICES</v>
      </c>
      <c r="P832" t="str">
        <f>VLOOKUP($A832,'Cost Code'!$A:$G,4,0)</f>
        <v>FINANCE &amp; INFORMATION SERVICES</v>
      </c>
      <c r="Q832" t="str">
        <f>VLOOKUP($A832,'Cost Code'!$A:$G,5,0)</f>
        <v>FINANCE &amp; INFORMATION SERVICES</v>
      </c>
      <c r="R832" t="str">
        <f>VLOOKUP($A832,'Cost Code'!$A:$G,6,0)</f>
        <v>FINANCE</v>
      </c>
      <c r="S832" t="str">
        <f>VLOOKUP($A832,'Cost Code'!$A:$K,8,0)</f>
        <v>Simon</v>
      </c>
      <c r="T832">
        <f>VLOOKUP($A832,'Cost Code'!$A:$K,9,0)</f>
        <v>1000</v>
      </c>
      <c r="U832" t="str">
        <f>VLOOKUP(B832,Ex_Code!A:J,2,0)</f>
        <v>Admin &amp; Clerical Band 4</v>
      </c>
      <c r="V832" t="str">
        <f>VLOOKUP(B832,Ex_Code!A:J,7,0)</f>
        <v>NON CLINICAL STAFF</v>
      </c>
      <c r="W832" t="str">
        <f>VLOOKUP(B832,Ex_Code!A:J,10,0)</f>
        <v>Pay</v>
      </c>
    </row>
    <row r="833" spans="1:23" x14ac:dyDescent="0.25">
      <c r="A833" s="14" t="s">
        <v>140</v>
      </c>
      <c r="B833" s="14" t="s">
        <v>109</v>
      </c>
      <c r="C833" s="14" t="s">
        <v>195</v>
      </c>
      <c r="D833" s="14" t="s">
        <v>196</v>
      </c>
      <c r="E833" s="14" t="s">
        <v>98</v>
      </c>
      <c r="F833" s="15">
        <v>6</v>
      </c>
      <c r="G833" s="15">
        <v>0</v>
      </c>
      <c r="H833" s="15">
        <v>0</v>
      </c>
      <c r="I833" s="15">
        <v>0</v>
      </c>
      <c r="J833" s="15">
        <v>0</v>
      </c>
      <c r="K833" s="15">
        <v>0</v>
      </c>
      <c r="L833" t="str">
        <f t="shared" si="12"/>
        <v>171806U06047001000</v>
      </c>
      <c r="M833" t="str">
        <f>VLOOKUP(A833,'Cost Code'!A:G,7,0)</f>
        <v>Financial Accounts</v>
      </c>
      <c r="N833" t="str">
        <f>VLOOKUP(A833,'Cost Code'!A:G,2,0)</f>
        <v>Group 1</v>
      </c>
      <c r="O833" t="str">
        <f>VLOOKUP($A833,'Cost Code'!$A:$G,3,0)</f>
        <v>CORPORATE SERVICES</v>
      </c>
      <c r="P833" t="str">
        <f>VLOOKUP($A833,'Cost Code'!$A:$G,4,0)</f>
        <v>FINANCE &amp; INFORMATION SERVICES</v>
      </c>
      <c r="Q833" t="str">
        <f>VLOOKUP($A833,'Cost Code'!$A:$G,5,0)</f>
        <v>FINANCE &amp; INFORMATION SERVICES</v>
      </c>
      <c r="R833" t="str">
        <f>VLOOKUP($A833,'Cost Code'!$A:$G,6,0)</f>
        <v>FINANCE</v>
      </c>
      <c r="S833" t="str">
        <f>VLOOKUP($A833,'Cost Code'!$A:$K,8,0)</f>
        <v>Simon</v>
      </c>
      <c r="T833">
        <f>VLOOKUP($A833,'Cost Code'!$A:$K,9,0)</f>
        <v>1000</v>
      </c>
      <c r="U833" t="str">
        <f>VLOOKUP(B833,Ex_Code!A:J,2,0)</f>
        <v>Printing &amp; Stationery</v>
      </c>
      <c r="V833" t="str">
        <f>VLOOKUP(B833,Ex_Code!A:J,7,0)</f>
        <v>ESTABLISHMENT EXPENSES</v>
      </c>
      <c r="W833" t="str">
        <f>VLOOKUP(B833,Ex_Code!A:J,10,0)</f>
        <v>Non Pay</v>
      </c>
    </row>
    <row r="834" spans="1:23" x14ac:dyDescent="0.25">
      <c r="A834" s="14" t="s">
        <v>140</v>
      </c>
      <c r="B834" s="14" t="s">
        <v>197</v>
      </c>
      <c r="C834" s="14" t="s">
        <v>195</v>
      </c>
      <c r="D834" s="14" t="s">
        <v>196</v>
      </c>
      <c r="E834" s="14" t="s">
        <v>98</v>
      </c>
      <c r="F834" s="15">
        <v>0</v>
      </c>
      <c r="G834" s="15">
        <v>29.5</v>
      </c>
      <c r="H834" s="15">
        <v>0</v>
      </c>
      <c r="I834" s="15">
        <v>0</v>
      </c>
      <c r="J834" s="15">
        <v>0</v>
      </c>
      <c r="K834" s="15">
        <v>0</v>
      </c>
      <c r="L834" t="str">
        <f t="shared" si="12"/>
        <v>171806U06047002000</v>
      </c>
      <c r="M834" t="str">
        <f>VLOOKUP(A834,'Cost Code'!A:G,7,0)</f>
        <v>Financial Accounts</v>
      </c>
      <c r="N834" t="str">
        <f>VLOOKUP(A834,'Cost Code'!A:G,2,0)</f>
        <v>Group 1</v>
      </c>
      <c r="O834" t="str">
        <f>VLOOKUP($A834,'Cost Code'!$A:$G,3,0)</f>
        <v>CORPORATE SERVICES</v>
      </c>
      <c r="P834" t="str">
        <f>VLOOKUP($A834,'Cost Code'!$A:$G,4,0)</f>
        <v>FINANCE &amp; INFORMATION SERVICES</v>
      </c>
      <c r="Q834" t="str">
        <f>VLOOKUP($A834,'Cost Code'!$A:$G,5,0)</f>
        <v>FINANCE &amp; INFORMATION SERVICES</v>
      </c>
      <c r="R834" t="str">
        <f>VLOOKUP($A834,'Cost Code'!$A:$G,6,0)</f>
        <v>FINANCE</v>
      </c>
      <c r="S834" t="str">
        <f>VLOOKUP($A834,'Cost Code'!$A:$K,8,0)</f>
        <v>Simon</v>
      </c>
      <c r="T834">
        <f>VLOOKUP($A834,'Cost Code'!$A:$K,9,0)</f>
        <v>1000</v>
      </c>
      <c r="U834" t="str">
        <f>VLOOKUP(B834,Ex_Code!A:J,2,0)</f>
        <v>Publications</v>
      </c>
      <c r="V834" t="str">
        <f>VLOOKUP(B834,Ex_Code!A:J,7,0)</f>
        <v>ESTABLISHMENT EXPENSES</v>
      </c>
      <c r="W834" t="str">
        <f>VLOOKUP(B834,Ex_Code!A:J,10,0)</f>
        <v>Non Pay</v>
      </c>
    </row>
    <row r="835" spans="1:23" x14ac:dyDescent="0.25">
      <c r="A835" s="14" t="s">
        <v>140</v>
      </c>
      <c r="B835" s="14" t="s">
        <v>33</v>
      </c>
      <c r="C835" s="14" t="s">
        <v>195</v>
      </c>
      <c r="D835" s="14" t="s">
        <v>196</v>
      </c>
      <c r="E835" s="14" t="s">
        <v>98</v>
      </c>
      <c r="F835" s="15">
        <v>63</v>
      </c>
      <c r="G835" s="15">
        <v>23.52</v>
      </c>
      <c r="H835" s="15">
        <v>0</v>
      </c>
      <c r="I835" s="15">
        <v>0</v>
      </c>
      <c r="J835" s="15">
        <v>0</v>
      </c>
      <c r="K835" s="15">
        <v>0</v>
      </c>
      <c r="L835" t="str">
        <f t="shared" si="12"/>
        <v>171806U06047018000</v>
      </c>
      <c r="M835" t="str">
        <f>VLOOKUP(A835,'Cost Code'!A:G,7,0)</f>
        <v>Financial Accounts</v>
      </c>
      <c r="N835" t="str">
        <f>VLOOKUP(A835,'Cost Code'!A:G,2,0)</f>
        <v>Group 1</v>
      </c>
      <c r="O835" t="str">
        <f>VLOOKUP($A835,'Cost Code'!$A:$G,3,0)</f>
        <v>CORPORATE SERVICES</v>
      </c>
      <c r="P835" t="str">
        <f>VLOOKUP($A835,'Cost Code'!$A:$G,4,0)</f>
        <v>FINANCE &amp; INFORMATION SERVICES</v>
      </c>
      <c r="Q835" t="str">
        <f>VLOOKUP($A835,'Cost Code'!$A:$G,5,0)</f>
        <v>FINANCE &amp; INFORMATION SERVICES</v>
      </c>
      <c r="R835" t="str">
        <f>VLOOKUP($A835,'Cost Code'!$A:$G,6,0)</f>
        <v>FINANCE</v>
      </c>
      <c r="S835" t="str">
        <f>VLOOKUP($A835,'Cost Code'!$A:$K,8,0)</f>
        <v>Simon</v>
      </c>
      <c r="T835">
        <f>VLOOKUP($A835,'Cost Code'!$A:$K,9,0)</f>
        <v>1000</v>
      </c>
      <c r="U835" t="str">
        <f>VLOOKUP(B835,Ex_Code!A:J,2,0)</f>
        <v>Travel Expenses</v>
      </c>
      <c r="V835" t="str">
        <f>VLOOKUP(B835,Ex_Code!A:J,7,0)</f>
        <v>ESTABLISHMENT EXPENSES</v>
      </c>
      <c r="W835" t="str">
        <f>VLOOKUP(B835,Ex_Code!A:J,10,0)</f>
        <v>Non Pay</v>
      </c>
    </row>
    <row r="836" spans="1:23" x14ac:dyDescent="0.25">
      <c r="A836" s="14" t="s">
        <v>140</v>
      </c>
      <c r="B836" s="14" t="s">
        <v>35</v>
      </c>
      <c r="C836" s="14" t="s">
        <v>195</v>
      </c>
      <c r="D836" s="14" t="s">
        <v>196</v>
      </c>
      <c r="E836" s="14" t="s">
        <v>98</v>
      </c>
      <c r="F836" s="15">
        <v>0</v>
      </c>
      <c r="G836" s="15">
        <v>8</v>
      </c>
      <c r="H836" s="15">
        <v>0</v>
      </c>
      <c r="I836" s="15">
        <v>0</v>
      </c>
      <c r="J836" s="15">
        <v>0</v>
      </c>
      <c r="K836" s="15">
        <v>0</v>
      </c>
      <c r="L836" t="str">
        <f t="shared" si="12"/>
        <v>171806U06047023000</v>
      </c>
      <c r="M836" t="str">
        <f>VLOOKUP(A836,'Cost Code'!A:G,7,0)</f>
        <v>Financial Accounts</v>
      </c>
      <c r="N836" t="str">
        <f>VLOOKUP(A836,'Cost Code'!A:G,2,0)</f>
        <v>Group 1</v>
      </c>
      <c r="O836" t="str">
        <f>VLOOKUP($A836,'Cost Code'!$A:$G,3,0)</f>
        <v>CORPORATE SERVICES</v>
      </c>
      <c r="P836" t="str">
        <f>VLOOKUP($A836,'Cost Code'!$A:$G,4,0)</f>
        <v>FINANCE &amp; INFORMATION SERVICES</v>
      </c>
      <c r="Q836" t="str">
        <f>VLOOKUP($A836,'Cost Code'!$A:$G,5,0)</f>
        <v>FINANCE &amp; INFORMATION SERVICES</v>
      </c>
      <c r="R836" t="str">
        <f>VLOOKUP($A836,'Cost Code'!$A:$G,6,0)</f>
        <v>FINANCE</v>
      </c>
      <c r="S836" t="str">
        <f>VLOOKUP($A836,'Cost Code'!$A:$K,8,0)</f>
        <v>Simon</v>
      </c>
      <c r="T836">
        <f>VLOOKUP($A836,'Cost Code'!$A:$K,9,0)</f>
        <v>1000</v>
      </c>
      <c r="U836" t="str">
        <f>VLOOKUP(B836,Ex_Code!A:J,2,0)</f>
        <v>Car Parking</v>
      </c>
      <c r="V836" t="str">
        <f>VLOOKUP(B836,Ex_Code!A:J,7,0)</f>
        <v>ESTABLISHMENT EXPENSES</v>
      </c>
      <c r="W836" t="str">
        <f>VLOOKUP(B836,Ex_Code!A:J,10,0)</f>
        <v>Non Pay</v>
      </c>
    </row>
    <row r="837" spans="1:23" x14ac:dyDescent="0.25">
      <c r="A837" s="14" t="s">
        <v>140</v>
      </c>
      <c r="B837" s="14" t="s">
        <v>41</v>
      </c>
      <c r="C837" s="14" t="s">
        <v>195</v>
      </c>
      <c r="D837" s="14" t="s">
        <v>196</v>
      </c>
      <c r="E837" s="14" t="s">
        <v>98</v>
      </c>
      <c r="F837" s="15">
        <v>1577</v>
      </c>
      <c r="G837" s="15">
        <v>1698.87</v>
      </c>
      <c r="H837" s="15">
        <v>0</v>
      </c>
      <c r="I837" s="15">
        <v>0</v>
      </c>
      <c r="J837" s="15">
        <v>0</v>
      </c>
      <c r="K837" s="15">
        <v>0</v>
      </c>
      <c r="L837" t="str">
        <f t="shared" ref="L837:L900" si="13">CONCATENATE(C837,A837,B837)</f>
        <v>171806U06048017000</v>
      </c>
      <c r="M837" t="str">
        <f>VLOOKUP(A837,'Cost Code'!A:G,7,0)</f>
        <v>Financial Accounts</v>
      </c>
      <c r="N837" t="str">
        <f>VLOOKUP(A837,'Cost Code'!A:G,2,0)</f>
        <v>Group 1</v>
      </c>
      <c r="O837" t="str">
        <f>VLOOKUP($A837,'Cost Code'!$A:$G,3,0)</f>
        <v>CORPORATE SERVICES</v>
      </c>
      <c r="P837" t="str">
        <f>VLOOKUP($A837,'Cost Code'!$A:$G,4,0)</f>
        <v>FINANCE &amp; INFORMATION SERVICES</v>
      </c>
      <c r="Q837" t="str">
        <f>VLOOKUP($A837,'Cost Code'!$A:$G,5,0)</f>
        <v>FINANCE &amp; INFORMATION SERVICES</v>
      </c>
      <c r="R837" t="str">
        <f>VLOOKUP($A837,'Cost Code'!$A:$G,6,0)</f>
        <v>FINANCE</v>
      </c>
      <c r="S837" t="str">
        <f>VLOOKUP($A837,'Cost Code'!$A:$K,8,0)</f>
        <v>Simon</v>
      </c>
      <c r="T837">
        <f>VLOOKUP($A837,'Cost Code'!$A:$K,9,0)</f>
        <v>1000</v>
      </c>
      <c r="U837" t="str">
        <f>VLOOKUP(B837,Ex_Code!A:J,2,0)</f>
        <v>Computer Software</v>
      </c>
      <c r="V837" t="str">
        <f>VLOOKUP(B837,Ex_Code!A:J,7,0)</f>
        <v>PREMISES &amp; FIXED PLANT</v>
      </c>
      <c r="W837" t="str">
        <f>VLOOKUP(B837,Ex_Code!A:J,10,0)</f>
        <v>Non Pay</v>
      </c>
    </row>
    <row r="838" spans="1:23" x14ac:dyDescent="0.25">
      <c r="A838" s="14" t="s">
        <v>140</v>
      </c>
      <c r="B838" s="14" t="s">
        <v>116</v>
      </c>
      <c r="C838" s="14" t="s">
        <v>195</v>
      </c>
      <c r="D838" s="14" t="s">
        <v>196</v>
      </c>
      <c r="E838" s="14" t="s">
        <v>98</v>
      </c>
      <c r="F838" s="15">
        <v>20</v>
      </c>
      <c r="G838" s="15">
        <v>20.09</v>
      </c>
      <c r="H838" s="15">
        <v>0</v>
      </c>
      <c r="I838" s="15">
        <v>0</v>
      </c>
      <c r="J838" s="15">
        <v>0</v>
      </c>
      <c r="K838" s="15">
        <v>0</v>
      </c>
      <c r="L838" t="str">
        <f t="shared" si="13"/>
        <v>171806U06048019000</v>
      </c>
      <c r="M838" t="str">
        <f>VLOOKUP(A838,'Cost Code'!A:G,7,0)</f>
        <v>Financial Accounts</v>
      </c>
      <c r="N838" t="str">
        <f>VLOOKUP(A838,'Cost Code'!A:G,2,0)</f>
        <v>Group 1</v>
      </c>
      <c r="O838" t="str">
        <f>VLOOKUP($A838,'Cost Code'!$A:$G,3,0)</f>
        <v>CORPORATE SERVICES</v>
      </c>
      <c r="P838" t="str">
        <f>VLOOKUP($A838,'Cost Code'!$A:$G,4,0)</f>
        <v>FINANCE &amp; INFORMATION SERVICES</v>
      </c>
      <c r="Q838" t="str">
        <f>VLOOKUP($A838,'Cost Code'!$A:$G,5,0)</f>
        <v>FINANCE &amp; INFORMATION SERVICES</v>
      </c>
      <c r="R838" t="str">
        <f>VLOOKUP($A838,'Cost Code'!$A:$G,6,0)</f>
        <v>FINANCE</v>
      </c>
      <c r="S838" t="str">
        <f>VLOOKUP($A838,'Cost Code'!$A:$K,8,0)</f>
        <v>Simon</v>
      </c>
      <c r="T838">
        <f>VLOOKUP($A838,'Cost Code'!$A:$K,9,0)</f>
        <v>1000</v>
      </c>
      <c r="U838" t="str">
        <f>VLOOKUP(B838,Ex_Code!A:J,2,0)</f>
        <v>Computer Maintenance</v>
      </c>
      <c r="V838" t="str">
        <f>VLOOKUP(B838,Ex_Code!A:J,7,0)</f>
        <v>PREMISES &amp; FIXED PLANT</v>
      </c>
      <c r="W838" t="str">
        <f>VLOOKUP(B838,Ex_Code!A:J,10,0)</f>
        <v>Non Pay</v>
      </c>
    </row>
    <row r="839" spans="1:23" x14ac:dyDescent="0.25">
      <c r="A839" s="14" t="s">
        <v>140</v>
      </c>
      <c r="B839" s="14" t="s">
        <v>131</v>
      </c>
      <c r="C839" s="14" t="s">
        <v>195</v>
      </c>
      <c r="D839" s="14" t="s">
        <v>196</v>
      </c>
      <c r="E839" s="14" t="s">
        <v>98</v>
      </c>
      <c r="F839" s="15">
        <v>417</v>
      </c>
      <c r="G839" s="15">
        <v>-1248</v>
      </c>
      <c r="H839" s="15">
        <v>0</v>
      </c>
      <c r="I839" s="15">
        <v>0</v>
      </c>
      <c r="J839" s="15">
        <v>0</v>
      </c>
      <c r="K839" s="15">
        <v>0</v>
      </c>
      <c r="L839" t="str">
        <f t="shared" si="13"/>
        <v>171806U06049010000</v>
      </c>
      <c r="M839" t="str">
        <f>VLOOKUP(A839,'Cost Code'!A:G,7,0)</f>
        <v>Financial Accounts</v>
      </c>
      <c r="N839" t="str">
        <f>VLOOKUP(A839,'Cost Code'!A:G,2,0)</f>
        <v>Group 1</v>
      </c>
      <c r="O839" t="str">
        <f>VLOOKUP($A839,'Cost Code'!$A:$G,3,0)</f>
        <v>CORPORATE SERVICES</v>
      </c>
      <c r="P839" t="str">
        <f>VLOOKUP($A839,'Cost Code'!$A:$G,4,0)</f>
        <v>FINANCE &amp; INFORMATION SERVICES</v>
      </c>
      <c r="Q839" t="str">
        <f>VLOOKUP($A839,'Cost Code'!$A:$G,5,0)</f>
        <v>FINANCE &amp; INFORMATION SERVICES</v>
      </c>
      <c r="R839" t="str">
        <f>VLOOKUP($A839,'Cost Code'!$A:$G,6,0)</f>
        <v>FINANCE</v>
      </c>
      <c r="S839" t="str">
        <f>VLOOKUP($A839,'Cost Code'!$A:$K,8,0)</f>
        <v>Simon</v>
      </c>
      <c r="T839">
        <f>VLOOKUP($A839,'Cost Code'!$A:$K,9,0)</f>
        <v>1000</v>
      </c>
      <c r="U839" t="str">
        <f>VLOOKUP(B839,Ex_Code!A:J,2,0)</f>
        <v>Professional Services</v>
      </c>
      <c r="V839" t="str">
        <f>VLOOKUP(B839,Ex_Code!A:J,7,0)</f>
        <v>OTHER OPERATING EXPENSES</v>
      </c>
      <c r="W839" t="str">
        <f>VLOOKUP(B839,Ex_Code!A:J,10,0)</f>
        <v>Non Pay</v>
      </c>
    </row>
    <row r="840" spans="1:23" x14ac:dyDescent="0.25">
      <c r="A840" s="14" t="s">
        <v>142</v>
      </c>
      <c r="B840" s="14" t="s">
        <v>141</v>
      </c>
      <c r="C840" s="14" t="s">
        <v>195</v>
      </c>
      <c r="D840" s="14" t="s">
        <v>196</v>
      </c>
      <c r="E840" s="14" t="s">
        <v>98</v>
      </c>
      <c r="F840" s="15">
        <v>6002</v>
      </c>
      <c r="G840" s="15">
        <v>6101.91</v>
      </c>
      <c r="H840" s="15">
        <v>3.43</v>
      </c>
      <c r="I840" s="15">
        <v>3.43</v>
      </c>
      <c r="J840" s="15">
        <v>3.43</v>
      </c>
      <c r="K840" s="15">
        <v>3.43</v>
      </c>
      <c r="L840" t="str">
        <f t="shared" si="13"/>
        <v>171806U07039203000</v>
      </c>
      <c r="M840" t="str">
        <f>VLOOKUP(A840,'Cost Code'!A:G,7,0)</f>
        <v>Management Accounts</v>
      </c>
      <c r="N840" t="str">
        <f>VLOOKUP(A840,'Cost Code'!A:G,2,0)</f>
        <v>Group 1</v>
      </c>
      <c r="O840" t="str">
        <f>VLOOKUP($A840,'Cost Code'!$A:$G,3,0)</f>
        <v>CORPORATE SERVICES</v>
      </c>
      <c r="P840" t="str">
        <f>VLOOKUP($A840,'Cost Code'!$A:$G,4,0)</f>
        <v>FINANCE &amp; INFORMATION SERVICES</v>
      </c>
      <c r="Q840" t="str">
        <f>VLOOKUP($A840,'Cost Code'!$A:$G,5,0)</f>
        <v>FINANCE &amp; INFORMATION SERVICES</v>
      </c>
      <c r="R840" t="str">
        <f>VLOOKUP($A840,'Cost Code'!$A:$G,6,0)</f>
        <v>FINANCE</v>
      </c>
      <c r="S840" t="str">
        <f>VLOOKUP($A840,'Cost Code'!$A:$K,8,0)</f>
        <v>Simon</v>
      </c>
      <c r="T840">
        <f>VLOOKUP($A840,'Cost Code'!$A:$K,9,0)</f>
        <v>1000</v>
      </c>
      <c r="U840" t="str">
        <f>VLOOKUP(B840,Ex_Code!A:J,2,0)</f>
        <v>Admin &amp; Clerical Band 3</v>
      </c>
      <c r="V840" t="str">
        <f>VLOOKUP(B840,Ex_Code!A:J,7,0)</f>
        <v>NON CLINICAL STAFF</v>
      </c>
      <c r="W840" t="str">
        <f>VLOOKUP(B840,Ex_Code!A:J,10,0)</f>
        <v>Pay</v>
      </c>
    </row>
    <row r="841" spans="1:23" x14ac:dyDescent="0.25">
      <c r="A841" s="14" t="s">
        <v>142</v>
      </c>
      <c r="B841" s="14" t="s">
        <v>121</v>
      </c>
      <c r="C841" s="14" t="s">
        <v>195</v>
      </c>
      <c r="D841" s="14" t="s">
        <v>196</v>
      </c>
      <c r="E841" s="14" t="s">
        <v>98</v>
      </c>
      <c r="F841" s="15">
        <v>3882</v>
      </c>
      <c r="G841" s="15">
        <v>3834.44</v>
      </c>
      <c r="H841" s="15">
        <v>2</v>
      </c>
      <c r="I841" s="15">
        <v>2</v>
      </c>
      <c r="J841" s="15">
        <v>2</v>
      </c>
      <c r="K841" s="15">
        <v>2</v>
      </c>
      <c r="L841" t="str">
        <f t="shared" si="13"/>
        <v>171806U07039204000</v>
      </c>
      <c r="M841" t="str">
        <f>VLOOKUP(A841,'Cost Code'!A:G,7,0)</f>
        <v>Management Accounts</v>
      </c>
      <c r="N841" t="str">
        <f>VLOOKUP(A841,'Cost Code'!A:G,2,0)</f>
        <v>Group 1</v>
      </c>
      <c r="O841" t="str">
        <f>VLOOKUP($A841,'Cost Code'!$A:$G,3,0)</f>
        <v>CORPORATE SERVICES</v>
      </c>
      <c r="P841" t="str">
        <f>VLOOKUP($A841,'Cost Code'!$A:$G,4,0)</f>
        <v>FINANCE &amp; INFORMATION SERVICES</v>
      </c>
      <c r="Q841" t="str">
        <f>VLOOKUP($A841,'Cost Code'!$A:$G,5,0)</f>
        <v>FINANCE &amp; INFORMATION SERVICES</v>
      </c>
      <c r="R841" t="str">
        <f>VLOOKUP($A841,'Cost Code'!$A:$G,6,0)</f>
        <v>FINANCE</v>
      </c>
      <c r="S841" t="str">
        <f>VLOOKUP($A841,'Cost Code'!$A:$K,8,0)</f>
        <v>Simon</v>
      </c>
      <c r="T841">
        <f>VLOOKUP($A841,'Cost Code'!$A:$K,9,0)</f>
        <v>1000</v>
      </c>
      <c r="U841" t="str">
        <f>VLOOKUP(B841,Ex_Code!A:J,2,0)</f>
        <v>Admin &amp; Clerical Band 4</v>
      </c>
      <c r="V841" t="str">
        <f>VLOOKUP(B841,Ex_Code!A:J,7,0)</f>
        <v>NON CLINICAL STAFF</v>
      </c>
      <c r="W841" t="str">
        <f>VLOOKUP(B841,Ex_Code!A:J,10,0)</f>
        <v>Pay</v>
      </c>
    </row>
    <row r="842" spans="1:23" x14ac:dyDescent="0.25">
      <c r="A842" s="14" t="s">
        <v>142</v>
      </c>
      <c r="B842" s="14" t="s">
        <v>108</v>
      </c>
      <c r="C842" s="14" t="s">
        <v>195</v>
      </c>
      <c r="D842" s="14" t="s">
        <v>196</v>
      </c>
      <c r="E842" s="14" t="s">
        <v>98</v>
      </c>
      <c r="F842" s="15">
        <v>12795</v>
      </c>
      <c r="G842" s="15">
        <v>9605.89</v>
      </c>
      <c r="H842" s="15">
        <v>4.8</v>
      </c>
      <c r="I842" s="15">
        <v>3.8</v>
      </c>
      <c r="J842" s="15">
        <v>3.8</v>
      </c>
      <c r="K842" s="15">
        <v>3.8</v>
      </c>
      <c r="L842" t="str">
        <f t="shared" si="13"/>
        <v>171806U07039205000</v>
      </c>
      <c r="M842" t="str">
        <f>VLOOKUP(A842,'Cost Code'!A:G,7,0)</f>
        <v>Management Accounts</v>
      </c>
      <c r="N842" t="str">
        <f>VLOOKUP(A842,'Cost Code'!A:G,2,0)</f>
        <v>Group 1</v>
      </c>
      <c r="O842" t="str">
        <f>VLOOKUP($A842,'Cost Code'!$A:$G,3,0)</f>
        <v>CORPORATE SERVICES</v>
      </c>
      <c r="P842" t="str">
        <f>VLOOKUP($A842,'Cost Code'!$A:$G,4,0)</f>
        <v>FINANCE &amp; INFORMATION SERVICES</v>
      </c>
      <c r="Q842" t="str">
        <f>VLOOKUP($A842,'Cost Code'!$A:$G,5,0)</f>
        <v>FINANCE &amp; INFORMATION SERVICES</v>
      </c>
      <c r="R842" t="str">
        <f>VLOOKUP($A842,'Cost Code'!$A:$G,6,0)</f>
        <v>FINANCE</v>
      </c>
      <c r="S842" t="str">
        <f>VLOOKUP($A842,'Cost Code'!$A:$K,8,0)</f>
        <v>Simon</v>
      </c>
      <c r="T842">
        <f>VLOOKUP($A842,'Cost Code'!$A:$K,9,0)</f>
        <v>1000</v>
      </c>
      <c r="U842" t="str">
        <f>VLOOKUP(B842,Ex_Code!A:J,2,0)</f>
        <v>Admin &amp; Clerical Band 5</v>
      </c>
      <c r="V842" t="str">
        <f>VLOOKUP(B842,Ex_Code!A:J,7,0)</f>
        <v>NON CLINICAL STAFF</v>
      </c>
      <c r="W842" t="str">
        <f>VLOOKUP(B842,Ex_Code!A:J,10,0)</f>
        <v>Pay</v>
      </c>
    </row>
    <row r="843" spans="1:23" x14ac:dyDescent="0.25">
      <c r="A843" s="14" t="s">
        <v>142</v>
      </c>
      <c r="B843" s="14" t="s">
        <v>122</v>
      </c>
      <c r="C843" s="14" t="s">
        <v>195</v>
      </c>
      <c r="D843" s="14" t="s">
        <v>196</v>
      </c>
      <c r="E843" s="14" t="s">
        <v>98</v>
      </c>
      <c r="F843" s="15">
        <v>0</v>
      </c>
      <c r="G843" s="15">
        <v>3394.35</v>
      </c>
      <c r="H843" s="15">
        <v>0</v>
      </c>
      <c r="I843" s="15">
        <v>-0.45</v>
      </c>
      <c r="J843" s="15">
        <v>1.06</v>
      </c>
      <c r="K843" s="15">
        <v>1.06</v>
      </c>
      <c r="L843" t="str">
        <f t="shared" si="13"/>
        <v>171806U07039299000</v>
      </c>
      <c r="M843" t="str">
        <f>VLOOKUP(A843,'Cost Code'!A:G,7,0)</f>
        <v>Management Accounts</v>
      </c>
      <c r="N843" t="str">
        <f>VLOOKUP(A843,'Cost Code'!A:G,2,0)</f>
        <v>Group 1</v>
      </c>
      <c r="O843" t="str">
        <f>VLOOKUP($A843,'Cost Code'!$A:$G,3,0)</f>
        <v>CORPORATE SERVICES</v>
      </c>
      <c r="P843" t="str">
        <f>VLOOKUP($A843,'Cost Code'!$A:$G,4,0)</f>
        <v>FINANCE &amp; INFORMATION SERVICES</v>
      </c>
      <c r="Q843" t="str">
        <f>VLOOKUP($A843,'Cost Code'!$A:$G,5,0)</f>
        <v>FINANCE &amp; INFORMATION SERVICES</v>
      </c>
      <c r="R843" t="str">
        <f>VLOOKUP($A843,'Cost Code'!$A:$G,6,0)</f>
        <v>FINANCE</v>
      </c>
      <c r="S843" t="str">
        <f>VLOOKUP($A843,'Cost Code'!$A:$K,8,0)</f>
        <v>Simon</v>
      </c>
      <c r="T843">
        <f>VLOOKUP($A843,'Cost Code'!$A:$K,9,0)</f>
        <v>1000</v>
      </c>
      <c r="U843" t="str">
        <f>VLOOKUP(B843,Ex_Code!A:J,2,0)</f>
        <v>Admin &amp; Clerical - Non NHS</v>
      </c>
      <c r="V843" t="str">
        <f>VLOOKUP(B843,Ex_Code!A:J,7,0)</f>
        <v>NON CLINICAL STAFF</v>
      </c>
      <c r="W843" t="str">
        <f>VLOOKUP(B843,Ex_Code!A:J,10,0)</f>
        <v>Pay</v>
      </c>
    </row>
    <row r="844" spans="1:23" x14ac:dyDescent="0.25">
      <c r="A844" s="14" t="s">
        <v>142</v>
      </c>
      <c r="B844" s="14" t="s">
        <v>33</v>
      </c>
      <c r="C844" s="14" t="s">
        <v>195</v>
      </c>
      <c r="D844" s="14" t="s">
        <v>196</v>
      </c>
      <c r="E844" s="14" t="s">
        <v>98</v>
      </c>
      <c r="F844" s="15">
        <v>8</v>
      </c>
      <c r="G844" s="15">
        <v>0</v>
      </c>
      <c r="H844" s="15">
        <v>0</v>
      </c>
      <c r="I844" s="15">
        <v>0</v>
      </c>
      <c r="J844" s="15">
        <v>0</v>
      </c>
      <c r="K844" s="15">
        <v>0</v>
      </c>
      <c r="L844" t="str">
        <f t="shared" si="13"/>
        <v>171806U07047018000</v>
      </c>
      <c r="M844" t="str">
        <f>VLOOKUP(A844,'Cost Code'!A:G,7,0)</f>
        <v>Management Accounts</v>
      </c>
      <c r="N844" t="str">
        <f>VLOOKUP(A844,'Cost Code'!A:G,2,0)</f>
        <v>Group 1</v>
      </c>
      <c r="O844" t="str">
        <f>VLOOKUP($A844,'Cost Code'!$A:$G,3,0)</f>
        <v>CORPORATE SERVICES</v>
      </c>
      <c r="P844" t="str">
        <f>VLOOKUP($A844,'Cost Code'!$A:$G,4,0)</f>
        <v>FINANCE &amp; INFORMATION SERVICES</v>
      </c>
      <c r="Q844" t="str">
        <f>VLOOKUP($A844,'Cost Code'!$A:$G,5,0)</f>
        <v>FINANCE &amp; INFORMATION SERVICES</v>
      </c>
      <c r="R844" t="str">
        <f>VLOOKUP($A844,'Cost Code'!$A:$G,6,0)</f>
        <v>FINANCE</v>
      </c>
      <c r="S844" t="str">
        <f>VLOOKUP($A844,'Cost Code'!$A:$K,8,0)</f>
        <v>Simon</v>
      </c>
      <c r="T844">
        <f>VLOOKUP($A844,'Cost Code'!$A:$K,9,0)</f>
        <v>1000</v>
      </c>
      <c r="U844" t="str">
        <f>VLOOKUP(B844,Ex_Code!A:J,2,0)</f>
        <v>Travel Expenses</v>
      </c>
      <c r="V844" t="str">
        <f>VLOOKUP(B844,Ex_Code!A:J,7,0)</f>
        <v>ESTABLISHMENT EXPENSES</v>
      </c>
      <c r="W844" t="str">
        <f>VLOOKUP(B844,Ex_Code!A:J,10,0)</f>
        <v>Non Pay</v>
      </c>
    </row>
    <row r="845" spans="1:23" x14ac:dyDescent="0.25">
      <c r="A845" s="14" t="s">
        <v>142</v>
      </c>
      <c r="B845" s="14" t="s">
        <v>45</v>
      </c>
      <c r="C845" s="14" t="s">
        <v>195</v>
      </c>
      <c r="D845" s="14" t="s">
        <v>196</v>
      </c>
      <c r="E845" s="14" t="s">
        <v>98</v>
      </c>
      <c r="F845" s="15">
        <v>-2600</v>
      </c>
      <c r="G845" s="15">
        <v>-3394.35</v>
      </c>
      <c r="H845" s="15">
        <v>0</v>
      </c>
      <c r="I845" s="15">
        <v>0</v>
      </c>
      <c r="J845" s="15">
        <v>0</v>
      </c>
      <c r="K845" s="15">
        <v>0</v>
      </c>
      <c r="L845" t="str">
        <f t="shared" si="13"/>
        <v>171806U07049047000</v>
      </c>
      <c r="M845" t="str">
        <f>VLOOKUP(A845,'Cost Code'!A:G,7,0)</f>
        <v>Management Accounts</v>
      </c>
      <c r="N845" t="str">
        <f>VLOOKUP(A845,'Cost Code'!A:G,2,0)</f>
        <v>Group 1</v>
      </c>
      <c r="O845" t="str">
        <f>VLOOKUP($A845,'Cost Code'!$A:$G,3,0)</f>
        <v>CORPORATE SERVICES</v>
      </c>
      <c r="P845" t="str">
        <f>VLOOKUP($A845,'Cost Code'!$A:$G,4,0)</f>
        <v>FINANCE &amp; INFORMATION SERVICES</v>
      </c>
      <c r="Q845" t="str">
        <f>VLOOKUP($A845,'Cost Code'!$A:$G,5,0)</f>
        <v>FINANCE &amp; INFORMATION SERVICES</v>
      </c>
      <c r="R845" t="str">
        <f>VLOOKUP($A845,'Cost Code'!$A:$G,6,0)</f>
        <v>FINANCE</v>
      </c>
      <c r="S845" t="str">
        <f>VLOOKUP($A845,'Cost Code'!$A:$K,8,0)</f>
        <v>Simon</v>
      </c>
      <c r="T845">
        <f>VLOOKUP($A845,'Cost Code'!$A:$K,9,0)</f>
        <v>1000</v>
      </c>
      <c r="U845" t="str">
        <f>VLOOKUP(B845,Ex_Code!A:J,2,0)</f>
        <v>Servs Recd Oth NHS FT</v>
      </c>
      <c r="V845" t="str">
        <f>VLOOKUP(B845,Ex_Code!A:J,7,0)</f>
        <v>OTHER OPERATING EXPENSES</v>
      </c>
      <c r="W845" t="str">
        <f>VLOOKUP(B845,Ex_Code!A:J,10,0)</f>
        <v>Non Pay</v>
      </c>
    </row>
    <row r="846" spans="1:23" x14ac:dyDescent="0.25">
      <c r="A846" s="14" t="s">
        <v>143</v>
      </c>
      <c r="B846" s="14" t="s">
        <v>119</v>
      </c>
      <c r="C846" s="14" t="s">
        <v>195</v>
      </c>
      <c r="D846" s="14" t="s">
        <v>196</v>
      </c>
      <c r="E846" s="14" t="s">
        <v>98</v>
      </c>
      <c r="F846" s="15">
        <v>-81</v>
      </c>
      <c r="G846" s="15">
        <v>-175</v>
      </c>
      <c r="H846" s="15">
        <v>0</v>
      </c>
      <c r="I846" s="15">
        <v>0</v>
      </c>
      <c r="J846" s="15">
        <v>0</v>
      </c>
      <c r="K846" s="15">
        <v>0</v>
      </c>
      <c r="L846" t="str">
        <f t="shared" si="13"/>
        <v>171806U08029014000</v>
      </c>
      <c r="M846" t="str">
        <f>VLOOKUP(A846,'Cost Code'!A:G,7,0)</f>
        <v>Financial Services</v>
      </c>
      <c r="N846" t="str">
        <f>VLOOKUP(A846,'Cost Code'!A:G,2,0)</f>
        <v>Group 1</v>
      </c>
      <c r="O846" t="str">
        <f>VLOOKUP($A846,'Cost Code'!$A:$G,3,0)</f>
        <v>CORPORATE SERVICES</v>
      </c>
      <c r="P846" t="str">
        <f>VLOOKUP($A846,'Cost Code'!$A:$G,4,0)</f>
        <v>FINANCE &amp; INFORMATION SERVICES</v>
      </c>
      <c r="Q846" t="str">
        <f>VLOOKUP($A846,'Cost Code'!$A:$G,5,0)</f>
        <v>FINANCE &amp; INFORMATION SERVICES</v>
      </c>
      <c r="R846" t="str">
        <f>VLOOKUP($A846,'Cost Code'!$A:$G,6,0)</f>
        <v>FINANCE</v>
      </c>
      <c r="S846" t="str">
        <f>VLOOKUP($A846,'Cost Code'!$A:$K,8,0)</f>
        <v>Simon</v>
      </c>
      <c r="T846">
        <f>VLOOKUP($A846,'Cost Code'!$A:$K,9,0)</f>
        <v>1000</v>
      </c>
      <c r="U846" t="str">
        <f>VLOOKUP(B846,Ex_Code!A:J,2,0)</f>
        <v>Other Income</v>
      </c>
      <c r="V846" t="str">
        <f>VLOOKUP(B846,Ex_Code!A:J,7,0)</f>
        <v>OTHER INCOME</v>
      </c>
      <c r="W846" t="str">
        <f>VLOOKUP(B846,Ex_Code!A:J,10,0)</f>
        <v>Income</v>
      </c>
    </row>
    <row r="847" spans="1:23" x14ac:dyDescent="0.25">
      <c r="A847" s="14" t="s">
        <v>143</v>
      </c>
      <c r="B847" s="14" t="s">
        <v>144</v>
      </c>
      <c r="C847" s="14" t="s">
        <v>195</v>
      </c>
      <c r="D847" s="14" t="s">
        <v>196</v>
      </c>
      <c r="E847" s="14" t="s">
        <v>98</v>
      </c>
      <c r="F847" s="15">
        <v>734</v>
      </c>
      <c r="G847" s="15">
        <v>0</v>
      </c>
      <c r="H847" s="15">
        <v>0.5</v>
      </c>
      <c r="I847" s="15">
        <v>0</v>
      </c>
      <c r="J847" s="15">
        <v>0</v>
      </c>
      <c r="K847" s="15">
        <v>0</v>
      </c>
      <c r="L847" t="str">
        <f t="shared" si="13"/>
        <v>171806U08039201000</v>
      </c>
      <c r="M847" t="str">
        <f>VLOOKUP(A847,'Cost Code'!A:G,7,0)</f>
        <v>Financial Services</v>
      </c>
      <c r="N847" t="str">
        <f>VLOOKUP(A847,'Cost Code'!A:G,2,0)</f>
        <v>Group 1</v>
      </c>
      <c r="O847" t="str">
        <f>VLOOKUP($A847,'Cost Code'!$A:$G,3,0)</f>
        <v>CORPORATE SERVICES</v>
      </c>
      <c r="P847" t="str">
        <f>VLOOKUP($A847,'Cost Code'!$A:$G,4,0)</f>
        <v>FINANCE &amp; INFORMATION SERVICES</v>
      </c>
      <c r="Q847" t="str">
        <f>VLOOKUP($A847,'Cost Code'!$A:$G,5,0)</f>
        <v>FINANCE &amp; INFORMATION SERVICES</v>
      </c>
      <c r="R847" t="str">
        <f>VLOOKUP($A847,'Cost Code'!$A:$G,6,0)</f>
        <v>FINANCE</v>
      </c>
      <c r="S847" t="str">
        <f>VLOOKUP($A847,'Cost Code'!$A:$K,8,0)</f>
        <v>Simon</v>
      </c>
      <c r="T847">
        <f>VLOOKUP($A847,'Cost Code'!$A:$K,9,0)</f>
        <v>1000</v>
      </c>
      <c r="U847" t="str">
        <f>VLOOKUP(B847,Ex_Code!A:J,2,0)</f>
        <v>Admin &amp; Clerical Band 1</v>
      </c>
      <c r="V847" t="str">
        <f>VLOOKUP(B847,Ex_Code!A:J,7,0)</f>
        <v>NON CLINICAL STAFF</v>
      </c>
      <c r="W847" t="str">
        <f>VLOOKUP(B847,Ex_Code!A:J,10,0)</f>
        <v>Pay</v>
      </c>
    </row>
    <row r="848" spans="1:23" x14ac:dyDescent="0.25">
      <c r="A848" s="14" t="s">
        <v>143</v>
      </c>
      <c r="B848" s="14" t="s">
        <v>145</v>
      </c>
      <c r="C848" s="14" t="s">
        <v>195</v>
      </c>
      <c r="D848" s="14" t="s">
        <v>196</v>
      </c>
      <c r="E848" s="14" t="s">
        <v>98</v>
      </c>
      <c r="F848" s="15">
        <v>13203</v>
      </c>
      <c r="G848" s="15">
        <v>10199.469999999999</v>
      </c>
      <c r="H848" s="15">
        <v>8</v>
      </c>
      <c r="I848" s="15">
        <v>7</v>
      </c>
      <c r="J848" s="15">
        <v>6.13</v>
      </c>
      <c r="K848" s="15">
        <v>6.13</v>
      </c>
      <c r="L848" t="str">
        <f t="shared" si="13"/>
        <v>171806U08039202000</v>
      </c>
      <c r="M848" t="str">
        <f>VLOOKUP(A848,'Cost Code'!A:G,7,0)</f>
        <v>Financial Services</v>
      </c>
      <c r="N848" t="str">
        <f>VLOOKUP(A848,'Cost Code'!A:G,2,0)</f>
        <v>Group 1</v>
      </c>
      <c r="O848" t="str">
        <f>VLOOKUP($A848,'Cost Code'!$A:$G,3,0)</f>
        <v>CORPORATE SERVICES</v>
      </c>
      <c r="P848" t="str">
        <f>VLOOKUP($A848,'Cost Code'!$A:$G,4,0)</f>
        <v>FINANCE &amp; INFORMATION SERVICES</v>
      </c>
      <c r="Q848" t="str">
        <f>VLOOKUP($A848,'Cost Code'!$A:$G,5,0)</f>
        <v>FINANCE &amp; INFORMATION SERVICES</v>
      </c>
      <c r="R848" t="str">
        <f>VLOOKUP($A848,'Cost Code'!$A:$G,6,0)</f>
        <v>FINANCE</v>
      </c>
      <c r="S848" t="str">
        <f>VLOOKUP($A848,'Cost Code'!$A:$K,8,0)</f>
        <v>Simon</v>
      </c>
      <c r="T848">
        <f>VLOOKUP($A848,'Cost Code'!$A:$K,9,0)</f>
        <v>1000</v>
      </c>
      <c r="U848" t="str">
        <f>VLOOKUP(B848,Ex_Code!A:J,2,0)</f>
        <v>Admin &amp; Clerical Band 2</v>
      </c>
      <c r="V848" t="str">
        <f>VLOOKUP(B848,Ex_Code!A:J,7,0)</f>
        <v>NON CLINICAL STAFF</v>
      </c>
      <c r="W848" t="str">
        <f>VLOOKUP(B848,Ex_Code!A:J,10,0)</f>
        <v>Pay</v>
      </c>
    </row>
    <row r="849" spans="1:23" x14ac:dyDescent="0.25">
      <c r="A849" s="14" t="s">
        <v>143</v>
      </c>
      <c r="B849" s="14" t="s">
        <v>141</v>
      </c>
      <c r="C849" s="14" t="s">
        <v>195</v>
      </c>
      <c r="D849" s="14" t="s">
        <v>196</v>
      </c>
      <c r="E849" s="14" t="s">
        <v>98</v>
      </c>
      <c r="F849" s="15">
        <v>1719</v>
      </c>
      <c r="G849" s="15">
        <v>1718.62</v>
      </c>
      <c r="H849" s="15">
        <v>1</v>
      </c>
      <c r="I849" s="15">
        <v>1</v>
      </c>
      <c r="J849" s="15">
        <v>1</v>
      </c>
      <c r="K849" s="15">
        <v>1</v>
      </c>
      <c r="L849" t="str">
        <f t="shared" si="13"/>
        <v>171806U08039203000</v>
      </c>
      <c r="M849" t="str">
        <f>VLOOKUP(A849,'Cost Code'!A:G,7,0)</f>
        <v>Financial Services</v>
      </c>
      <c r="N849" t="str">
        <f>VLOOKUP(A849,'Cost Code'!A:G,2,0)</f>
        <v>Group 1</v>
      </c>
      <c r="O849" t="str">
        <f>VLOOKUP($A849,'Cost Code'!$A:$G,3,0)</f>
        <v>CORPORATE SERVICES</v>
      </c>
      <c r="P849" t="str">
        <f>VLOOKUP($A849,'Cost Code'!$A:$G,4,0)</f>
        <v>FINANCE &amp; INFORMATION SERVICES</v>
      </c>
      <c r="Q849" t="str">
        <f>VLOOKUP($A849,'Cost Code'!$A:$G,5,0)</f>
        <v>FINANCE &amp; INFORMATION SERVICES</v>
      </c>
      <c r="R849" t="str">
        <f>VLOOKUP($A849,'Cost Code'!$A:$G,6,0)</f>
        <v>FINANCE</v>
      </c>
      <c r="S849" t="str">
        <f>VLOOKUP($A849,'Cost Code'!$A:$K,8,0)</f>
        <v>Simon</v>
      </c>
      <c r="T849">
        <f>VLOOKUP($A849,'Cost Code'!$A:$K,9,0)</f>
        <v>1000</v>
      </c>
      <c r="U849" t="str">
        <f>VLOOKUP(B849,Ex_Code!A:J,2,0)</f>
        <v>Admin &amp; Clerical Band 3</v>
      </c>
      <c r="V849" t="str">
        <f>VLOOKUP(B849,Ex_Code!A:J,7,0)</f>
        <v>NON CLINICAL STAFF</v>
      </c>
      <c r="W849" t="str">
        <f>VLOOKUP(B849,Ex_Code!A:J,10,0)</f>
        <v>Pay</v>
      </c>
    </row>
    <row r="850" spans="1:23" x14ac:dyDescent="0.25">
      <c r="A850" s="14" t="s">
        <v>143</v>
      </c>
      <c r="B850" s="14" t="s">
        <v>121</v>
      </c>
      <c r="C850" s="14" t="s">
        <v>195</v>
      </c>
      <c r="D850" s="14" t="s">
        <v>196</v>
      </c>
      <c r="E850" s="14" t="s">
        <v>98</v>
      </c>
      <c r="F850" s="15">
        <v>4585</v>
      </c>
      <c r="G850" s="15">
        <v>4474.03</v>
      </c>
      <c r="H850" s="15">
        <v>2</v>
      </c>
      <c r="I850" s="15">
        <v>2</v>
      </c>
      <c r="J850" s="15">
        <v>2</v>
      </c>
      <c r="K850" s="15">
        <v>2</v>
      </c>
      <c r="L850" t="str">
        <f t="shared" si="13"/>
        <v>171806U08039204000</v>
      </c>
      <c r="M850" t="str">
        <f>VLOOKUP(A850,'Cost Code'!A:G,7,0)</f>
        <v>Financial Services</v>
      </c>
      <c r="N850" t="str">
        <f>VLOOKUP(A850,'Cost Code'!A:G,2,0)</f>
        <v>Group 1</v>
      </c>
      <c r="O850" t="str">
        <f>VLOOKUP($A850,'Cost Code'!$A:$G,3,0)</f>
        <v>CORPORATE SERVICES</v>
      </c>
      <c r="P850" t="str">
        <f>VLOOKUP($A850,'Cost Code'!$A:$G,4,0)</f>
        <v>FINANCE &amp; INFORMATION SERVICES</v>
      </c>
      <c r="Q850" t="str">
        <f>VLOOKUP($A850,'Cost Code'!$A:$G,5,0)</f>
        <v>FINANCE &amp; INFORMATION SERVICES</v>
      </c>
      <c r="R850" t="str">
        <f>VLOOKUP($A850,'Cost Code'!$A:$G,6,0)</f>
        <v>FINANCE</v>
      </c>
      <c r="S850" t="str">
        <f>VLOOKUP($A850,'Cost Code'!$A:$K,8,0)</f>
        <v>Simon</v>
      </c>
      <c r="T850">
        <f>VLOOKUP($A850,'Cost Code'!$A:$K,9,0)</f>
        <v>1000</v>
      </c>
      <c r="U850" t="str">
        <f>VLOOKUP(B850,Ex_Code!A:J,2,0)</f>
        <v>Admin &amp; Clerical Band 4</v>
      </c>
      <c r="V850" t="str">
        <f>VLOOKUP(B850,Ex_Code!A:J,7,0)</f>
        <v>NON CLINICAL STAFF</v>
      </c>
      <c r="W850" t="str">
        <f>VLOOKUP(B850,Ex_Code!A:J,10,0)</f>
        <v>Pay</v>
      </c>
    </row>
    <row r="851" spans="1:23" x14ac:dyDescent="0.25">
      <c r="A851" s="14" t="s">
        <v>143</v>
      </c>
      <c r="B851" s="14" t="s">
        <v>28</v>
      </c>
      <c r="C851" s="14" t="s">
        <v>195</v>
      </c>
      <c r="D851" s="14" t="s">
        <v>196</v>
      </c>
      <c r="E851" s="14" t="s">
        <v>98</v>
      </c>
      <c r="F851" s="15">
        <v>3706</v>
      </c>
      <c r="G851" s="15">
        <v>3706.37</v>
      </c>
      <c r="H851" s="15">
        <v>1</v>
      </c>
      <c r="I851" s="15">
        <v>1</v>
      </c>
      <c r="J851" s="15">
        <v>1</v>
      </c>
      <c r="K851" s="15">
        <v>1</v>
      </c>
      <c r="L851" t="str">
        <f t="shared" si="13"/>
        <v>171806U08039206000</v>
      </c>
      <c r="M851" t="str">
        <f>VLOOKUP(A851,'Cost Code'!A:G,7,0)</f>
        <v>Financial Services</v>
      </c>
      <c r="N851" t="str">
        <f>VLOOKUP(A851,'Cost Code'!A:G,2,0)</f>
        <v>Group 1</v>
      </c>
      <c r="O851" t="str">
        <f>VLOOKUP($A851,'Cost Code'!$A:$G,3,0)</f>
        <v>CORPORATE SERVICES</v>
      </c>
      <c r="P851" t="str">
        <f>VLOOKUP($A851,'Cost Code'!$A:$G,4,0)</f>
        <v>FINANCE &amp; INFORMATION SERVICES</v>
      </c>
      <c r="Q851" t="str">
        <f>VLOOKUP($A851,'Cost Code'!$A:$G,5,0)</f>
        <v>FINANCE &amp; INFORMATION SERVICES</v>
      </c>
      <c r="R851" t="str">
        <f>VLOOKUP($A851,'Cost Code'!$A:$G,6,0)</f>
        <v>FINANCE</v>
      </c>
      <c r="S851" t="str">
        <f>VLOOKUP($A851,'Cost Code'!$A:$K,8,0)</f>
        <v>Simon</v>
      </c>
      <c r="T851">
        <f>VLOOKUP($A851,'Cost Code'!$A:$K,9,0)</f>
        <v>1000</v>
      </c>
      <c r="U851" t="str">
        <f>VLOOKUP(B851,Ex_Code!A:J,2,0)</f>
        <v>Admin &amp; Clerical Band 6</v>
      </c>
      <c r="V851" t="str">
        <f>VLOOKUP(B851,Ex_Code!A:J,7,0)</f>
        <v>NON CLINICAL STAFF</v>
      </c>
      <c r="W851" t="str">
        <f>VLOOKUP(B851,Ex_Code!A:J,10,0)</f>
        <v>Pay</v>
      </c>
    </row>
    <row r="852" spans="1:23" x14ac:dyDescent="0.25">
      <c r="A852" s="14" t="s">
        <v>143</v>
      </c>
      <c r="B852" s="14" t="s">
        <v>122</v>
      </c>
      <c r="C852" s="14" t="s">
        <v>195</v>
      </c>
      <c r="D852" s="14" t="s">
        <v>196</v>
      </c>
      <c r="E852" s="14" t="s">
        <v>98</v>
      </c>
      <c r="F852" s="15">
        <v>0</v>
      </c>
      <c r="G852" s="15">
        <v>2024.51</v>
      </c>
      <c r="H852" s="15">
        <v>0</v>
      </c>
      <c r="I852" s="15">
        <v>0</v>
      </c>
      <c r="J852" s="15">
        <v>0.89</v>
      </c>
      <c r="K852" s="15">
        <v>0.89</v>
      </c>
      <c r="L852" t="str">
        <f t="shared" si="13"/>
        <v>171806U08039299000</v>
      </c>
      <c r="M852" t="str">
        <f>VLOOKUP(A852,'Cost Code'!A:G,7,0)</f>
        <v>Financial Services</v>
      </c>
      <c r="N852" t="str">
        <f>VLOOKUP(A852,'Cost Code'!A:G,2,0)</f>
        <v>Group 1</v>
      </c>
      <c r="O852" t="str">
        <f>VLOOKUP($A852,'Cost Code'!$A:$G,3,0)</f>
        <v>CORPORATE SERVICES</v>
      </c>
      <c r="P852" t="str">
        <f>VLOOKUP($A852,'Cost Code'!$A:$G,4,0)</f>
        <v>FINANCE &amp; INFORMATION SERVICES</v>
      </c>
      <c r="Q852" t="str">
        <f>VLOOKUP($A852,'Cost Code'!$A:$G,5,0)</f>
        <v>FINANCE &amp; INFORMATION SERVICES</v>
      </c>
      <c r="R852" t="str">
        <f>VLOOKUP($A852,'Cost Code'!$A:$G,6,0)</f>
        <v>FINANCE</v>
      </c>
      <c r="S852" t="str">
        <f>VLOOKUP($A852,'Cost Code'!$A:$K,8,0)</f>
        <v>Simon</v>
      </c>
      <c r="T852">
        <f>VLOOKUP($A852,'Cost Code'!$A:$K,9,0)</f>
        <v>1000</v>
      </c>
      <c r="U852" t="str">
        <f>VLOOKUP(B852,Ex_Code!A:J,2,0)</f>
        <v>Admin &amp; Clerical - Non NHS</v>
      </c>
      <c r="V852" t="str">
        <f>VLOOKUP(B852,Ex_Code!A:J,7,0)</f>
        <v>NON CLINICAL STAFF</v>
      </c>
      <c r="W852" t="str">
        <f>VLOOKUP(B852,Ex_Code!A:J,10,0)</f>
        <v>Pay</v>
      </c>
    </row>
    <row r="853" spans="1:23" x14ac:dyDescent="0.25">
      <c r="A853" s="14" t="s">
        <v>143</v>
      </c>
      <c r="B853" s="14" t="s">
        <v>123</v>
      </c>
      <c r="C853" s="14" t="s">
        <v>195</v>
      </c>
      <c r="D853" s="14" t="s">
        <v>196</v>
      </c>
      <c r="E853" s="14" t="s">
        <v>98</v>
      </c>
      <c r="F853" s="15">
        <v>30</v>
      </c>
      <c r="G853" s="15">
        <v>67.2</v>
      </c>
      <c r="H853" s="15">
        <v>0</v>
      </c>
      <c r="I853" s="15">
        <v>0</v>
      </c>
      <c r="J853" s="15">
        <v>0</v>
      </c>
      <c r="K853" s="15">
        <v>0</v>
      </c>
      <c r="L853" t="str">
        <f t="shared" si="13"/>
        <v>171806U08043001000</v>
      </c>
      <c r="M853" t="str">
        <f>VLOOKUP(A853,'Cost Code'!A:G,7,0)</f>
        <v>Financial Services</v>
      </c>
      <c r="N853" t="str">
        <f>VLOOKUP(A853,'Cost Code'!A:G,2,0)</f>
        <v>Group 1</v>
      </c>
      <c r="O853" t="str">
        <f>VLOOKUP($A853,'Cost Code'!$A:$G,3,0)</f>
        <v>CORPORATE SERVICES</v>
      </c>
      <c r="P853" t="str">
        <f>VLOOKUP($A853,'Cost Code'!$A:$G,4,0)</f>
        <v>FINANCE &amp; INFORMATION SERVICES</v>
      </c>
      <c r="Q853" t="str">
        <f>VLOOKUP($A853,'Cost Code'!$A:$G,5,0)</f>
        <v>FINANCE &amp; INFORMATION SERVICES</v>
      </c>
      <c r="R853" t="str">
        <f>VLOOKUP($A853,'Cost Code'!$A:$G,6,0)</f>
        <v>FINANCE</v>
      </c>
      <c r="S853" t="str">
        <f>VLOOKUP($A853,'Cost Code'!$A:$K,8,0)</f>
        <v>Simon</v>
      </c>
      <c r="T853">
        <f>VLOOKUP($A853,'Cost Code'!$A:$K,9,0)</f>
        <v>1000</v>
      </c>
      <c r="U853" t="str">
        <f>VLOOKUP(B853,Ex_Code!A:J,2,0)</f>
        <v>Catering Provisions</v>
      </c>
      <c r="V853" t="str">
        <f>VLOOKUP(B853,Ex_Code!A:J,7,0)</f>
        <v>NON CLINICAL SUPPLIES</v>
      </c>
      <c r="W853" t="str">
        <f>VLOOKUP(B853,Ex_Code!A:J,10,0)</f>
        <v>Non Pay</v>
      </c>
    </row>
    <row r="854" spans="1:23" x14ac:dyDescent="0.25">
      <c r="A854" s="14" t="s">
        <v>143</v>
      </c>
      <c r="B854" s="14" t="s">
        <v>109</v>
      </c>
      <c r="C854" s="14" t="s">
        <v>195</v>
      </c>
      <c r="D854" s="14" t="s">
        <v>196</v>
      </c>
      <c r="E854" s="14" t="s">
        <v>98</v>
      </c>
      <c r="F854" s="15">
        <v>13</v>
      </c>
      <c r="G854" s="15">
        <v>0</v>
      </c>
      <c r="H854" s="15">
        <v>0</v>
      </c>
      <c r="I854" s="15">
        <v>0</v>
      </c>
      <c r="J854" s="15">
        <v>0</v>
      </c>
      <c r="K854" s="15">
        <v>0</v>
      </c>
      <c r="L854" t="str">
        <f t="shared" si="13"/>
        <v>171806U08047001000</v>
      </c>
      <c r="M854" t="str">
        <f>VLOOKUP(A854,'Cost Code'!A:G,7,0)</f>
        <v>Financial Services</v>
      </c>
      <c r="N854" t="str">
        <f>VLOOKUP(A854,'Cost Code'!A:G,2,0)</f>
        <v>Group 1</v>
      </c>
      <c r="O854" t="str">
        <f>VLOOKUP($A854,'Cost Code'!$A:$G,3,0)</f>
        <v>CORPORATE SERVICES</v>
      </c>
      <c r="P854" t="str">
        <f>VLOOKUP($A854,'Cost Code'!$A:$G,4,0)</f>
        <v>FINANCE &amp; INFORMATION SERVICES</v>
      </c>
      <c r="Q854" t="str">
        <f>VLOOKUP($A854,'Cost Code'!$A:$G,5,0)</f>
        <v>FINANCE &amp; INFORMATION SERVICES</v>
      </c>
      <c r="R854" t="str">
        <f>VLOOKUP($A854,'Cost Code'!$A:$G,6,0)</f>
        <v>FINANCE</v>
      </c>
      <c r="S854" t="str">
        <f>VLOOKUP($A854,'Cost Code'!$A:$K,8,0)</f>
        <v>Simon</v>
      </c>
      <c r="T854">
        <f>VLOOKUP($A854,'Cost Code'!$A:$K,9,0)</f>
        <v>1000</v>
      </c>
      <c r="U854" t="str">
        <f>VLOOKUP(B854,Ex_Code!A:J,2,0)</f>
        <v>Printing &amp; Stationery</v>
      </c>
      <c r="V854" t="str">
        <f>VLOOKUP(B854,Ex_Code!A:J,7,0)</f>
        <v>ESTABLISHMENT EXPENSES</v>
      </c>
      <c r="W854" t="str">
        <f>VLOOKUP(B854,Ex_Code!A:J,10,0)</f>
        <v>Non Pay</v>
      </c>
    </row>
    <row r="855" spans="1:23" x14ac:dyDescent="0.25">
      <c r="A855" s="14" t="s">
        <v>143</v>
      </c>
      <c r="B855" s="14" t="s">
        <v>125</v>
      </c>
      <c r="C855" s="14" t="s">
        <v>195</v>
      </c>
      <c r="D855" s="14" t="s">
        <v>196</v>
      </c>
      <c r="E855" s="14" t="s">
        <v>98</v>
      </c>
      <c r="F855" s="15">
        <v>2</v>
      </c>
      <c r="G855" s="15">
        <v>0</v>
      </c>
      <c r="H855" s="15">
        <v>0</v>
      </c>
      <c r="I855" s="15">
        <v>0</v>
      </c>
      <c r="J855" s="15">
        <v>0</v>
      </c>
      <c r="K855" s="15">
        <v>0</v>
      </c>
      <c r="L855" t="str">
        <f t="shared" si="13"/>
        <v>171806U08047003000</v>
      </c>
      <c r="M855" t="str">
        <f>VLOOKUP(A855,'Cost Code'!A:G,7,0)</f>
        <v>Financial Services</v>
      </c>
      <c r="N855" t="str">
        <f>VLOOKUP(A855,'Cost Code'!A:G,2,0)</f>
        <v>Group 1</v>
      </c>
      <c r="O855" t="str">
        <f>VLOOKUP($A855,'Cost Code'!$A:$G,3,0)</f>
        <v>CORPORATE SERVICES</v>
      </c>
      <c r="P855" t="str">
        <f>VLOOKUP($A855,'Cost Code'!$A:$G,4,0)</f>
        <v>FINANCE &amp; INFORMATION SERVICES</v>
      </c>
      <c r="Q855" t="str">
        <f>VLOOKUP($A855,'Cost Code'!$A:$G,5,0)</f>
        <v>FINANCE &amp; INFORMATION SERVICES</v>
      </c>
      <c r="R855" t="str">
        <f>VLOOKUP($A855,'Cost Code'!$A:$G,6,0)</f>
        <v>FINANCE</v>
      </c>
      <c r="S855" t="str">
        <f>VLOOKUP($A855,'Cost Code'!$A:$K,8,0)</f>
        <v>Simon</v>
      </c>
      <c r="T855">
        <f>VLOOKUP($A855,'Cost Code'!$A:$K,9,0)</f>
        <v>1000</v>
      </c>
      <c r="U855" t="str">
        <f>VLOOKUP(B855,Ex_Code!A:J,2,0)</f>
        <v>Postage &amp; Courier Services</v>
      </c>
      <c r="V855" t="str">
        <f>VLOOKUP(B855,Ex_Code!A:J,7,0)</f>
        <v>ESTABLISHMENT EXPENSES</v>
      </c>
      <c r="W855" t="str">
        <f>VLOOKUP(B855,Ex_Code!A:J,10,0)</f>
        <v>Non Pay</v>
      </c>
    </row>
    <row r="856" spans="1:23" x14ac:dyDescent="0.25">
      <c r="A856" s="14" t="s">
        <v>143</v>
      </c>
      <c r="B856" s="14" t="s">
        <v>126</v>
      </c>
      <c r="C856" s="14" t="s">
        <v>195</v>
      </c>
      <c r="D856" s="14" t="s">
        <v>196</v>
      </c>
      <c r="E856" s="14" t="s">
        <v>98</v>
      </c>
      <c r="F856" s="15">
        <v>15</v>
      </c>
      <c r="G856" s="15">
        <v>15.15</v>
      </c>
      <c r="H856" s="15">
        <v>0</v>
      </c>
      <c r="I856" s="15">
        <v>0</v>
      </c>
      <c r="J856" s="15">
        <v>0</v>
      </c>
      <c r="K856" s="15">
        <v>0</v>
      </c>
      <c r="L856" t="str">
        <f t="shared" si="13"/>
        <v>171806U08047007000</v>
      </c>
      <c r="M856" t="str">
        <f>VLOOKUP(A856,'Cost Code'!A:G,7,0)</f>
        <v>Financial Services</v>
      </c>
      <c r="N856" t="str">
        <f>VLOOKUP(A856,'Cost Code'!A:G,2,0)</f>
        <v>Group 1</v>
      </c>
      <c r="O856" t="str">
        <f>VLOOKUP($A856,'Cost Code'!$A:$G,3,0)</f>
        <v>CORPORATE SERVICES</v>
      </c>
      <c r="P856" t="str">
        <f>VLOOKUP($A856,'Cost Code'!$A:$G,4,0)</f>
        <v>FINANCE &amp; INFORMATION SERVICES</v>
      </c>
      <c r="Q856" t="str">
        <f>VLOOKUP($A856,'Cost Code'!$A:$G,5,0)</f>
        <v>FINANCE &amp; INFORMATION SERVICES</v>
      </c>
      <c r="R856" t="str">
        <f>VLOOKUP($A856,'Cost Code'!$A:$G,6,0)</f>
        <v>FINANCE</v>
      </c>
      <c r="S856" t="str">
        <f>VLOOKUP($A856,'Cost Code'!$A:$K,8,0)</f>
        <v>Simon</v>
      </c>
      <c r="T856">
        <f>VLOOKUP($A856,'Cost Code'!$A:$K,9,0)</f>
        <v>1000</v>
      </c>
      <c r="U856" t="str">
        <f>VLOOKUP(B856,Ex_Code!A:J,2,0)</f>
        <v>Telephone Rental</v>
      </c>
      <c r="V856" t="str">
        <f>VLOOKUP(B856,Ex_Code!A:J,7,0)</f>
        <v>ESTABLISHMENT EXPENSES</v>
      </c>
      <c r="W856" t="str">
        <f>VLOOKUP(B856,Ex_Code!A:J,10,0)</f>
        <v>Non Pay</v>
      </c>
    </row>
    <row r="857" spans="1:23" x14ac:dyDescent="0.25">
      <c r="A857" s="14" t="s">
        <v>143</v>
      </c>
      <c r="B857" s="14" t="s">
        <v>146</v>
      </c>
      <c r="C857" s="14" t="s">
        <v>195</v>
      </c>
      <c r="D857" s="14" t="s">
        <v>196</v>
      </c>
      <c r="E857" s="14" t="s">
        <v>98</v>
      </c>
      <c r="F857" s="15">
        <v>40</v>
      </c>
      <c r="G857" s="15">
        <v>37.909999999999997</v>
      </c>
      <c r="H857" s="15">
        <v>0</v>
      </c>
      <c r="I857" s="15">
        <v>0</v>
      </c>
      <c r="J857" s="15">
        <v>0</v>
      </c>
      <c r="K857" s="15">
        <v>0</v>
      </c>
      <c r="L857" t="str">
        <f t="shared" si="13"/>
        <v>171806U08048014000</v>
      </c>
      <c r="M857" t="str">
        <f>VLOOKUP(A857,'Cost Code'!A:G,7,0)</f>
        <v>Financial Services</v>
      </c>
      <c r="N857" t="str">
        <f>VLOOKUP(A857,'Cost Code'!A:G,2,0)</f>
        <v>Group 1</v>
      </c>
      <c r="O857" t="str">
        <f>VLOOKUP($A857,'Cost Code'!$A:$G,3,0)</f>
        <v>CORPORATE SERVICES</v>
      </c>
      <c r="P857" t="str">
        <f>VLOOKUP($A857,'Cost Code'!$A:$G,4,0)</f>
        <v>FINANCE &amp; INFORMATION SERVICES</v>
      </c>
      <c r="Q857" t="str">
        <f>VLOOKUP($A857,'Cost Code'!$A:$G,5,0)</f>
        <v>FINANCE &amp; INFORMATION SERVICES</v>
      </c>
      <c r="R857" t="str">
        <f>VLOOKUP($A857,'Cost Code'!$A:$G,6,0)</f>
        <v>FINANCE</v>
      </c>
      <c r="S857" t="str">
        <f>VLOOKUP($A857,'Cost Code'!$A:$K,8,0)</f>
        <v>Simon</v>
      </c>
      <c r="T857">
        <f>VLOOKUP($A857,'Cost Code'!$A:$K,9,0)</f>
        <v>1000</v>
      </c>
      <c r="U857" t="str">
        <f>VLOOKUP(B857,Ex_Code!A:J,2,0)</f>
        <v>Office Equipment &amp; Maint</v>
      </c>
      <c r="V857" t="str">
        <f>VLOOKUP(B857,Ex_Code!A:J,7,0)</f>
        <v>PREMISES &amp; FIXED PLANT</v>
      </c>
      <c r="W857" t="str">
        <f>VLOOKUP(B857,Ex_Code!A:J,10,0)</f>
        <v>Non Pay</v>
      </c>
    </row>
    <row r="858" spans="1:23" x14ac:dyDescent="0.25">
      <c r="A858" s="14" t="s">
        <v>143</v>
      </c>
      <c r="B858" s="14" t="s">
        <v>131</v>
      </c>
      <c r="C858" s="14" t="s">
        <v>195</v>
      </c>
      <c r="D858" s="14" t="s">
        <v>196</v>
      </c>
      <c r="E858" s="14" t="s">
        <v>98</v>
      </c>
      <c r="F858" s="15">
        <v>1050</v>
      </c>
      <c r="G858" s="15">
        <v>790.24</v>
      </c>
      <c r="H858" s="15">
        <v>0</v>
      </c>
      <c r="I858" s="15">
        <v>0</v>
      </c>
      <c r="J858" s="15">
        <v>0</v>
      </c>
      <c r="K858" s="15">
        <v>0</v>
      </c>
      <c r="L858" t="str">
        <f t="shared" si="13"/>
        <v>171806U08049010000</v>
      </c>
      <c r="M858" t="str">
        <f>VLOOKUP(A858,'Cost Code'!A:G,7,0)</f>
        <v>Financial Services</v>
      </c>
      <c r="N858" t="str">
        <f>VLOOKUP(A858,'Cost Code'!A:G,2,0)</f>
        <v>Group 1</v>
      </c>
      <c r="O858" t="str">
        <f>VLOOKUP($A858,'Cost Code'!$A:$G,3,0)</f>
        <v>CORPORATE SERVICES</v>
      </c>
      <c r="P858" t="str">
        <f>VLOOKUP($A858,'Cost Code'!$A:$G,4,0)</f>
        <v>FINANCE &amp; INFORMATION SERVICES</v>
      </c>
      <c r="Q858" t="str">
        <f>VLOOKUP($A858,'Cost Code'!$A:$G,5,0)</f>
        <v>FINANCE &amp; INFORMATION SERVICES</v>
      </c>
      <c r="R858" t="str">
        <f>VLOOKUP($A858,'Cost Code'!$A:$G,6,0)</f>
        <v>FINANCE</v>
      </c>
      <c r="S858" t="str">
        <f>VLOOKUP($A858,'Cost Code'!$A:$K,8,0)</f>
        <v>Simon</v>
      </c>
      <c r="T858">
        <f>VLOOKUP($A858,'Cost Code'!$A:$K,9,0)</f>
        <v>1000</v>
      </c>
      <c r="U858" t="str">
        <f>VLOOKUP(B858,Ex_Code!A:J,2,0)</f>
        <v>Professional Services</v>
      </c>
      <c r="V858" t="str">
        <f>VLOOKUP(B858,Ex_Code!A:J,7,0)</f>
        <v>OTHER OPERATING EXPENSES</v>
      </c>
      <c r="W858" t="str">
        <f>VLOOKUP(B858,Ex_Code!A:J,10,0)</f>
        <v>Non Pay</v>
      </c>
    </row>
    <row r="859" spans="1:23" x14ac:dyDescent="0.25">
      <c r="A859" s="14" t="s">
        <v>143</v>
      </c>
      <c r="B859" s="14" t="s">
        <v>147</v>
      </c>
      <c r="C859" s="14" t="s">
        <v>195</v>
      </c>
      <c r="D859" s="14" t="s">
        <v>196</v>
      </c>
      <c r="E859" s="14" t="s">
        <v>98</v>
      </c>
      <c r="F859" s="15">
        <v>12</v>
      </c>
      <c r="G859" s="15">
        <v>45</v>
      </c>
      <c r="H859" s="15">
        <v>0</v>
      </c>
      <c r="I859" s="15">
        <v>0</v>
      </c>
      <c r="J859" s="15">
        <v>0</v>
      </c>
      <c r="K859" s="15">
        <v>0</v>
      </c>
      <c r="L859" t="str">
        <f t="shared" si="13"/>
        <v>171806U08049041000</v>
      </c>
      <c r="M859" t="str">
        <f>VLOOKUP(A859,'Cost Code'!A:G,7,0)</f>
        <v>Financial Services</v>
      </c>
      <c r="N859" t="str">
        <f>VLOOKUP(A859,'Cost Code'!A:G,2,0)</f>
        <v>Group 1</v>
      </c>
      <c r="O859" t="str">
        <f>VLOOKUP($A859,'Cost Code'!$A:$G,3,0)</f>
        <v>CORPORATE SERVICES</v>
      </c>
      <c r="P859" t="str">
        <f>VLOOKUP($A859,'Cost Code'!$A:$G,4,0)</f>
        <v>FINANCE &amp; INFORMATION SERVICES</v>
      </c>
      <c r="Q859" t="str">
        <f>VLOOKUP($A859,'Cost Code'!$A:$G,5,0)</f>
        <v>FINANCE &amp; INFORMATION SERVICES</v>
      </c>
      <c r="R859" t="str">
        <f>VLOOKUP($A859,'Cost Code'!$A:$G,6,0)</f>
        <v>FINANCE</v>
      </c>
      <c r="S859" t="str">
        <f>VLOOKUP($A859,'Cost Code'!$A:$K,8,0)</f>
        <v>Simon</v>
      </c>
      <c r="T859">
        <f>VLOOKUP($A859,'Cost Code'!$A:$K,9,0)</f>
        <v>1000</v>
      </c>
      <c r="U859" t="str">
        <f>VLOOKUP(B859,Ex_Code!A:J,2,0)</f>
        <v>Staff Eye Tests</v>
      </c>
      <c r="V859" t="str">
        <f>VLOOKUP(B859,Ex_Code!A:J,7,0)</f>
        <v>OTHER OPERATING EXPENSES</v>
      </c>
      <c r="W859" t="str">
        <f>VLOOKUP(B859,Ex_Code!A:J,10,0)</f>
        <v>Non Pay</v>
      </c>
    </row>
    <row r="860" spans="1:23" x14ac:dyDescent="0.25">
      <c r="A860" s="14" t="s">
        <v>143</v>
      </c>
      <c r="B860" s="14" t="s">
        <v>45</v>
      </c>
      <c r="C860" s="14" t="s">
        <v>195</v>
      </c>
      <c r="D860" s="14" t="s">
        <v>196</v>
      </c>
      <c r="E860" s="14" t="s">
        <v>98</v>
      </c>
      <c r="F860" s="15">
        <v>-3300</v>
      </c>
      <c r="G860" s="15">
        <v>-4601.91</v>
      </c>
      <c r="H860" s="15">
        <v>0</v>
      </c>
      <c r="I860" s="15">
        <v>0</v>
      </c>
      <c r="J860" s="15">
        <v>0</v>
      </c>
      <c r="K860" s="15">
        <v>0</v>
      </c>
      <c r="L860" t="str">
        <f t="shared" si="13"/>
        <v>171806U08049047000</v>
      </c>
      <c r="M860" t="str">
        <f>VLOOKUP(A860,'Cost Code'!A:G,7,0)</f>
        <v>Financial Services</v>
      </c>
      <c r="N860" t="str">
        <f>VLOOKUP(A860,'Cost Code'!A:G,2,0)</f>
        <v>Group 1</v>
      </c>
      <c r="O860" t="str">
        <f>VLOOKUP($A860,'Cost Code'!$A:$G,3,0)</f>
        <v>CORPORATE SERVICES</v>
      </c>
      <c r="P860" t="str">
        <f>VLOOKUP($A860,'Cost Code'!$A:$G,4,0)</f>
        <v>FINANCE &amp; INFORMATION SERVICES</v>
      </c>
      <c r="Q860" t="str">
        <f>VLOOKUP($A860,'Cost Code'!$A:$G,5,0)</f>
        <v>FINANCE &amp; INFORMATION SERVICES</v>
      </c>
      <c r="R860" t="str">
        <f>VLOOKUP($A860,'Cost Code'!$A:$G,6,0)</f>
        <v>FINANCE</v>
      </c>
      <c r="S860" t="str">
        <f>VLOOKUP($A860,'Cost Code'!$A:$K,8,0)</f>
        <v>Simon</v>
      </c>
      <c r="T860">
        <f>VLOOKUP($A860,'Cost Code'!$A:$K,9,0)</f>
        <v>1000</v>
      </c>
      <c r="U860" t="str">
        <f>VLOOKUP(B860,Ex_Code!A:J,2,0)</f>
        <v>Servs Recd Oth NHS FT</v>
      </c>
      <c r="V860" t="str">
        <f>VLOOKUP(B860,Ex_Code!A:J,7,0)</f>
        <v>OTHER OPERATING EXPENSES</v>
      </c>
      <c r="W860" t="str">
        <f>VLOOKUP(B860,Ex_Code!A:J,10,0)</f>
        <v>Non Pay</v>
      </c>
    </row>
    <row r="861" spans="1:23" x14ac:dyDescent="0.25">
      <c r="A861" s="14" t="s">
        <v>143</v>
      </c>
      <c r="B861" s="14" t="s">
        <v>198</v>
      </c>
      <c r="C861" s="14" t="s">
        <v>195</v>
      </c>
      <c r="D861" s="14" t="s">
        <v>196</v>
      </c>
      <c r="E861" s="14" t="s">
        <v>98</v>
      </c>
      <c r="F861" s="15">
        <v>0</v>
      </c>
      <c r="G861" s="15">
        <v>435.01</v>
      </c>
      <c r="H861" s="15">
        <v>0</v>
      </c>
      <c r="I861" s="15">
        <v>0</v>
      </c>
      <c r="J861" s="15">
        <v>0</v>
      </c>
      <c r="K861" s="15">
        <v>0</v>
      </c>
      <c r="L861" t="str">
        <f t="shared" si="13"/>
        <v>171806U08052001000</v>
      </c>
      <c r="M861" t="str">
        <f>VLOOKUP(A861,'Cost Code'!A:G,7,0)</f>
        <v>Financial Services</v>
      </c>
      <c r="N861" t="str">
        <f>VLOOKUP(A861,'Cost Code'!A:G,2,0)</f>
        <v>Group 1</v>
      </c>
      <c r="O861" t="str">
        <f>VLOOKUP($A861,'Cost Code'!$A:$G,3,0)</f>
        <v>CORPORATE SERVICES</v>
      </c>
      <c r="P861" t="str">
        <f>VLOOKUP($A861,'Cost Code'!$A:$G,4,0)</f>
        <v>FINANCE &amp; INFORMATION SERVICES</v>
      </c>
      <c r="Q861" t="str">
        <f>VLOOKUP($A861,'Cost Code'!$A:$G,5,0)</f>
        <v>FINANCE &amp; INFORMATION SERVICES</v>
      </c>
      <c r="R861" t="str">
        <f>VLOOKUP($A861,'Cost Code'!$A:$G,6,0)</f>
        <v>FINANCE</v>
      </c>
      <c r="S861" t="str">
        <f>VLOOKUP($A861,'Cost Code'!$A:$K,8,0)</f>
        <v>Simon</v>
      </c>
      <c r="T861">
        <f>VLOOKUP($A861,'Cost Code'!$A:$K,9,0)</f>
        <v>1000</v>
      </c>
      <c r="U861" t="str">
        <f>VLOOKUP(B861,Ex_Code!A:J,2,0)</f>
        <v>Interest on inv paid late</v>
      </c>
      <c r="V861" t="str">
        <f>VLOOKUP(B861,Ex_Code!A:J,7,0)</f>
        <v>INTEREST EXPENSE</v>
      </c>
      <c r="W861" t="str">
        <f>VLOOKUP(B861,Ex_Code!A:J,10,0)</f>
        <v>Non Pay</v>
      </c>
    </row>
    <row r="862" spans="1:23" x14ac:dyDescent="0.25">
      <c r="A862" s="14" t="s">
        <v>148</v>
      </c>
      <c r="B862" s="14" t="s">
        <v>113</v>
      </c>
      <c r="C862" s="14" t="s">
        <v>195</v>
      </c>
      <c r="D862" s="14" t="s">
        <v>196</v>
      </c>
      <c r="E862" s="14" t="s">
        <v>98</v>
      </c>
      <c r="F862" s="15">
        <v>-3817</v>
      </c>
      <c r="G862" s="15">
        <v>-3757.5</v>
      </c>
      <c r="H862" s="15">
        <v>0</v>
      </c>
      <c r="I862" s="15">
        <v>0</v>
      </c>
      <c r="J862" s="15">
        <v>0</v>
      </c>
      <c r="K862" s="15">
        <v>0</v>
      </c>
      <c r="L862" t="str">
        <f t="shared" si="13"/>
        <v>171806U09026004000</v>
      </c>
      <c r="M862" t="str">
        <f>VLOOKUP(A862,'Cost Code'!A:G,7,0)</f>
        <v>Supplies Department</v>
      </c>
      <c r="N862" t="str">
        <f>VLOOKUP(A862,'Cost Code'!A:G,2,0)</f>
        <v>Group 1</v>
      </c>
      <c r="O862" t="str">
        <f>VLOOKUP($A862,'Cost Code'!$A:$G,3,0)</f>
        <v>CORPORATE SERVICES</v>
      </c>
      <c r="P862" t="str">
        <f>VLOOKUP($A862,'Cost Code'!$A:$G,4,0)</f>
        <v>FINANCE &amp; INFORMATION SERVICES</v>
      </c>
      <c r="Q862" t="str">
        <f>VLOOKUP($A862,'Cost Code'!$A:$G,5,0)</f>
        <v>FINANCE &amp; INFORMATION SERVICES</v>
      </c>
      <c r="R862" t="str">
        <f>VLOOKUP($A862,'Cost Code'!$A:$G,6,0)</f>
        <v>FINANCE</v>
      </c>
      <c r="S862" t="str">
        <f>VLOOKUP($A862,'Cost Code'!$A:$K,8,0)</f>
        <v>Simon</v>
      </c>
      <c r="T862">
        <f>VLOOKUP($A862,'Cost Code'!$A:$K,9,0)</f>
        <v>1000</v>
      </c>
      <c r="U862" t="str">
        <f>VLOOKUP(B862,Ex_Code!A:J,2,0)</f>
        <v>Other Non Patient Income</v>
      </c>
      <c r="V862" t="str">
        <f>VLOOKUP(B862,Ex_Code!A:J,7,0)</f>
        <v>NON-PATIENT SERVS - OTH BODIES</v>
      </c>
      <c r="W862" t="str">
        <f>VLOOKUP(B862,Ex_Code!A:J,10,0)</f>
        <v>Income</v>
      </c>
    </row>
    <row r="863" spans="1:23" ht="25.5" x14ac:dyDescent="0.25">
      <c r="A863" s="14" t="s">
        <v>148</v>
      </c>
      <c r="B863" s="14" t="s">
        <v>20</v>
      </c>
      <c r="C863" s="14" t="s">
        <v>195</v>
      </c>
      <c r="D863" s="14" t="s">
        <v>196</v>
      </c>
      <c r="E863" s="14" t="s">
        <v>98</v>
      </c>
      <c r="F863" s="15">
        <v>4462</v>
      </c>
      <c r="G863" s="15">
        <v>3519.55</v>
      </c>
      <c r="H863" s="15">
        <v>1</v>
      </c>
      <c r="I863" s="15">
        <v>0.8</v>
      </c>
      <c r="J863" s="15">
        <v>0.8</v>
      </c>
      <c r="K863" s="15">
        <v>0.8</v>
      </c>
      <c r="L863" t="str">
        <f t="shared" si="13"/>
        <v>171806U0903918A000</v>
      </c>
      <c r="M863" t="str">
        <f>VLOOKUP(A863,'Cost Code'!A:G,7,0)</f>
        <v>Supplies Department</v>
      </c>
      <c r="N863" t="str">
        <f>VLOOKUP(A863,'Cost Code'!A:G,2,0)</f>
        <v>Group 1</v>
      </c>
      <c r="O863" t="str">
        <f>VLOOKUP($A863,'Cost Code'!$A:$G,3,0)</f>
        <v>CORPORATE SERVICES</v>
      </c>
      <c r="P863" t="str">
        <f>VLOOKUP($A863,'Cost Code'!$A:$G,4,0)</f>
        <v>FINANCE &amp; INFORMATION SERVICES</v>
      </c>
      <c r="Q863" t="str">
        <f>VLOOKUP($A863,'Cost Code'!$A:$G,5,0)</f>
        <v>FINANCE &amp; INFORMATION SERVICES</v>
      </c>
      <c r="R863" t="str">
        <f>VLOOKUP($A863,'Cost Code'!$A:$G,6,0)</f>
        <v>FINANCE</v>
      </c>
      <c r="S863" t="str">
        <f>VLOOKUP($A863,'Cost Code'!$A:$K,8,0)</f>
        <v>Simon</v>
      </c>
      <c r="T863">
        <f>VLOOKUP($A863,'Cost Code'!$A:$K,9,0)</f>
        <v>1000</v>
      </c>
      <c r="U863" t="str">
        <f>VLOOKUP(B863,Ex_Code!A:J,2,0)</f>
        <v>Senior Managers Band 8A</v>
      </c>
      <c r="V863" t="str">
        <f>VLOOKUP(B863,Ex_Code!A:J,7,0)</f>
        <v>NON CLINICAL STAFF</v>
      </c>
      <c r="W863" t="str">
        <f>VLOOKUP(B863,Ex_Code!A:J,10,0)</f>
        <v>Pay</v>
      </c>
    </row>
    <row r="864" spans="1:23" ht="25.5" x14ac:dyDescent="0.25">
      <c r="A864" s="14" t="s">
        <v>148</v>
      </c>
      <c r="B864" s="14" t="s">
        <v>22</v>
      </c>
      <c r="C864" s="14" t="s">
        <v>195</v>
      </c>
      <c r="D864" s="14" t="s">
        <v>196</v>
      </c>
      <c r="E864" s="14" t="s">
        <v>98</v>
      </c>
      <c r="F864" s="15">
        <v>12250</v>
      </c>
      <c r="G864" s="15">
        <v>12249.4</v>
      </c>
      <c r="H864" s="15">
        <v>2</v>
      </c>
      <c r="I864" s="15">
        <v>2</v>
      </c>
      <c r="J864" s="15">
        <v>2</v>
      </c>
      <c r="K864" s="15">
        <v>2</v>
      </c>
      <c r="L864" t="str">
        <f t="shared" si="13"/>
        <v>171806U0903918B000</v>
      </c>
      <c r="M864" t="str">
        <f>VLOOKUP(A864,'Cost Code'!A:G,7,0)</f>
        <v>Supplies Department</v>
      </c>
      <c r="N864" t="str">
        <f>VLOOKUP(A864,'Cost Code'!A:G,2,0)</f>
        <v>Group 1</v>
      </c>
      <c r="O864" t="str">
        <f>VLOOKUP($A864,'Cost Code'!$A:$G,3,0)</f>
        <v>CORPORATE SERVICES</v>
      </c>
      <c r="P864" t="str">
        <f>VLOOKUP($A864,'Cost Code'!$A:$G,4,0)</f>
        <v>FINANCE &amp; INFORMATION SERVICES</v>
      </c>
      <c r="Q864" t="str">
        <f>VLOOKUP($A864,'Cost Code'!$A:$G,5,0)</f>
        <v>FINANCE &amp; INFORMATION SERVICES</v>
      </c>
      <c r="R864" t="str">
        <f>VLOOKUP($A864,'Cost Code'!$A:$G,6,0)</f>
        <v>FINANCE</v>
      </c>
      <c r="S864" t="str">
        <f>VLOOKUP($A864,'Cost Code'!$A:$K,8,0)</f>
        <v>Simon</v>
      </c>
      <c r="T864">
        <f>VLOOKUP($A864,'Cost Code'!$A:$K,9,0)</f>
        <v>1000</v>
      </c>
      <c r="U864" t="str">
        <f>VLOOKUP(B864,Ex_Code!A:J,2,0)</f>
        <v>Senior Managers Band 8B</v>
      </c>
      <c r="V864" t="str">
        <f>VLOOKUP(B864,Ex_Code!A:J,7,0)</f>
        <v>NON CLINICAL STAFF</v>
      </c>
      <c r="W864" t="str">
        <f>VLOOKUP(B864,Ex_Code!A:J,10,0)</f>
        <v>Pay</v>
      </c>
    </row>
    <row r="865" spans="1:23" x14ac:dyDescent="0.25">
      <c r="A865" s="14" t="s">
        <v>148</v>
      </c>
      <c r="B865" s="14" t="s">
        <v>145</v>
      </c>
      <c r="C865" s="14" t="s">
        <v>195</v>
      </c>
      <c r="D865" s="14" t="s">
        <v>196</v>
      </c>
      <c r="E865" s="14" t="s">
        <v>98</v>
      </c>
      <c r="F865" s="15">
        <v>8979</v>
      </c>
      <c r="G865" s="15">
        <v>8864.99</v>
      </c>
      <c r="H865" s="15">
        <v>5.28</v>
      </c>
      <c r="I865" s="15">
        <v>5.28</v>
      </c>
      <c r="J865" s="15">
        <v>5.28</v>
      </c>
      <c r="K865" s="15">
        <v>5.28</v>
      </c>
      <c r="L865" t="str">
        <f t="shared" si="13"/>
        <v>171806U09039202000</v>
      </c>
      <c r="M865" t="str">
        <f>VLOOKUP(A865,'Cost Code'!A:G,7,0)</f>
        <v>Supplies Department</v>
      </c>
      <c r="N865" t="str">
        <f>VLOOKUP(A865,'Cost Code'!A:G,2,0)</f>
        <v>Group 1</v>
      </c>
      <c r="O865" t="str">
        <f>VLOOKUP($A865,'Cost Code'!$A:$G,3,0)</f>
        <v>CORPORATE SERVICES</v>
      </c>
      <c r="P865" t="str">
        <f>VLOOKUP($A865,'Cost Code'!$A:$G,4,0)</f>
        <v>FINANCE &amp; INFORMATION SERVICES</v>
      </c>
      <c r="Q865" t="str">
        <f>VLOOKUP($A865,'Cost Code'!$A:$G,5,0)</f>
        <v>FINANCE &amp; INFORMATION SERVICES</v>
      </c>
      <c r="R865" t="str">
        <f>VLOOKUP($A865,'Cost Code'!$A:$G,6,0)</f>
        <v>FINANCE</v>
      </c>
      <c r="S865" t="str">
        <f>VLOOKUP($A865,'Cost Code'!$A:$K,8,0)</f>
        <v>Simon</v>
      </c>
      <c r="T865">
        <f>VLOOKUP($A865,'Cost Code'!$A:$K,9,0)</f>
        <v>1000</v>
      </c>
      <c r="U865" t="str">
        <f>VLOOKUP(B865,Ex_Code!A:J,2,0)</f>
        <v>Admin &amp; Clerical Band 2</v>
      </c>
      <c r="V865" t="str">
        <f>VLOOKUP(B865,Ex_Code!A:J,7,0)</f>
        <v>NON CLINICAL STAFF</v>
      </c>
      <c r="W865" t="str">
        <f>VLOOKUP(B865,Ex_Code!A:J,10,0)</f>
        <v>Pay</v>
      </c>
    </row>
    <row r="866" spans="1:23" x14ac:dyDescent="0.25">
      <c r="A866" s="14" t="s">
        <v>148</v>
      </c>
      <c r="B866" s="14" t="s">
        <v>141</v>
      </c>
      <c r="C866" s="14" t="s">
        <v>195</v>
      </c>
      <c r="D866" s="14" t="s">
        <v>196</v>
      </c>
      <c r="E866" s="14" t="s">
        <v>98</v>
      </c>
      <c r="F866" s="15">
        <v>2027</v>
      </c>
      <c r="G866" s="15">
        <v>2026.68</v>
      </c>
      <c r="H866" s="15">
        <v>1</v>
      </c>
      <c r="I866" s="15">
        <v>1</v>
      </c>
      <c r="J866" s="15">
        <v>1</v>
      </c>
      <c r="K866" s="15">
        <v>1</v>
      </c>
      <c r="L866" t="str">
        <f t="shared" si="13"/>
        <v>171806U09039203000</v>
      </c>
      <c r="M866" t="str">
        <f>VLOOKUP(A866,'Cost Code'!A:G,7,0)</f>
        <v>Supplies Department</v>
      </c>
      <c r="N866" t="str">
        <f>VLOOKUP(A866,'Cost Code'!A:G,2,0)</f>
        <v>Group 1</v>
      </c>
      <c r="O866" t="str">
        <f>VLOOKUP($A866,'Cost Code'!$A:$G,3,0)</f>
        <v>CORPORATE SERVICES</v>
      </c>
      <c r="P866" t="str">
        <f>VLOOKUP($A866,'Cost Code'!$A:$G,4,0)</f>
        <v>FINANCE &amp; INFORMATION SERVICES</v>
      </c>
      <c r="Q866" t="str">
        <f>VLOOKUP($A866,'Cost Code'!$A:$G,5,0)</f>
        <v>FINANCE &amp; INFORMATION SERVICES</v>
      </c>
      <c r="R866" t="str">
        <f>VLOOKUP($A866,'Cost Code'!$A:$G,6,0)</f>
        <v>FINANCE</v>
      </c>
      <c r="S866" t="str">
        <f>VLOOKUP($A866,'Cost Code'!$A:$K,8,0)</f>
        <v>Simon</v>
      </c>
      <c r="T866">
        <f>VLOOKUP($A866,'Cost Code'!$A:$K,9,0)</f>
        <v>1000</v>
      </c>
      <c r="U866" t="str">
        <f>VLOOKUP(B866,Ex_Code!A:J,2,0)</f>
        <v>Admin &amp; Clerical Band 3</v>
      </c>
      <c r="V866" t="str">
        <f>VLOOKUP(B866,Ex_Code!A:J,7,0)</f>
        <v>NON CLINICAL STAFF</v>
      </c>
      <c r="W866" t="str">
        <f>VLOOKUP(B866,Ex_Code!A:J,10,0)</f>
        <v>Pay</v>
      </c>
    </row>
    <row r="867" spans="1:23" x14ac:dyDescent="0.25">
      <c r="A867" s="14" t="s">
        <v>148</v>
      </c>
      <c r="B867" s="14" t="s">
        <v>121</v>
      </c>
      <c r="C867" s="14" t="s">
        <v>195</v>
      </c>
      <c r="D867" s="14" t="s">
        <v>196</v>
      </c>
      <c r="E867" s="14" t="s">
        <v>98</v>
      </c>
      <c r="F867" s="15">
        <v>9159</v>
      </c>
      <c r="G867" s="15">
        <v>7804.3</v>
      </c>
      <c r="H867" s="15">
        <v>4.2699999999999996</v>
      </c>
      <c r="I867" s="15">
        <v>3.6</v>
      </c>
      <c r="J867" s="15">
        <v>3.6</v>
      </c>
      <c r="K867" s="15">
        <v>3.6</v>
      </c>
      <c r="L867" t="str">
        <f t="shared" si="13"/>
        <v>171806U09039204000</v>
      </c>
      <c r="M867" t="str">
        <f>VLOOKUP(A867,'Cost Code'!A:G,7,0)</f>
        <v>Supplies Department</v>
      </c>
      <c r="N867" t="str">
        <f>VLOOKUP(A867,'Cost Code'!A:G,2,0)</f>
        <v>Group 1</v>
      </c>
      <c r="O867" t="str">
        <f>VLOOKUP($A867,'Cost Code'!$A:$G,3,0)</f>
        <v>CORPORATE SERVICES</v>
      </c>
      <c r="P867" t="str">
        <f>VLOOKUP($A867,'Cost Code'!$A:$G,4,0)</f>
        <v>FINANCE &amp; INFORMATION SERVICES</v>
      </c>
      <c r="Q867" t="str">
        <f>VLOOKUP($A867,'Cost Code'!$A:$G,5,0)</f>
        <v>FINANCE &amp; INFORMATION SERVICES</v>
      </c>
      <c r="R867" t="str">
        <f>VLOOKUP($A867,'Cost Code'!$A:$G,6,0)</f>
        <v>FINANCE</v>
      </c>
      <c r="S867" t="str">
        <f>VLOOKUP($A867,'Cost Code'!$A:$K,8,0)</f>
        <v>Simon</v>
      </c>
      <c r="T867">
        <f>VLOOKUP($A867,'Cost Code'!$A:$K,9,0)</f>
        <v>1000</v>
      </c>
      <c r="U867" t="str">
        <f>VLOOKUP(B867,Ex_Code!A:J,2,0)</f>
        <v>Admin &amp; Clerical Band 4</v>
      </c>
      <c r="V867" t="str">
        <f>VLOOKUP(B867,Ex_Code!A:J,7,0)</f>
        <v>NON CLINICAL STAFF</v>
      </c>
      <c r="W867" t="str">
        <f>VLOOKUP(B867,Ex_Code!A:J,10,0)</f>
        <v>Pay</v>
      </c>
    </row>
    <row r="868" spans="1:23" x14ac:dyDescent="0.25">
      <c r="A868" s="14" t="s">
        <v>148</v>
      </c>
      <c r="B868" s="14" t="s">
        <v>108</v>
      </c>
      <c r="C868" s="14" t="s">
        <v>195</v>
      </c>
      <c r="D868" s="14" t="s">
        <v>196</v>
      </c>
      <c r="E868" s="14" t="s">
        <v>98</v>
      </c>
      <c r="F868" s="15">
        <v>2977</v>
      </c>
      <c r="G868" s="15">
        <v>2976.71</v>
      </c>
      <c r="H868" s="15">
        <v>1</v>
      </c>
      <c r="I868" s="15">
        <v>1</v>
      </c>
      <c r="J868" s="15">
        <v>1</v>
      </c>
      <c r="K868" s="15">
        <v>1</v>
      </c>
      <c r="L868" t="str">
        <f t="shared" si="13"/>
        <v>171806U09039205000</v>
      </c>
      <c r="M868" t="str">
        <f>VLOOKUP(A868,'Cost Code'!A:G,7,0)</f>
        <v>Supplies Department</v>
      </c>
      <c r="N868" t="str">
        <f>VLOOKUP(A868,'Cost Code'!A:G,2,0)</f>
        <v>Group 1</v>
      </c>
      <c r="O868" t="str">
        <f>VLOOKUP($A868,'Cost Code'!$A:$G,3,0)</f>
        <v>CORPORATE SERVICES</v>
      </c>
      <c r="P868" t="str">
        <f>VLOOKUP($A868,'Cost Code'!$A:$G,4,0)</f>
        <v>FINANCE &amp; INFORMATION SERVICES</v>
      </c>
      <c r="Q868" t="str">
        <f>VLOOKUP($A868,'Cost Code'!$A:$G,5,0)</f>
        <v>FINANCE &amp; INFORMATION SERVICES</v>
      </c>
      <c r="R868" t="str">
        <f>VLOOKUP($A868,'Cost Code'!$A:$G,6,0)</f>
        <v>FINANCE</v>
      </c>
      <c r="S868" t="str">
        <f>VLOOKUP($A868,'Cost Code'!$A:$K,8,0)</f>
        <v>Simon</v>
      </c>
      <c r="T868">
        <f>VLOOKUP($A868,'Cost Code'!$A:$K,9,0)</f>
        <v>1000</v>
      </c>
      <c r="U868" t="str">
        <f>VLOOKUP(B868,Ex_Code!A:J,2,0)</f>
        <v>Admin &amp; Clerical Band 5</v>
      </c>
      <c r="V868" t="str">
        <f>VLOOKUP(B868,Ex_Code!A:J,7,0)</f>
        <v>NON CLINICAL STAFF</v>
      </c>
      <c r="W868" t="str">
        <f>VLOOKUP(B868,Ex_Code!A:J,10,0)</f>
        <v>Pay</v>
      </c>
    </row>
    <row r="869" spans="1:23" x14ac:dyDescent="0.25">
      <c r="A869" s="14" t="s">
        <v>148</v>
      </c>
      <c r="B869" s="14" t="s">
        <v>30</v>
      </c>
      <c r="C869" s="14" t="s">
        <v>195</v>
      </c>
      <c r="D869" s="14" t="s">
        <v>196</v>
      </c>
      <c r="E869" s="14" t="s">
        <v>98</v>
      </c>
      <c r="F869" s="15">
        <v>4013</v>
      </c>
      <c r="G869" s="15">
        <v>4012.63</v>
      </c>
      <c r="H869" s="15">
        <v>0.92</v>
      </c>
      <c r="I869" s="15">
        <v>0.92</v>
      </c>
      <c r="J869" s="15">
        <v>0.92</v>
      </c>
      <c r="K869" s="15">
        <v>0.92</v>
      </c>
      <c r="L869" t="str">
        <f t="shared" si="13"/>
        <v>171806U09039207000</v>
      </c>
      <c r="M869" t="str">
        <f>VLOOKUP(A869,'Cost Code'!A:G,7,0)</f>
        <v>Supplies Department</v>
      </c>
      <c r="N869" t="str">
        <f>VLOOKUP(A869,'Cost Code'!A:G,2,0)</f>
        <v>Group 1</v>
      </c>
      <c r="O869" t="str">
        <f>VLOOKUP($A869,'Cost Code'!$A:$G,3,0)</f>
        <v>CORPORATE SERVICES</v>
      </c>
      <c r="P869" t="str">
        <f>VLOOKUP($A869,'Cost Code'!$A:$G,4,0)</f>
        <v>FINANCE &amp; INFORMATION SERVICES</v>
      </c>
      <c r="Q869" t="str">
        <f>VLOOKUP($A869,'Cost Code'!$A:$G,5,0)</f>
        <v>FINANCE &amp; INFORMATION SERVICES</v>
      </c>
      <c r="R869" t="str">
        <f>VLOOKUP($A869,'Cost Code'!$A:$G,6,0)</f>
        <v>FINANCE</v>
      </c>
      <c r="S869" t="str">
        <f>VLOOKUP($A869,'Cost Code'!$A:$K,8,0)</f>
        <v>Simon</v>
      </c>
      <c r="T869">
        <f>VLOOKUP($A869,'Cost Code'!$A:$K,9,0)</f>
        <v>1000</v>
      </c>
      <c r="U869" t="str">
        <f>VLOOKUP(B869,Ex_Code!A:J,2,0)</f>
        <v>Admin &amp; Clerical Band 7</v>
      </c>
      <c r="V869" t="str">
        <f>VLOOKUP(B869,Ex_Code!A:J,7,0)</f>
        <v>NON CLINICAL STAFF</v>
      </c>
      <c r="W869" t="str">
        <f>VLOOKUP(B869,Ex_Code!A:J,10,0)</f>
        <v>Pay</v>
      </c>
    </row>
    <row r="870" spans="1:23" x14ac:dyDescent="0.25">
      <c r="A870" s="14" t="s">
        <v>148</v>
      </c>
      <c r="B870" s="14" t="s">
        <v>122</v>
      </c>
      <c r="C870" s="14" t="s">
        <v>195</v>
      </c>
      <c r="D870" s="14" t="s">
        <v>196</v>
      </c>
      <c r="E870" s="14" t="s">
        <v>98</v>
      </c>
      <c r="F870" s="15">
        <v>235</v>
      </c>
      <c r="G870" s="15">
        <v>0</v>
      </c>
      <c r="H870" s="15">
        <v>0.16</v>
      </c>
      <c r="I870" s="15">
        <v>0.45</v>
      </c>
      <c r="J870" s="15">
        <v>0</v>
      </c>
      <c r="K870" s="15">
        <v>0</v>
      </c>
      <c r="L870" t="str">
        <f t="shared" si="13"/>
        <v>171806U09039299000</v>
      </c>
      <c r="M870" t="str">
        <f>VLOOKUP(A870,'Cost Code'!A:G,7,0)</f>
        <v>Supplies Department</v>
      </c>
      <c r="N870" t="str">
        <f>VLOOKUP(A870,'Cost Code'!A:G,2,0)</f>
        <v>Group 1</v>
      </c>
      <c r="O870" t="str">
        <f>VLOOKUP($A870,'Cost Code'!$A:$G,3,0)</f>
        <v>CORPORATE SERVICES</v>
      </c>
      <c r="P870" t="str">
        <f>VLOOKUP($A870,'Cost Code'!$A:$G,4,0)</f>
        <v>FINANCE &amp; INFORMATION SERVICES</v>
      </c>
      <c r="Q870" t="str">
        <f>VLOOKUP($A870,'Cost Code'!$A:$G,5,0)</f>
        <v>FINANCE &amp; INFORMATION SERVICES</v>
      </c>
      <c r="R870" t="str">
        <f>VLOOKUP($A870,'Cost Code'!$A:$G,6,0)</f>
        <v>FINANCE</v>
      </c>
      <c r="S870" t="str">
        <f>VLOOKUP($A870,'Cost Code'!$A:$K,8,0)</f>
        <v>Simon</v>
      </c>
      <c r="T870">
        <f>VLOOKUP($A870,'Cost Code'!$A:$K,9,0)</f>
        <v>1000</v>
      </c>
      <c r="U870" t="str">
        <f>VLOOKUP(B870,Ex_Code!A:J,2,0)</f>
        <v>Admin &amp; Clerical - Non NHS</v>
      </c>
      <c r="V870" t="str">
        <f>VLOOKUP(B870,Ex_Code!A:J,7,0)</f>
        <v>NON CLINICAL STAFF</v>
      </c>
      <c r="W870" t="str">
        <f>VLOOKUP(B870,Ex_Code!A:J,10,0)</f>
        <v>Pay</v>
      </c>
    </row>
    <row r="871" spans="1:23" x14ac:dyDescent="0.25">
      <c r="A871" s="14" t="s">
        <v>148</v>
      </c>
      <c r="B871" s="14" t="s">
        <v>149</v>
      </c>
      <c r="C871" s="14" t="s">
        <v>195</v>
      </c>
      <c r="D871" s="14" t="s">
        <v>196</v>
      </c>
      <c r="E871" s="14" t="s">
        <v>98</v>
      </c>
      <c r="F871" s="15">
        <v>0</v>
      </c>
      <c r="G871" s="15">
        <v>634.11</v>
      </c>
      <c r="H871" s="15">
        <v>0</v>
      </c>
      <c r="I871" s="15">
        <v>0</v>
      </c>
      <c r="J871" s="15">
        <v>0</v>
      </c>
      <c r="K871" s="15">
        <v>0</v>
      </c>
      <c r="L871" t="str">
        <f t="shared" si="13"/>
        <v>171806U09042001000</v>
      </c>
      <c r="M871" t="str">
        <f>VLOOKUP(A871,'Cost Code'!A:G,7,0)</f>
        <v>Supplies Department</v>
      </c>
      <c r="N871" t="str">
        <f>VLOOKUP(A871,'Cost Code'!A:G,2,0)</f>
        <v>Group 1</v>
      </c>
      <c r="O871" t="str">
        <f>VLOOKUP($A871,'Cost Code'!$A:$G,3,0)</f>
        <v>CORPORATE SERVICES</v>
      </c>
      <c r="P871" t="str">
        <f>VLOOKUP($A871,'Cost Code'!$A:$G,4,0)</f>
        <v>FINANCE &amp; INFORMATION SERVICES</v>
      </c>
      <c r="Q871" t="str">
        <f>VLOOKUP($A871,'Cost Code'!$A:$G,5,0)</f>
        <v>FINANCE &amp; INFORMATION SERVICES</v>
      </c>
      <c r="R871" t="str">
        <f>VLOOKUP($A871,'Cost Code'!$A:$G,6,0)</f>
        <v>FINANCE</v>
      </c>
      <c r="S871" t="str">
        <f>VLOOKUP($A871,'Cost Code'!$A:$K,8,0)</f>
        <v>Simon</v>
      </c>
      <c r="T871">
        <f>VLOOKUP($A871,'Cost Code'!$A:$K,9,0)</f>
        <v>1000</v>
      </c>
      <c r="U871" t="str">
        <f>VLOOKUP(B871,Ex_Code!A:J,2,0)</f>
        <v>Dressings</v>
      </c>
      <c r="V871" t="str">
        <f>VLOOKUP(B871,Ex_Code!A:J,7,0)</f>
        <v>CLINICAL SUPPLIES</v>
      </c>
      <c r="W871" t="str">
        <f>VLOOKUP(B871,Ex_Code!A:J,10,0)</f>
        <v>Non Pay</v>
      </c>
    </row>
    <row r="872" spans="1:23" x14ac:dyDescent="0.25">
      <c r="A872" s="14" t="s">
        <v>148</v>
      </c>
      <c r="B872" s="14" t="s">
        <v>150</v>
      </c>
      <c r="C872" s="14" t="s">
        <v>195</v>
      </c>
      <c r="D872" s="14" t="s">
        <v>196</v>
      </c>
      <c r="E872" s="14" t="s">
        <v>98</v>
      </c>
      <c r="F872" s="15">
        <v>0</v>
      </c>
      <c r="G872" s="15">
        <v>-1382.48</v>
      </c>
      <c r="H872" s="15">
        <v>0</v>
      </c>
      <c r="I872" s="15">
        <v>0</v>
      </c>
      <c r="J872" s="15">
        <v>0</v>
      </c>
      <c r="K872" s="15">
        <v>0</v>
      </c>
      <c r="L872" t="str">
        <f t="shared" si="13"/>
        <v>171806U09042003000</v>
      </c>
      <c r="M872" t="str">
        <f>VLOOKUP(A872,'Cost Code'!A:G,7,0)</f>
        <v>Supplies Department</v>
      </c>
      <c r="N872" t="str">
        <f>VLOOKUP(A872,'Cost Code'!A:G,2,0)</f>
        <v>Group 1</v>
      </c>
      <c r="O872" t="str">
        <f>VLOOKUP($A872,'Cost Code'!$A:$G,3,0)</f>
        <v>CORPORATE SERVICES</v>
      </c>
      <c r="P872" t="str">
        <f>VLOOKUP($A872,'Cost Code'!$A:$G,4,0)</f>
        <v>FINANCE &amp; INFORMATION SERVICES</v>
      </c>
      <c r="Q872" t="str">
        <f>VLOOKUP($A872,'Cost Code'!$A:$G,5,0)</f>
        <v>FINANCE &amp; INFORMATION SERVICES</v>
      </c>
      <c r="R872" t="str">
        <f>VLOOKUP($A872,'Cost Code'!$A:$G,6,0)</f>
        <v>FINANCE</v>
      </c>
      <c r="S872" t="str">
        <f>VLOOKUP($A872,'Cost Code'!$A:$K,8,0)</f>
        <v>Simon</v>
      </c>
      <c r="T872">
        <f>VLOOKUP($A872,'Cost Code'!$A:$K,9,0)</f>
        <v>1000</v>
      </c>
      <c r="U872" t="str">
        <f>VLOOKUP(B872,Ex_Code!A:J,2,0)</f>
        <v>Med &amp; Surg Consumables</v>
      </c>
      <c r="V872" t="str">
        <f>VLOOKUP(B872,Ex_Code!A:J,7,0)</f>
        <v>CLINICAL SUPPLIES</v>
      </c>
      <c r="W872" t="str">
        <f>VLOOKUP(B872,Ex_Code!A:J,10,0)</f>
        <v>Non Pay</v>
      </c>
    </row>
    <row r="873" spans="1:23" x14ac:dyDescent="0.25">
      <c r="A873" s="14" t="s">
        <v>148</v>
      </c>
      <c r="B873" s="14" t="s">
        <v>151</v>
      </c>
      <c r="C873" s="14" t="s">
        <v>195</v>
      </c>
      <c r="D873" s="14" t="s">
        <v>196</v>
      </c>
      <c r="E873" s="14" t="s">
        <v>98</v>
      </c>
      <c r="F873" s="15">
        <v>0</v>
      </c>
      <c r="G873" s="15">
        <v>155.63999999999999</v>
      </c>
      <c r="H873" s="15">
        <v>0</v>
      </c>
      <c r="I873" s="15">
        <v>0</v>
      </c>
      <c r="J873" s="15">
        <v>0</v>
      </c>
      <c r="K873" s="15">
        <v>0</v>
      </c>
      <c r="L873" t="str">
        <f t="shared" si="13"/>
        <v>171806U09042016000</v>
      </c>
      <c r="M873" t="str">
        <f>VLOOKUP(A873,'Cost Code'!A:G,7,0)</f>
        <v>Supplies Department</v>
      </c>
      <c r="N873" t="str">
        <f>VLOOKUP(A873,'Cost Code'!A:G,2,0)</f>
        <v>Group 1</v>
      </c>
      <c r="O873" t="str">
        <f>VLOOKUP($A873,'Cost Code'!$A:$G,3,0)</f>
        <v>CORPORATE SERVICES</v>
      </c>
      <c r="P873" t="str">
        <f>VLOOKUP($A873,'Cost Code'!$A:$G,4,0)</f>
        <v>FINANCE &amp; INFORMATION SERVICES</v>
      </c>
      <c r="Q873" t="str">
        <f>VLOOKUP($A873,'Cost Code'!$A:$G,5,0)</f>
        <v>FINANCE &amp; INFORMATION SERVICES</v>
      </c>
      <c r="R873" t="str">
        <f>VLOOKUP($A873,'Cost Code'!$A:$G,6,0)</f>
        <v>FINANCE</v>
      </c>
      <c r="S873" t="str">
        <f>VLOOKUP($A873,'Cost Code'!$A:$K,8,0)</f>
        <v>Simon</v>
      </c>
      <c r="T873">
        <f>VLOOKUP($A873,'Cost Code'!$A:$K,9,0)</f>
        <v>1000</v>
      </c>
      <c r="U873" t="str">
        <f>VLOOKUP(B873,Ex_Code!A:J,2,0)</f>
        <v>Continence Products</v>
      </c>
      <c r="V873" t="str">
        <f>VLOOKUP(B873,Ex_Code!A:J,7,0)</f>
        <v>CLINICAL SUPPLIES</v>
      </c>
      <c r="W873" t="str">
        <f>VLOOKUP(B873,Ex_Code!A:J,10,0)</f>
        <v>Non Pay</v>
      </c>
    </row>
    <row r="874" spans="1:23" x14ac:dyDescent="0.25">
      <c r="A874" s="14" t="s">
        <v>148</v>
      </c>
      <c r="B874" s="14" t="s">
        <v>154</v>
      </c>
      <c r="C874" s="14" t="s">
        <v>195</v>
      </c>
      <c r="D874" s="14" t="s">
        <v>196</v>
      </c>
      <c r="E874" s="14" t="s">
        <v>98</v>
      </c>
      <c r="F874" s="15">
        <v>0</v>
      </c>
      <c r="G874" s="15">
        <v>117.4</v>
      </c>
      <c r="H874" s="15">
        <v>0</v>
      </c>
      <c r="I874" s="15">
        <v>0</v>
      </c>
      <c r="J874" s="15">
        <v>0</v>
      </c>
      <c r="K874" s="15">
        <v>0</v>
      </c>
      <c r="L874" t="str">
        <f t="shared" si="13"/>
        <v>171806U09042041000</v>
      </c>
      <c r="M874" t="str">
        <f>VLOOKUP(A874,'Cost Code'!A:G,7,0)</f>
        <v>Supplies Department</v>
      </c>
      <c r="N874" t="str">
        <f>VLOOKUP(A874,'Cost Code'!A:G,2,0)</f>
        <v>Group 1</v>
      </c>
      <c r="O874" t="str">
        <f>VLOOKUP($A874,'Cost Code'!$A:$G,3,0)</f>
        <v>CORPORATE SERVICES</v>
      </c>
      <c r="P874" t="str">
        <f>VLOOKUP($A874,'Cost Code'!$A:$G,4,0)</f>
        <v>FINANCE &amp; INFORMATION SERVICES</v>
      </c>
      <c r="Q874" t="str">
        <f>VLOOKUP($A874,'Cost Code'!$A:$G,5,0)</f>
        <v>FINANCE &amp; INFORMATION SERVICES</v>
      </c>
      <c r="R874" t="str">
        <f>VLOOKUP($A874,'Cost Code'!$A:$G,6,0)</f>
        <v>FINANCE</v>
      </c>
      <c r="S874" t="str">
        <f>VLOOKUP($A874,'Cost Code'!$A:$K,8,0)</f>
        <v>Simon</v>
      </c>
      <c r="T874">
        <f>VLOOKUP($A874,'Cost Code'!$A:$K,9,0)</f>
        <v>1000</v>
      </c>
      <c r="U874" t="str">
        <f>VLOOKUP(B874,Ex_Code!A:J,2,0)</f>
        <v>Laboratory Chemicals</v>
      </c>
      <c r="V874" t="str">
        <f>VLOOKUP(B874,Ex_Code!A:J,7,0)</f>
        <v>CLINICAL SUPPLIES</v>
      </c>
      <c r="W874" t="str">
        <f>VLOOKUP(B874,Ex_Code!A:J,10,0)</f>
        <v>Non Pay</v>
      </c>
    </row>
    <row r="875" spans="1:23" x14ac:dyDescent="0.25">
      <c r="A875" s="14" t="s">
        <v>148</v>
      </c>
      <c r="B875" s="14" t="s">
        <v>123</v>
      </c>
      <c r="C875" s="14" t="s">
        <v>195</v>
      </c>
      <c r="D875" s="14" t="s">
        <v>196</v>
      </c>
      <c r="E875" s="14" t="s">
        <v>98</v>
      </c>
      <c r="F875" s="15">
        <v>4</v>
      </c>
      <c r="G875" s="15">
        <v>8.85</v>
      </c>
      <c r="H875" s="15">
        <v>0</v>
      </c>
      <c r="I875" s="15">
        <v>0</v>
      </c>
      <c r="J875" s="15">
        <v>0</v>
      </c>
      <c r="K875" s="15">
        <v>0</v>
      </c>
      <c r="L875" t="str">
        <f t="shared" si="13"/>
        <v>171806U09043001000</v>
      </c>
      <c r="M875" t="str">
        <f>VLOOKUP(A875,'Cost Code'!A:G,7,0)</f>
        <v>Supplies Department</v>
      </c>
      <c r="N875" t="str">
        <f>VLOOKUP(A875,'Cost Code'!A:G,2,0)</f>
        <v>Group 1</v>
      </c>
      <c r="O875" t="str">
        <f>VLOOKUP($A875,'Cost Code'!$A:$G,3,0)</f>
        <v>CORPORATE SERVICES</v>
      </c>
      <c r="P875" t="str">
        <f>VLOOKUP($A875,'Cost Code'!$A:$G,4,0)</f>
        <v>FINANCE &amp; INFORMATION SERVICES</v>
      </c>
      <c r="Q875" t="str">
        <f>VLOOKUP($A875,'Cost Code'!$A:$G,5,0)</f>
        <v>FINANCE &amp; INFORMATION SERVICES</v>
      </c>
      <c r="R875" t="str">
        <f>VLOOKUP($A875,'Cost Code'!$A:$G,6,0)</f>
        <v>FINANCE</v>
      </c>
      <c r="S875" t="str">
        <f>VLOOKUP($A875,'Cost Code'!$A:$K,8,0)</f>
        <v>Simon</v>
      </c>
      <c r="T875">
        <f>VLOOKUP($A875,'Cost Code'!$A:$K,9,0)</f>
        <v>1000</v>
      </c>
      <c r="U875" t="str">
        <f>VLOOKUP(B875,Ex_Code!A:J,2,0)</f>
        <v>Catering Provisions</v>
      </c>
      <c r="V875" t="str">
        <f>VLOOKUP(B875,Ex_Code!A:J,7,0)</f>
        <v>NON CLINICAL SUPPLIES</v>
      </c>
      <c r="W875" t="str">
        <f>VLOOKUP(B875,Ex_Code!A:J,10,0)</f>
        <v>Non Pay</v>
      </c>
    </row>
    <row r="876" spans="1:23" x14ac:dyDescent="0.25">
      <c r="A876" s="14" t="s">
        <v>148</v>
      </c>
      <c r="B876" s="14" t="s">
        <v>156</v>
      </c>
      <c r="C876" s="14" t="s">
        <v>195</v>
      </c>
      <c r="D876" s="14" t="s">
        <v>196</v>
      </c>
      <c r="E876" s="14" t="s">
        <v>98</v>
      </c>
      <c r="F876" s="15">
        <v>49</v>
      </c>
      <c r="G876" s="15">
        <v>8.34</v>
      </c>
      <c r="H876" s="15">
        <v>0</v>
      </c>
      <c r="I876" s="15">
        <v>0</v>
      </c>
      <c r="J876" s="15">
        <v>0</v>
      </c>
      <c r="K876" s="15">
        <v>0</v>
      </c>
      <c r="L876" t="str">
        <f t="shared" si="13"/>
        <v>171806U09043005000</v>
      </c>
      <c r="M876" t="str">
        <f>VLOOKUP(A876,'Cost Code'!A:G,7,0)</f>
        <v>Supplies Department</v>
      </c>
      <c r="N876" t="str">
        <f>VLOOKUP(A876,'Cost Code'!A:G,2,0)</f>
        <v>Group 1</v>
      </c>
      <c r="O876" t="str">
        <f>VLOOKUP($A876,'Cost Code'!$A:$G,3,0)</f>
        <v>CORPORATE SERVICES</v>
      </c>
      <c r="P876" t="str">
        <f>VLOOKUP($A876,'Cost Code'!$A:$G,4,0)</f>
        <v>FINANCE &amp; INFORMATION SERVICES</v>
      </c>
      <c r="Q876" t="str">
        <f>VLOOKUP($A876,'Cost Code'!$A:$G,5,0)</f>
        <v>FINANCE &amp; INFORMATION SERVICES</v>
      </c>
      <c r="R876" t="str">
        <f>VLOOKUP($A876,'Cost Code'!$A:$G,6,0)</f>
        <v>FINANCE</v>
      </c>
      <c r="S876" t="str">
        <f>VLOOKUP($A876,'Cost Code'!$A:$K,8,0)</f>
        <v>Simon</v>
      </c>
      <c r="T876">
        <f>VLOOKUP($A876,'Cost Code'!$A:$K,9,0)</f>
        <v>1000</v>
      </c>
      <c r="U876" t="str">
        <f>VLOOKUP(B876,Ex_Code!A:J,2,0)</f>
        <v>Hardware &amp; Crockery</v>
      </c>
      <c r="V876" t="str">
        <f>VLOOKUP(B876,Ex_Code!A:J,7,0)</f>
        <v>NON CLINICAL SUPPLIES</v>
      </c>
      <c r="W876" t="str">
        <f>VLOOKUP(B876,Ex_Code!A:J,10,0)</f>
        <v>Non Pay</v>
      </c>
    </row>
    <row r="877" spans="1:23" x14ac:dyDescent="0.25">
      <c r="A877" s="14" t="s">
        <v>148</v>
      </c>
      <c r="B877" s="14" t="s">
        <v>157</v>
      </c>
      <c r="C877" s="14" t="s">
        <v>195</v>
      </c>
      <c r="D877" s="14" t="s">
        <v>196</v>
      </c>
      <c r="E877" s="14" t="s">
        <v>98</v>
      </c>
      <c r="F877" s="15">
        <v>69</v>
      </c>
      <c r="G877" s="15">
        <v>89.84</v>
      </c>
      <c r="H877" s="15">
        <v>0</v>
      </c>
      <c r="I877" s="15">
        <v>0</v>
      </c>
      <c r="J877" s="15">
        <v>0</v>
      </c>
      <c r="K877" s="15">
        <v>0</v>
      </c>
      <c r="L877" t="str">
        <f t="shared" si="13"/>
        <v>171806U09043014000</v>
      </c>
      <c r="M877" t="str">
        <f>VLOOKUP(A877,'Cost Code'!A:G,7,0)</f>
        <v>Supplies Department</v>
      </c>
      <c r="N877" t="str">
        <f>VLOOKUP(A877,'Cost Code'!A:G,2,0)</f>
        <v>Group 1</v>
      </c>
      <c r="O877" t="str">
        <f>VLOOKUP($A877,'Cost Code'!$A:$G,3,0)</f>
        <v>CORPORATE SERVICES</v>
      </c>
      <c r="P877" t="str">
        <f>VLOOKUP($A877,'Cost Code'!$A:$G,4,0)</f>
        <v>FINANCE &amp; INFORMATION SERVICES</v>
      </c>
      <c r="Q877" t="str">
        <f>VLOOKUP($A877,'Cost Code'!$A:$G,5,0)</f>
        <v>FINANCE &amp; INFORMATION SERVICES</v>
      </c>
      <c r="R877" t="str">
        <f>VLOOKUP($A877,'Cost Code'!$A:$G,6,0)</f>
        <v>FINANCE</v>
      </c>
      <c r="S877" t="str">
        <f>VLOOKUP($A877,'Cost Code'!$A:$K,8,0)</f>
        <v>Simon</v>
      </c>
      <c r="T877">
        <f>VLOOKUP($A877,'Cost Code'!$A:$K,9,0)</f>
        <v>1000</v>
      </c>
      <c r="U877" t="str">
        <f>VLOOKUP(B877,Ex_Code!A:J,2,0)</f>
        <v>Staff Uniforms</v>
      </c>
      <c r="V877" t="str">
        <f>VLOOKUP(B877,Ex_Code!A:J,7,0)</f>
        <v>NON CLINICAL SUPPLIES</v>
      </c>
      <c r="W877" t="str">
        <f>VLOOKUP(B877,Ex_Code!A:J,10,0)</f>
        <v>Non Pay</v>
      </c>
    </row>
    <row r="878" spans="1:23" x14ac:dyDescent="0.25">
      <c r="A878" s="14" t="s">
        <v>148</v>
      </c>
      <c r="B878" s="14" t="s">
        <v>159</v>
      </c>
      <c r="C878" s="14" t="s">
        <v>195</v>
      </c>
      <c r="D878" s="14" t="s">
        <v>196</v>
      </c>
      <c r="E878" s="14" t="s">
        <v>98</v>
      </c>
      <c r="F878" s="15">
        <v>0</v>
      </c>
      <c r="G878" s="15">
        <v>134.74</v>
      </c>
      <c r="H878" s="15">
        <v>0</v>
      </c>
      <c r="I878" s="15">
        <v>0</v>
      </c>
      <c r="J878" s="15">
        <v>0</v>
      </c>
      <c r="K878" s="15">
        <v>0</v>
      </c>
      <c r="L878" t="str">
        <f t="shared" si="13"/>
        <v>171806U09043018000</v>
      </c>
      <c r="M878" t="str">
        <f>VLOOKUP(A878,'Cost Code'!A:G,7,0)</f>
        <v>Supplies Department</v>
      </c>
      <c r="N878" t="str">
        <f>VLOOKUP(A878,'Cost Code'!A:G,2,0)</f>
        <v>Group 1</v>
      </c>
      <c r="O878" t="str">
        <f>VLOOKUP($A878,'Cost Code'!$A:$G,3,0)</f>
        <v>CORPORATE SERVICES</v>
      </c>
      <c r="P878" t="str">
        <f>VLOOKUP($A878,'Cost Code'!$A:$G,4,0)</f>
        <v>FINANCE &amp; INFORMATION SERVICES</v>
      </c>
      <c r="Q878" t="str">
        <f>VLOOKUP($A878,'Cost Code'!$A:$G,5,0)</f>
        <v>FINANCE &amp; INFORMATION SERVICES</v>
      </c>
      <c r="R878" t="str">
        <f>VLOOKUP($A878,'Cost Code'!$A:$G,6,0)</f>
        <v>FINANCE</v>
      </c>
      <c r="S878" t="str">
        <f>VLOOKUP($A878,'Cost Code'!$A:$K,8,0)</f>
        <v>Simon</v>
      </c>
      <c r="T878">
        <f>VLOOKUP($A878,'Cost Code'!$A:$K,9,0)</f>
        <v>1000</v>
      </c>
      <c r="U878" t="str">
        <f>VLOOKUP(B878,Ex_Code!A:J,2,0)</f>
        <v>Cleaning Materials &amp; Cons</v>
      </c>
      <c r="V878" t="str">
        <f>VLOOKUP(B878,Ex_Code!A:J,7,0)</f>
        <v>NON CLINICAL SUPPLIES</v>
      </c>
      <c r="W878" t="str">
        <f>VLOOKUP(B878,Ex_Code!A:J,10,0)</f>
        <v>Non Pay</v>
      </c>
    </row>
    <row r="879" spans="1:23" x14ac:dyDescent="0.25">
      <c r="A879" s="14" t="s">
        <v>148</v>
      </c>
      <c r="B879" s="14" t="s">
        <v>160</v>
      </c>
      <c r="C879" s="14" t="s">
        <v>195</v>
      </c>
      <c r="D879" s="14" t="s">
        <v>196</v>
      </c>
      <c r="E879" s="14" t="s">
        <v>98</v>
      </c>
      <c r="F879" s="15">
        <v>0</v>
      </c>
      <c r="G879" s="15">
        <v>176.98</v>
      </c>
      <c r="H879" s="15">
        <v>0</v>
      </c>
      <c r="I879" s="15">
        <v>0</v>
      </c>
      <c r="J879" s="15">
        <v>0</v>
      </c>
      <c r="K879" s="15">
        <v>0</v>
      </c>
      <c r="L879" t="str">
        <f t="shared" si="13"/>
        <v>171806U09043019000</v>
      </c>
      <c r="M879" t="str">
        <f>VLOOKUP(A879,'Cost Code'!A:G,7,0)</f>
        <v>Supplies Department</v>
      </c>
      <c r="N879" t="str">
        <f>VLOOKUP(A879,'Cost Code'!A:G,2,0)</f>
        <v>Group 1</v>
      </c>
      <c r="O879" t="str">
        <f>VLOOKUP($A879,'Cost Code'!$A:$G,3,0)</f>
        <v>CORPORATE SERVICES</v>
      </c>
      <c r="P879" t="str">
        <f>VLOOKUP($A879,'Cost Code'!$A:$G,4,0)</f>
        <v>FINANCE &amp; INFORMATION SERVICES</v>
      </c>
      <c r="Q879" t="str">
        <f>VLOOKUP($A879,'Cost Code'!$A:$G,5,0)</f>
        <v>FINANCE &amp; INFORMATION SERVICES</v>
      </c>
      <c r="R879" t="str">
        <f>VLOOKUP($A879,'Cost Code'!$A:$G,6,0)</f>
        <v>FINANCE</v>
      </c>
      <c r="S879" t="str">
        <f>VLOOKUP($A879,'Cost Code'!$A:$K,8,0)</f>
        <v>Simon</v>
      </c>
      <c r="T879">
        <f>VLOOKUP($A879,'Cost Code'!$A:$K,9,0)</f>
        <v>1000</v>
      </c>
      <c r="U879" t="str">
        <f>VLOOKUP(B879,Ex_Code!A:J,2,0)</f>
        <v>Bedding &amp; Linen</v>
      </c>
      <c r="V879" t="str">
        <f>VLOOKUP(B879,Ex_Code!A:J,7,0)</f>
        <v>NON CLINICAL SUPPLIES</v>
      </c>
      <c r="W879" t="str">
        <f>VLOOKUP(B879,Ex_Code!A:J,10,0)</f>
        <v>Non Pay</v>
      </c>
    </row>
    <row r="880" spans="1:23" x14ac:dyDescent="0.25">
      <c r="A880" s="14" t="s">
        <v>148</v>
      </c>
      <c r="B880" s="14" t="s">
        <v>109</v>
      </c>
      <c r="C880" s="14" t="s">
        <v>195</v>
      </c>
      <c r="D880" s="14" t="s">
        <v>196</v>
      </c>
      <c r="E880" s="14" t="s">
        <v>98</v>
      </c>
      <c r="F880" s="15">
        <v>180</v>
      </c>
      <c r="G880" s="15">
        <v>242.2</v>
      </c>
      <c r="H880" s="15">
        <v>0</v>
      </c>
      <c r="I880" s="15">
        <v>0</v>
      </c>
      <c r="J880" s="15">
        <v>0</v>
      </c>
      <c r="K880" s="15">
        <v>0</v>
      </c>
      <c r="L880" t="str">
        <f t="shared" si="13"/>
        <v>171806U09047001000</v>
      </c>
      <c r="M880" t="str">
        <f>VLOOKUP(A880,'Cost Code'!A:G,7,0)</f>
        <v>Supplies Department</v>
      </c>
      <c r="N880" t="str">
        <f>VLOOKUP(A880,'Cost Code'!A:G,2,0)</f>
        <v>Group 1</v>
      </c>
      <c r="O880" t="str">
        <f>VLOOKUP($A880,'Cost Code'!$A:$G,3,0)</f>
        <v>CORPORATE SERVICES</v>
      </c>
      <c r="P880" t="str">
        <f>VLOOKUP($A880,'Cost Code'!$A:$G,4,0)</f>
        <v>FINANCE &amp; INFORMATION SERVICES</v>
      </c>
      <c r="Q880" t="str">
        <f>VLOOKUP($A880,'Cost Code'!$A:$G,5,0)</f>
        <v>FINANCE &amp; INFORMATION SERVICES</v>
      </c>
      <c r="R880" t="str">
        <f>VLOOKUP($A880,'Cost Code'!$A:$G,6,0)</f>
        <v>FINANCE</v>
      </c>
      <c r="S880" t="str">
        <f>VLOOKUP($A880,'Cost Code'!$A:$K,8,0)</f>
        <v>Simon</v>
      </c>
      <c r="T880">
        <f>VLOOKUP($A880,'Cost Code'!$A:$K,9,0)</f>
        <v>1000</v>
      </c>
      <c r="U880" t="str">
        <f>VLOOKUP(B880,Ex_Code!A:J,2,0)</f>
        <v>Printing &amp; Stationery</v>
      </c>
      <c r="V880" t="str">
        <f>VLOOKUP(B880,Ex_Code!A:J,7,0)</f>
        <v>ESTABLISHMENT EXPENSES</v>
      </c>
      <c r="W880" t="str">
        <f>VLOOKUP(B880,Ex_Code!A:J,10,0)</f>
        <v>Non Pay</v>
      </c>
    </row>
    <row r="881" spans="1:23" x14ac:dyDescent="0.25">
      <c r="A881" s="14" t="s">
        <v>148</v>
      </c>
      <c r="B881" s="14" t="s">
        <v>125</v>
      </c>
      <c r="C881" s="14" t="s">
        <v>195</v>
      </c>
      <c r="D881" s="14" t="s">
        <v>196</v>
      </c>
      <c r="E881" s="14" t="s">
        <v>98</v>
      </c>
      <c r="F881" s="15">
        <v>52</v>
      </c>
      <c r="G881" s="15">
        <v>30.27</v>
      </c>
      <c r="H881" s="15">
        <v>0</v>
      </c>
      <c r="I881" s="15">
        <v>0</v>
      </c>
      <c r="J881" s="15">
        <v>0</v>
      </c>
      <c r="K881" s="15">
        <v>0</v>
      </c>
      <c r="L881" t="str">
        <f t="shared" si="13"/>
        <v>171806U09047003000</v>
      </c>
      <c r="M881" t="str">
        <f>VLOOKUP(A881,'Cost Code'!A:G,7,0)</f>
        <v>Supplies Department</v>
      </c>
      <c r="N881" t="str">
        <f>VLOOKUP(A881,'Cost Code'!A:G,2,0)</f>
        <v>Group 1</v>
      </c>
      <c r="O881" t="str">
        <f>VLOOKUP($A881,'Cost Code'!$A:$G,3,0)</f>
        <v>CORPORATE SERVICES</v>
      </c>
      <c r="P881" t="str">
        <f>VLOOKUP($A881,'Cost Code'!$A:$G,4,0)</f>
        <v>FINANCE &amp; INFORMATION SERVICES</v>
      </c>
      <c r="Q881" t="str">
        <f>VLOOKUP($A881,'Cost Code'!$A:$G,5,0)</f>
        <v>FINANCE &amp; INFORMATION SERVICES</v>
      </c>
      <c r="R881" t="str">
        <f>VLOOKUP($A881,'Cost Code'!$A:$G,6,0)</f>
        <v>FINANCE</v>
      </c>
      <c r="S881" t="str">
        <f>VLOOKUP($A881,'Cost Code'!$A:$K,8,0)</f>
        <v>Simon</v>
      </c>
      <c r="T881">
        <f>VLOOKUP($A881,'Cost Code'!$A:$K,9,0)</f>
        <v>1000</v>
      </c>
      <c r="U881" t="str">
        <f>VLOOKUP(B881,Ex_Code!A:J,2,0)</f>
        <v>Postage &amp; Courier Services</v>
      </c>
      <c r="V881" t="str">
        <f>VLOOKUP(B881,Ex_Code!A:J,7,0)</f>
        <v>ESTABLISHMENT EXPENSES</v>
      </c>
      <c r="W881" t="str">
        <f>VLOOKUP(B881,Ex_Code!A:J,10,0)</f>
        <v>Non Pay</v>
      </c>
    </row>
    <row r="882" spans="1:23" x14ac:dyDescent="0.25">
      <c r="A882" s="14" t="s">
        <v>148</v>
      </c>
      <c r="B882" s="14" t="s">
        <v>161</v>
      </c>
      <c r="C882" s="14" t="s">
        <v>195</v>
      </c>
      <c r="D882" s="14" t="s">
        <v>196</v>
      </c>
      <c r="E882" s="14" t="s">
        <v>98</v>
      </c>
      <c r="F882" s="15">
        <v>3</v>
      </c>
      <c r="G882" s="15">
        <v>0</v>
      </c>
      <c r="H882" s="15">
        <v>0</v>
      </c>
      <c r="I882" s="15">
        <v>0</v>
      </c>
      <c r="J882" s="15">
        <v>0</v>
      </c>
      <c r="K882" s="15">
        <v>0</v>
      </c>
      <c r="L882" t="str">
        <f t="shared" si="13"/>
        <v>171806U09047011000</v>
      </c>
      <c r="M882" t="str">
        <f>VLOOKUP(A882,'Cost Code'!A:G,7,0)</f>
        <v>Supplies Department</v>
      </c>
      <c r="N882" t="str">
        <f>VLOOKUP(A882,'Cost Code'!A:G,2,0)</f>
        <v>Group 1</v>
      </c>
      <c r="O882" t="str">
        <f>VLOOKUP($A882,'Cost Code'!$A:$G,3,0)</f>
        <v>CORPORATE SERVICES</v>
      </c>
      <c r="P882" t="str">
        <f>VLOOKUP($A882,'Cost Code'!$A:$G,4,0)</f>
        <v>FINANCE &amp; INFORMATION SERVICES</v>
      </c>
      <c r="Q882" t="str">
        <f>VLOOKUP($A882,'Cost Code'!$A:$G,5,0)</f>
        <v>FINANCE &amp; INFORMATION SERVICES</v>
      </c>
      <c r="R882" t="str">
        <f>VLOOKUP($A882,'Cost Code'!$A:$G,6,0)</f>
        <v>FINANCE</v>
      </c>
      <c r="S882" t="str">
        <f>VLOOKUP($A882,'Cost Code'!$A:$K,8,0)</f>
        <v>Simon</v>
      </c>
      <c r="T882">
        <f>VLOOKUP($A882,'Cost Code'!$A:$K,9,0)</f>
        <v>1000</v>
      </c>
      <c r="U882" t="str">
        <f>VLOOKUP(B882,Ex_Code!A:J,2,0)</f>
        <v>Mobile Phones/Pagers</v>
      </c>
      <c r="V882" t="str">
        <f>VLOOKUP(B882,Ex_Code!A:J,7,0)</f>
        <v>ESTABLISHMENT EXPENSES</v>
      </c>
      <c r="W882" t="str">
        <f>VLOOKUP(B882,Ex_Code!A:J,10,0)</f>
        <v>Non Pay</v>
      </c>
    </row>
    <row r="883" spans="1:23" x14ac:dyDescent="0.25">
      <c r="A883" s="14" t="s">
        <v>148</v>
      </c>
      <c r="B883" s="14" t="s">
        <v>33</v>
      </c>
      <c r="C883" s="14" t="s">
        <v>195</v>
      </c>
      <c r="D883" s="14" t="s">
        <v>196</v>
      </c>
      <c r="E883" s="14" t="s">
        <v>98</v>
      </c>
      <c r="F883" s="15">
        <v>177</v>
      </c>
      <c r="G883" s="15">
        <v>126.8</v>
      </c>
      <c r="H883" s="15">
        <v>0</v>
      </c>
      <c r="I883" s="15">
        <v>0</v>
      </c>
      <c r="J883" s="15">
        <v>0</v>
      </c>
      <c r="K883" s="15">
        <v>0</v>
      </c>
      <c r="L883" t="str">
        <f t="shared" si="13"/>
        <v>171806U09047018000</v>
      </c>
      <c r="M883" t="str">
        <f>VLOOKUP(A883,'Cost Code'!A:G,7,0)</f>
        <v>Supplies Department</v>
      </c>
      <c r="N883" t="str">
        <f>VLOOKUP(A883,'Cost Code'!A:G,2,0)</f>
        <v>Group 1</v>
      </c>
      <c r="O883" t="str">
        <f>VLOOKUP($A883,'Cost Code'!$A:$G,3,0)</f>
        <v>CORPORATE SERVICES</v>
      </c>
      <c r="P883" t="str">
        <f>VLOOKUP($A883,'Cost Code'!$A:$G,4,0)</f>
        <v>FINANCE &amp; INFORMATION SERVICES</v>
      </c>
      <c r="Q883" t="str">
        <f>VLOOKUP($A883,'Cost Code'!$A:$G,5,0)</f>
        <v>FINANCE &amp; INFORMATION SERVICES</v>
      </c>
      <c r="R883" t="str">
        <f>VLOOKUP($A883,'Cost Code'!$A:$G,6,0)</f>
        <v>FINANCE</v>
      </c>
      <c r="S883" t="str">
        <f>VLOOKUP($A883,'Cost Code'!$A:$K,8,0)</f>
        <v>Simon</v>
      </c>
      <c r="T883">
        <f>VLOOKUP($A883,'Cost Code'!$A:$K,9,0)</f>
        <v>1000</v>
      </c>
      <c r="U883" t="str">
        <f>VLOOKUP(B883,Ex_Code!A:J,2,0)</f>
        <v>Travel Expenses</v>
      </c>
      <c r="V883" t="str">
        <f>VLOOKUP(B883,Ex_Code!A:J,7,0)</f>
        <v>ESTABLISHMENT EXPENSES</v>
      </c>
      <c r="W883" t="str">
        <f>VLOOKUP(B883,Ex_Code!A:J,10,0)</f>
        <v>Non Pay</v>
      </c>
    </row>
    <row r="884" spans="1:23" x14ac:dyDescent="0.25">
      <c r="A884" s="14" t="s">
        <v>148</v>
      </c>
      <c r="B884" s="14" t="s">
        <v>162</v>
      </c>
      <c r="C884" s="14" t="s">
        <v>195</v>
      </c>
      <c r="D884" s="14" t="s">
        <v>196</v>
      </c>
      <c r="E884" s="14" t="s">
        <v>98</v>
      </c>
      <c r="F884" s="15">
        <v>0</v>
      </c>
      <c r="G884" s="15">
        <v>7.1</v>
      </c>
      <c r="H884" s="15">
        <v>0</v>
      </c>
      <c r="I884" s="15">
        <v>0</v>
      </c>
      <c r="J884" s="15">
        <v>0</v>
      </c>
      <c r="K884" s="15">
        <v>0</v>
      </c>
      <c r="L884" t="str">
        <f t="shared" si="13"/>
        <v>171806U09047024000</v>
      </c>
      <c r="M884" t="str">
        <f>VLOOKUP(A884,'Cost Code'!A:G,7,0)</f>
        <v>Supplies Department</v>
      </c>
      <c r="N884" t="str">
        <f>VLOOKUP(A884,'Cost Code'!A:G,2,0)</f>
        <v>Group 1</v>
      </c>
      <c r="O884" t="str">
        <f>VLOOKUP($A884,'Cost Code'!$A:$G,3,0)</f>
        <v>CORPORATE SERVICES</v>
      </c>
      <c r="P884" t="str">
        <f>VLOOKUP($A884,'Cost Code'!$A:$G,4,0)</f>
        <v>FINANCE &amp; INFORMATION SERVICES</v>
      </c>
      <c r="Q884" t="str">
        <f>VLOOKUP($A884,'Cost Code'!$A:$G,5,0)</f>
        <v>FINANCE &amp; INFORMATION SERVICES</v>
      </c>
      <c r="R884" t="str">
        <f>VLOOKUP($A884,'Cost Code'!$A:$G,6,0)</f>
        <v>FINANCE</v>
      </c>
      <c r="S884" t="str">
        <f>VLOOKUP($A884,'Cost Code'!$A:$K,8,0)</f>
        <v>Simon</v>
      </c>
      <c r="T884">
        <f>VLOOKUP($A884,'Cost Code'!$A:$K,9,0)</f>
        <v>1000</v>
      </c>
      <c r="U884" t="str">
        <f>VLOOKUP(B884,Ex_Code!A:J,2,0)</f>
        <v>Subsistance</v>
      </c>
      <c r="V884" t="str">
        <f>VLOOKUP(B884,Ex_Code!A:J,7,0)</f>
        <v>ESTABLISHMENT EXPENSES</v>
      </c>
      <c r="W884" t="str">
        <f>VLOOKUP(B884,Ex_Code!A:J,10,0)</f>
        <v>Non Pay</v>
      </c>
    </row>
    <row r="885" spans="1:23" x14ac:dyDescent="0.25">
      <c r="A885" s="14" t="s">
        <v>148</v>
      </c>
      <c r="B885" s="14" t="s">
        <v>129</v>
      </c>
      <c r="C885" s="14" t="s">
        <v>195</v>
      </c>
      <c r="D885" s="14" t="s">
        <v>196</v>
      </c>
      <c r="E885" s="14" t="s">
        <v>98</v>
      </c>
      <c r="F885" s="15">
        <v>35</v>
      </c>
      <c r="G885" s="15">
        <v>0</v>
      </c>
      <c r="H885" s="15">
        <v>0</v>
      </c>
      <c r="I885" s="15">
        <v>0</v>
      </c>
      <c r="J885" s="15">
        <v>0</v>
      </c>
      <c r="K885" s="15">
        <v>0</v>
      </c>
      <c r="L885" t="str">
        <f t="shared" si="13"/>
        <v>171806U09048013000</v>
      </c>
      <c r="M885" t="str">
        <f>VLOOKUP(A885,'Cost Code'!A:G,7,0)</f>
        <v>Supplies Department</v>
      </c>
      <c r="N885" t="str">
        <f>VLOOKUP(A885,'Cost Code'!A:G,2,0)</f>
        <v>Group 1</v>
      </c>
      <c r="O885" t="str">
        <f>VLOOKUP($A885,'Cost Code'!$A:$G,3,0)</f>
        <v>CORPORATE SERVICES</v>
      </c>
      <c r="P885" t="str">
        <f>VLOOKUP($A885,'Cost Code'!$A:$G,4,0)</f>
        <v>FINANCE &amp; INFORMATION SERVICES</v>
      </c>
      <c r="Q885" t="str">
        <f>VLOOKUP($A885,'Cost Code'!$A:$G,5,0)</f>
        <v>FINANCE &amp; INFORMATION SERVICES</v>
      </c>
      <c r="R885" t="str">
        <f>VLOOKUP($A885,'Cost Code'!$A:$G,6,0)</f>
        <v>FINANCE</v>
      </c>
      <c r="S885" t="str">
        <f>VLOOKUP($A885,'Cost Code'!$A:$K,8,0)</f>
        <v>Simon</v>
      </c>
      <c r="T885">
        <f>VLOOKUP($A885,'Cost Code'!$A:$K,9,0)</f>
        <v>1000</v>
      </c>
      <c r="U885" t="str">
        <f>VLOOKUP(B885,Ex_Code!A:J,2,0)</f>
        <v>Furniture &amp; Fittings</v>
      </c>
      <c r="V885" t="str">
        <f>VLOOKUP(B885,Ex_Code!A:J,7,0)</f>
        <v>PREMISES &amp; FIXED PLANT</v>
      </c>
      <c r="W885" t="str">
        <f>VLOOKUP(B885,Ex_Code!A:J,10,0)</f>
        <v>Non Pay</v>
      </c>
    </row>
    <row r="886" spans="1:23" x14ac:dyDescent="0.25">
      <c r="A886" s="14" t="s">
        <v>148</v>
      </c>
      <c r="B886" s="14" t="s">
        <v>146</v>
      </c>
      <c r="C886" s="14" t="s">
        <v>195</v>
      </c>
      <c r="D886" s="14" t="s">
        <v>196</v>
      </c>
      <c r="E886" s="14" t="s">
        <v>98</v>
      </c>
      <c r="F886" s="15">
        <v>31</v>
      </c>
      <c r="G886" s="15">
        <v>0</v>
      </c>
      <c r="H886" s="15">
        <v>0</v>
      </c>
      <c r="I886" s="15">
        <v>0</v>
      </c>
      <c r="J886" s="15">
        <v>0</v>
      </c>
      <c r="K886" s="15">
        <v>0</v>
      </c>
      <c r="L886" t="str">
        <f t="shared" si="13"/>
        <v>171806U09048014000</v>
      </c>
      <c r="M886" t="str">
        <f>VLOOKUP(A886,'Cost Code'!A:G,7,0)</f>
        <v>Supplies Department</v>
      </c>
      <c r="N886" t="str">
        <f>VLOOKUP(A886,'Cost Code'!A:G,2,0)</f>
        <v>Group 1</v>
      </c>
      <c r="O886" t="str">
        <f>VLOOKUP($A886,'Cost Code'!$A:$G,3,0)</f>
        <v>CORPORATE SERVICES</v>
      </c>
      <c r="P886" t="str">
        <f>VLOOKUP($A886,'Cost Code'!$A:$G,4,0)</f>
        <v>FINANCE &amp; INFORMATION SERVICES</v>
      </c>
      <c r="Q886" t="str">
        <f>VLOOKUP($A886,'Cost Code'!$A:$G,5,0)</f>
        <v>FINANCE &amp; INFORMATION SERVICES</v>
      </c>
      <c r="R886" t="str">
        <f>VLOOKUP($A886,'Cost Code'!$A:$G,6,0)</f>
        <v>FINANCE</v>
      </c>
      <c r="S886" t="str">
        <f>VLOOKUP($A886,'Cost Code'!$A:$K,8,0)</f>
        <v>Simon</v>
      </c>
      <c r="T886">
        <f>VLOOKUP($A886,'Cost Code'!$A:$K,9,0)</f>
        <v>1000</v>
      </c>
      <c r="U886" t="str">
        <f>VLOOKUP(B886,Ex_Code!A:J,2,0)</f>
        <v>Office Equipment &amp; Maint</v>
      </c>
      <c r="V886" t="str">
        <f>VLOOKUP(B886,Ex_Code!A:J,7,0)</f>
        <v>PREMISES &amp; FIXED PLANT</v>
      </c>
      <c r="W886" t="str">
        <f>VLOOKUP(B886,Ex_Code!A:J,10,0)</f>
        <v>Non Pay</v>
      </c>
    </row>
    <row r="887" spans="1:23" x14ac:dyDescent="0.25">
      <c r="A887" s="14" t="s">
        <v>148</v>
      </c>
      <c r="B887" s="14" t="s">
        <v>39</v>
      </c>
      <c r="C887" s="14" t="s">
        <v>195</v>
      </c>
      <c r="D887" s="14" t="s">
        <v>196</v>
      </c>
      <c r="E887" s="14" t="s">
        <v>98</v>
      </c>
      <c r="F887" s="15">
        <v>128</v>
      </c>
      <c r="G887" s="15">
        <v>0</v>
      </c>
      <c r="H887" s="15">
        <v>0</v>
      </c>
      <c r="I887" s="15">
        <v>0</v>
      </c>
      <c r="J887" s="15">
        <v>0</v>
      </c>
      <c r="K887" s="15">
        <v>0</v>
      </c>
      <c r="L887" t="str">
        <f t="shared" si="13"/>
        <v>171806U09048016000</v>
      </c>
      <c r="M887" t="str">
        <f>VLOOKUP(A887,'Cost Code'!A:G,7,0)</f>
        <v>Supplies Department</v>
      </c>
      <c r="N887" t="str">
        <f>VLOOKUP(A887,'Cost Code'!A:G,2,0)</f>
        <v>Group 1</v>
      </c>
      <c r="O887" t="str">
        <f>VLOOKUP($A887,'Cost Code'!$A:$G,3,0)</f>
        <v>CORPORATE SERVICES</v>
      </c>
      <c r="P887" t="str">
        <f>VLOOKUP($A887,'Cost Code'!$A:$G,4,0)</f>
        <v>FINANCE &amp; INFORMATION SERVICES</v>
      </c>
      <c r="Q887" t="str">
        <f>VLOOKUP($A887,'Cost Code'!$A:$G,5,0)</f>
        <v>FINANCE &amp; INFORMATION SERVICES</v>
      </c>
      <c r="R887" t="str">
        <f>VLOOKUP($A887,'Cost Code'!$A:$G,6,0)</f>
        <v>FINANCE</v>
      </c>
      <c r="S887" t="str">
        <f>VLOOKUP($A887,'Cost Code'!$A:$K,8,0)</f>
        <v>Simon</v>
      </c>
      <c r="T887">
        <f>VLOOKUP($A887,'Cost Code'!$A:$K,9,0)</f>
        <v>1000</v>
      </c>
      <c r="U887" t="str">
        <f>VLOOKUP(B887,Ex_Code!A:J,2,0)</f>
        <v>Computer Hardware</v>
      </c>
      <c r="V887" t="str">
        <f>VLOOKUP(B887,Ex_Code!A:J,7,0)</f>
        <v>PREMISES &amp; FIXED PLANT</v>
      </c>
      <c r="W887" t="str">
        <f>VLOOKUP(B887,Ex_Code!A:J,10,0)</f>
        <v>Non Pay</v>
      </c>
    </row>
    <row r="888" spans="1:23" x14ac:dyDescent="0.25">
      <c r="A888" s="14" t="s">
        <v>148</v>
      </c>
      <c r="B888" s="14" t="s">
        <v>41</v>
      </c>
      <c r="C888" s="14" t="s">
        <v>195</v>
      </c>
      <c r="D888" s="14" t="s">
        <v>196</v>
      </c>
      <c r="E888" s="14" t="s">
        <v>98</v>
      </c>
      <c r="F888" s="15">
        <v>2097</v>
      </c>
      <c r="G888" s="15">
        <v>1822.33</v>
      </c>
      <c r="H888" s="15">
        <v>0</v>
      </c>
      <c r="I888" s="15">
        <v>0</v>
      </c>
      <c r="J888" s="15">
        <v>0</v>
      </c>
      <c r="K888" s="15">
        <v>0</v>
      </c>
      <c r="L888" t="str">
        <f t="shared" si="13"/>
        <v>171806U09048017000</v>
      </c>
      <c r="M888" t="str">
        <f>VLOOKUP(A888,'Cost Code'!A:G,7,0)</f>
        <v>Supplies Department</v>
      </c>
      <c r="N888" t="str">
        <f>VLOOKUP(A888,'Cost Code'!A:G,2,0)</f>
        <v>Group 1</v>
      </c>
      <c r="O888" t="str">
        <f>VLOOKUP($A888,'Cost Code'!$A:$G,3,0)</f>
        <v>CORPORATE SERVICES</v>
      </c>
      <c r="P888" t="str">
        <f>VLOOKUP($A888,'Cost Code'!$A:$G,4,0)</f>
        <v>FINANCE &amp; INFORMATION SERVICES</v>
      </c>
      <c r="Q888" t="str">
        <f>VLOOKUP($A888,'Cost Code'!$A:$G,5,0)</f>
        <v>FINANCE &amp; INFORMATION SERVICES</v>
      </c>
      <c r="R888" t="str">
        <f>VLOOKUP($A888,'Cost Code'!$A:$G,6,0)</f>
        <v>FINANCE</v>
      </c>
      <c r="S888" t="str">
        <f>VLOOKUP($A888,'Cost Code'!$A:$K,8,0)</f>
        <v>Simon</v>
      </c>
      <c r="T888">
        <f>VLOOKUP($A888,'Cost Code'!$A:$K,9,0)</f>
        <v>1000</v>
      </c>
      <c r="U888" t="str">
        <f>VLOOKUP(B888,Ex_Code!A:J,2,0)</f>
        <v>Computer Software</v>
      </c>
      <c r="V888" t="str">
        <f>VLOOKUP(B888,Ex_Code!A:J,7,0)</f>
        <v>PREMISES &amp; FIXED PLANT</v>
      </c>
      <c r="W888" t="str">
        <f>VLOOKUP(B888,Ex_Code!A:J,10,0)</f>
        <v>Non Pay</v>
      </c>
    </row>
    <row r="889" spans="1:23" x14ac:dyDescent="0.25">
      <c r="A889" s="14" t="s">
        <v>148</v>
      </c>
      <c r="B889" s="14" t="s">
        <v>131</v>
      </c>
      <c r="C889" s="14" t="s">
        <v>195</v>
      </c>
      <c r="D889" s="14" t="s">
        <v>196</v>
      </c>
      <c r="E889" s="14" t="s">
        <v>98</v>
      </c>
      <c r="F889" s="15">
        <v>0</v>
      </c>
      <c r="G889" s="15">
        <v>1040</v>
      </c>
      <c r="H889" s="15">
        <v>0</v>
      </c>
      <c r="I889" s="15">
        <v>0</v>
      </c>
      <c r="J889" s="15">
        <v>0</v>
      </c>
      <c r="K889" s="15">
        <v>0</v>
      </c>
      <c r="L889" t="str">
        <f t="shared" si="13"/>
        <v>171806U09049010000</v>
      </c>
      <c r="M889" t="str">
        <f>VLOOKUP(A889,'Cost Code'!A:G,7,0)</f>
        <v>Supplies Department</v>
      </c>
      <c r="N889" t="str">
        <f>VLOOKUP(A889,'Cost Code'!A:G,2,0)</f>
        <v>Group 1</v>
      </c>
      <c r="O889" t="str">
        <f>VLOOKUP($A889,'Cost Code'!$A:$G,3,0)</f>
        <v>CORPORATE SERVICES</v>
      </c>
      <c r="P889" t="str">
        <f>VLOOKUP($A889,'Cost Code'!$A:$G,4,0)</f>
        <v>FINANCE &amp; INFORMATION SERVICES</v>
      </c>
      <c r="Q889" t="str">
        <f>VLOOKUP($A889,'Cost Code'!$A:$G,5,0)</f>
        <v>FINANCE &amp; INFORMATION SERVICES</v>
      </c>
      <c r="R889" t="str">
        <f>VLOOKUP($A889,'Cost Code'!$A:$G,6,0)</f>
        <v>FINANCE</v>
      </c>
      <c r="S889" t="str">
        <f>VLOOKUP($A889,'Cost Code'!$A:$K,8,0)</f>
        <v>Simon</v>
      </c>
      <c r="T889">
        <f>VLOOKUP($A889,'Cost Code'!$A:$K,9,0)</f>
        <v>1000</v>
      </c>
      <c r="U889" t="str">
        <f>VLOOKUP(B889,Ex_Code!A:J,2,0)</f>
        <v>Professional Services</v>
      </c>
      <c r="V889" t="str">
        <f>VLOOKUP(B889,Ex_Code!A:J,7,0)</f>
        <v>OTHER OPERATING EXPENSES</v>
      </c>
      <c r="W889" t="str">
        <f>VLOOKUP(B889,Ex_Code!A:J,10,0)</f>
        <v>Non Pay</v>
      </c>
    </row>
    <row r="890" spans="1:23" x14ac:dyDescent="0.25">
      <c r="A890" s="14" t="s">
        <v>148</v>
      </c>
      <c r="B890" s="14" t="s">
        <v>134</v>
      </c>
      <c r="C890" s="14" t="s">
        <v>195</v>
      </c>
      <c r="D890" s="14" t="s">
        <v>196</v>
      </c>
      <c r="E890" s="14" t="s">
        <v>98</v>
      </c>
      <c r="F890" s="15">
        <v>4184</v>
      </c>
      <c r="G890" s="15">
        <v>4184.67</v>
      </c>
      <c r="H890" s="15">
        <v>0</v>
      </c>
      <c r="I890" s="15">
        <v>0</v>
      </c>
      <c r="J890" s="15">
        <v>0</v>
      </c>
      <c r="K890" s="15">
        <v>0</v>
      </c>
      <c r="L890" t="str">
        <f t="shared" si="13"/>
        <v>171806U09049035000</v>
      </c>
      <c r="M890" t="str">
        <f>VLOOKUP(A890,'Cost Code'!A:G,7,0)</f>
        <v>Supplies Department</v>
      </c>
      <c r="N890" t="str">
        <f>VLOOKUP(A890,'Cost Code'!A:G,2,0)</f>
        <v>Group 1</v>
      </c>
      <c r="O890" t="str">
        <f>VLOOKUP($A890,'Cost Code'!$A:$G,3,0)</f>
        <v>CORPORATE SERVICES</v>
      </c>
      <c r="P890" t="str">
        <f>VLOOKUP($A890,'Cost Code'!$A:$G,4,0)</f>
        <v>FINANCE &amp; INFORMATION SERVICES</v>
      </c>
      <c r="Q890" t="str">
        <f>VLOOKUP($A890,'Cost Code'!$A:$G,5,0)</f>
        <v>FINANCE &amp; INFORMATION SERVICES</v>
      </c>
      <c r="R890" t="str">
        <f>VLOOKUP($A890,'Cost Code'!$A:$G,6,0)</f>
        <v>FINANCE</v>
      </c>
      <c r="S890" t="str">
        <f>VLOOKUP($A890,'Cost Code'!$A:$K,8,0)</f>
        <v>Simon</v>
      </c>
      <c r="T890">
        <f>VLOOKUP($A890,'Cost Code'!$A:$K,9,0)</f>
        <v>1000</v>
      </c>
      <c r="U890" t="str">
        <f>VLOOKUP(B890,Ex_Code!A:J,2,0)</f>
        <v>Registrations/Subscriptions</v>
      </c>
      <c r="V890" t="str">
        <f>VLOOKUP(B890,Ex_Code!A:J,7,0)</f>
        <v>OTHER OPERATING EXPENSES</v>
      </c>
      <c r="W890" t="str">
        <f>VLOOKUP(B890,Ex_Code!A:J,10,0)</f>
        <v>Non Pay</v>
      </c>
    </row>
    <row r="891" spans="1:23" x14ac:dyDescent="0.25">
      <c r="A891" s="14" t="s">
        <v>164</v>
      </c>
      <c r="B891" s="14" t="s">
        <v>165</v>
      </c>
      <c r="C891" s="14" t="s">
        <v>195</v>
      </c>
      <c r="D891" s="14" t="s">
        <v>196</v>
      </c>
      <c r="E891" s="14" t="s">
        <v>98</v>
      </c>
      <c r="F891" s="15">
        <v>3796</v>
      </c>
      <c r="G891" s="15">
        <v>0</v>
      </c>
      <c r="H891" s="15">
        <v>0</v>
      </c>
      <c r="I891" s="15">
        <v>0</v>
      </c>
      <c r="J891" s="15">
        <v>0</v>
      </c>
      <c r="K891" s="15">
        <v>0</v>
      </c>
      <c r="L891" t="str">
        <f t="shared" si="13"/>
        <v>171806U09K47501000</v>
      </c>
      <c r="M891" t="str">
        <f>VLOOKUP(A891,'Cost Code'!A:G,7,0)</f>
        <v>Family Lease Car Savings</v>
      </c>
      <c r="N891" t="str">
        <f>VLOOKUP(A891,'Cost Code'!A:G,2,0)</f>
        <v>Group 1</v>
      </c>
      <c r="O891" t="str">
        <f>VLOOKUP($A891,'Cost Code'!$A:$G,3,0)</f>
        <v>CORPORATE SERVICES</v>
      </c>
      <c r="P891" t="str">
        <f>VLOOKUP($A891,'Cost Code'!$A:$G,4,0)</f>
        <v>FINANCE &amp; INFORMATION SERVICES</v>
      </c>
      <c r="Q891" t="str">
        <f>VLOOKUP($A891,'Cost Code'!$A:$G,5,0)</f>
        <v>FINANCE &amp; INFORMATION SERVICES</v>
      </c>
      <c r="R891" t="str">
        <f>VLOOKUP($A891,'Cost Code'!$A:$G,6,0)</f>
        <v>FINANCE</v>
      </c>
      <c r="S891" t="str">
        <f>VLOOKUP($A891,'Cost Code'!$A:$K,8,0)</f>
        <v>Simon</v>
      </c>
      <c r="T891">
        <f>VLOOKUP($A891,'Cost Code'!$A:$K,9,0)</f>
        <v>1000</v>
      </c>
      <c r="U891" t="str">
        <f>VLOOKUP(B891,Ex_Code!A:J,2,0)</f>
        <v>Lease Car Costs - Staff</v>
      </c>
      <c r="V891" t="str">
        <f>VLOOKUP(B891,Ex_Code!A:J,7,0)</f>
        <v>ESTABLISHMENT EXPENSES</v>
      </c>
      <c r="W891" t="str">
        <f>VLOOKUP(B891,Ex_Code!A:J,10,0)</f>
        <v>Non Pay</v>
      </c>
    </row>
    <row r="892" spans="1:23" x14ac:dyDescent="0.25">
      <c r="A892" s="14" t="s">
        <v>164</v>
      </c>
      <c r="B892" s="14" t="s">
        <v>166</v>
      </c>
      <c r="C892" s="14" t="s">
        <v>195</v>
      </c>
      <c r="D892" s="14" t="s">
        <v>196</v>
      </c>
      <c r="E892" s="14" t="s">
        <v>98</v>
      </c>
      <c r="F892" s="15">
        <v>-4162</v>
      </c>
      <c r="G892" s="15">
        <v>0</v>
      </c>
      <c r="H892" s="15">
        <v>0</v>
      </c>
      <c r="I892" s="15">
        <v>0</v>
      </c>
      <c r="J892" s="15">
        <v>0</v>
      </c>
      <c r="K892" s="15">
        <v>0</v>
      </c>
      <c r="L892" t="str">
        <f t="shared" si="13"/>
        <v>171806U09K47501CIP</v>
      </c>
      <c r="M892" t="str">
        <f>VLOOKUP(A892,'Cost Code'!A:G,7,0)</f>
        <v>Family Lease Car Savings</v>
      </c>
      <c r="N892" t="str">
        <f>VLOOKUP(A892,'Cost Code'!A:G,2,0)</f>
        <v>Group 1</v>
      </c>
      <c r="O892" t="str">
        <f>VLOOKUP($A892,'Cost Code'!$A:$G,3,0)</f>
        <v>CORPORATE SERVICES</v>
      </c>
      <c r="P892" t="str">
        <f>VLOOKUP($A892,'Cost Code'!$A:$G,4,0)</f>
        <v>FINANCE &amp; INFORMATION SERVICES</v>
      </c>
      <c r="Q892" t="str">
        <f>VLOOKUP($A892,'Cost Code'!$A:$G,5,0)</f>
        <v>FINANCE &amp; INFORMATION SERVICES</v>
      </c>
      <c r="R892" t="str">
        <f>VLOOKUP($A892,'Cost Code'!$A:$G,6,0)</f>
        <v>FINANCE</v>
      </c>
      <c r="S892" t="str">
        <f>VLOOKUP($A892,'Cost Code'!$A:$K,8,0)</f>
        <v>Simon</v>
      </c>
      <c r="T892">
        <f>VLOOKUP($A892,'Cost Code'!$A:$K,9,0)</f>
        <v>1000</v>
      </c>
      <c r="U892" t="str">
        <f>VLOOKUP(B892,Ex_Code!A:J,2,0)</f>
        <v>Lease Car Costs Staff CIP</v>
      </c>
      <c r="V892" t="str">
        <f>VLOOKUP(B892,Ex_Code!A:J,7,0)</f>
        <v>ESTABLISHMENT EXPENSES</v>
      </c>
      <c r="W892" t="str">
        <f>VLOOKUP(B892,Ex_Code!A:J,10,0)</f>
        <v>Non Pay</v>
      </c>
    </row>
    <row r="893" spans="1:23" x14ac:dyDescent="0.25">
      <c r="A893" s="14" t="s">
        <v>167</v>
      </c>
      <c r="B893" s="14" t="s">
        <v>118</v>
      </c>
      <c r="C893" s="14" t="s">
        <v>195</v>
      </c>
      <c r="D893" s="14" t="s">
        <v>196</v>
      </c>
      <c r="E893" s="14" t="s">
        <v>98</v>
      </c>
      <c r="F893" s="15">
        <v>-9084</v>
      </c>
      <c r="G893" s="15">
        <v>-8667.7199999999993</v>
      </c>
      <c r="H893" s="15">
        <v>0</v>
      </c>
      <c r="I893" s="15">
        <v>0</v>
      </c>
      <c r="J893" s="15">
        <v>0</v>
      </c>
      <c r="K893" s="15">
        <v>0</v>
      </c>
      <c r="L893" t="str">
        <f t="shared" si="13"/>
        <v>171806U10024004000</v>
      </c>
      <c r="M893" t="str">
        <f>VLOOKUP(A893,'Cost Code'!A:G,7,0)</f>
        <v>Fundraising Team</v>
      </c>
      <c r="N893" t="str">
        <f>VLOOKUP(A893,'Cost Code'!A:G,2,0)</f>
        <v>Group 1</v>
      </c>
      <c r="O893" t="str">
        <f>VLOOKUP($A893,'Cost Code'!$A:$G,3,0)</f>
        <v>CORPORATE SERVICES</v>
      </c>
      <c r="P893" t="str">
        <f>VLOOKUP($A893,'Cost Code'!$A:$G,4,0)</f>
        <v>FINANCE &amp; INFORMATION SERVICES</v>
      </c>
      <c r="Q893" t="str">
        <f>VLOOKUP($A893,'Cost Code'!$A:$G,5,0)</f>
        <v>FINANCE &amp; INFORMATION SERVICES</v>
      </c>
      <c r="R893" t="str">
        <f>VLOOKUP($A893,'Cost Code'!$A:$G,6,0)</f>
        <v>FINANCE</v>
      </c>
      <c r="S893" t="str">
        <f>VLOOKUP($A893,'Cost Code'!$A:$K,8,0)</f>
        <v>Simon</v>
      </c>
      <c r="T893">
        <f>VLOOKUP($A893,'Cost Code'!$A:$K,9,0)</f>
        <v>1000</v>
      </c>
      <c r="U893" t="str">
        <f>VLOOKUP(B893,Ex_Code!A:J,2,0)</f>
        <v>Charitable Income CoHoc</v>
      </c>
      <c r="V893" t="str">
        <f>VLOOKUP(B893,Ex_Code!A:J,7,0)</f>
        <v>CHARITABLE &amp; OTH CONTNS TO EXP</v>
      </c>
      <c r="W893" t="str">
        <f>VLOOKUP(B893,Ex_Code!A:J,10,0)</f>
        <v>Income</v>
      </c>
    </row>
    <row r="894" spans="1:23" ht="25.5" x14ac:dyDescent="0.25">
      <c r="A894" s="14" t="s">
        <v>167</v>
      </c>
      <c r="B894" s="14" t="s">
        <v>20</v>
      </c>
      <c r="C894" s="14" t="s">
        <v>195</v>
      </c>
      <c r="D894" s="14" t="s">
        <v>196</v>
      </c>
      <c r="E894" s="14" t="s">
        <v>98</v>
      </c>
      <c r="F894" s="15">
        <v>5088</v>
      </c>
      <c r="G894" s="15">
        <v>5071.9399999999996</v>
      </c>
      <c r="H894" s="15">
        <v>1</v>
      </c>
      <c r="I894" s="15">
        <v>1</v>
      </c>
      <c r="J894" s="15">
        <v>1</v>
      </c>
      <c r="K894" s="15">
        <v>1</v>
      </c>
      <c r="L894" t="str">
        <f t="shared" si="13"/>
        <v>171806U1003918A000</v>
      </c>
      <c r="M894" t="str">
        <f>VLOOKUP(A894,'Cost Code'!A:G,7,0)</f>
        <v>Fundraising Team</v>
      </c>
      <c r="N894" t="str">
        <f>VLOOKUP(A894,'Cost Code'!A:G,2,0)</f>
        <v>Group 1</v>
      </c>
      <c r="O894" t="str">
        <f>VLOOKUP($A894,'Cost Code'!$A:$G,3,0)</f>
        <v>CORPORATE SERVICES</v>
      </c>
      <c r="P894" t="str">
        <f>VLOOKUP($A894,'Cost Code'!$A:$G,4,0)</f>
        <v>FINANCE &amp; INFORMATION SERVICES</v>
      </c>
      <c r="Q894" t="str">
        <f>VLOOKUP($A894,'Cost Code'!$A:$G,5,0)</f>
        <v>FINANCE &amp; INFORMATION SERVICES</v>
      </c>
      <c r="R894" t="str">
        <f>VLOOKUP($A894,'Cost Code'!$A:$G,6,0)</f>
        <v>FINANCE</v>
      </c>
      <c r="S894" t="str">
        <f>VLOOKUP($A894,'Cost Code'!$A:$K,8,0)</f>
        <v>Simon</v>
      </c>
      <c r="T894">
        <f>VLOOKUP($A894,'Cost Code'!$A:$K,9,0)</f>
        <v>1000</v>
      </c>
      <c r="U894" t="str">
        <f>VLOOKUP(B894,Ex_Code!A:J,2,0)</f>
        <v>Senior Managers Band 8A</v>
      </c>
      <c r="V894" t="str">
        <f>VLOOKUP(B894,Ex_Code!A:J,7,0)</f>
        <v>NON CLINICAL STAFF</v>
      </c>
      <c r="W894" t="str">
        <f>VLOOKUP(B894,Ex_Code!A:J,10,0)</f>
        <v>Pay</v>
      </c>
    </row>
    <row r="895" spans="1:23" x14ac:dyDescent="0.25">
      <c r="A895" s="14" t="s">
        <v>167</v>
      </c>
      <c r="B895" s="14" t="s">
        <v>168</v>
      </c>
      <c r="C895" s="14" t="s">
        <v>195</v>
      </c>
      <c r="D895" s="14" t="s">
        <v>196</v>
      </c>
      <c r="E895" s="14" t="s">
        <v>98</v>
      </c>
      <c r="F895" s="15">
        <v>470</v>
      </c>
      <c r="G895" s="15">
        <v>0</v>
      </c>
      <c r="H895" s="15">
        <v>0.4</v>
      </c>
      <c r="I895" s="15">
        <v>0</v>
      </c>
      <c r="J895" s="15">
        <v>0</v>
      </c>
      <c r="K895" s="15">
        <v>0</v>
      </c>
      <c r="L895" t="str">
        <f t="shared" si="13"/>
        <v>171806U10039200000</v>
      </c>
      <c r="M895" t="str">
        <f>VLOOKUP(A895,'Cost Code'!A:G,7,0)</f>
        <v>Fundraising Team</v>
      </c>
      <c r="N895" t="str">
        <f>VLOOKUP(A895,'Cost Code'!A:G,2,0)</f>
        <v>Group 1</v>
      </c>
      <c r="O895" t="str">
        <f>VLOOKUP($A895,'Cost Code'!$A:$G,3,0)</f>
        <v>CORPORATE SERVICES</v>
      </c>
      <c r="P895" t="str">
        <f>VLOOKUP($A895,'Cost Code'!$A:$G,4,0)</f>
        <v>FINANCE &amp; INFORMATION SERVICES</v>
      </c>
      <c r="Q895" t="str">
        <f>VLOOKUP($A895,'Cost Code'!$A:$G,5,0)</f>
        <v>FINANCE &amp; INFORMATION SERVICES</v>
      </c>
      <c r="R895" t="str">
        <f>VLOOKUP($A895,'Cost Code'!$A:$G,6,0)</f>
        <v>FINANCE</v>
      </c>
      <c r="S895" t="str">
        <f>VLOOKUP($A895,'Cost Code'!$A:$K,8,0)</f>
        <v>Simon</v>
      </c>
      <c r="T895">
        <f>VLOOKUP($A895,'Cost Code'!$A:$K,9,0)</f>
        <v>1000</v>
      </c>
      <c r="U895" t="str">
        <f>VLOOKUP(B895,Ex_Code!A:J,2,0)</f>
        <v>Admin &amp; C - Non A4C Salaries</v>
      </c>
      <c r="V895" t="str">
        <f>VLOOKUP(B895,Ex_Code!A:J,7,0)</f>
        <v>NON CLINICAL STAFF</v>
      </c>
      <c r="W895" t="str">
        <f>VLOOKUP(B895,Ex_Code!A:J,10,0)</f>
        <v>Pay</v>
      </c>
    </row>
    <row r="896" spans="1:23" x14ac:dyDescent="0.25">
      <c r="A896" s="14" t="s">
        <v>167</v>
      </c>
      <c r="B896" s="14" t="s">
        <v>145</v>
      </c>
      <c r="C896" s="14" t="s">
        <v>195</v>
      </c>
      <c r="D896" s="14" t="s">
        <v>196</v>
      </c>
      <c r="E896" s="14" t="s">
        <v>98</v>
      </c>
      <c r="F896" s="15">
        <v>0</v>
      </c>
      <c r="G896" s="15">
        <v>587.30999999999995</v>
      </c>
      <c r="H896" s="15">
        <v>0</v>
      </c>
      <c r="I896" s="15">
        <v>0.4</v>
      </c>
      <c r="J896" s="15">
        <v>0.4</v>
      </c>
      <c r="K896" s="15">
        <v>0.4</v>
      </c>
      <c r="L896" t="str">
        <f t="shared" si="13"/>
        <v>171806U10039202000</v>
      </c>
      <c r="M896" t="str">
        <f>VLOOKUP(A896,'Cost Code'!A:G,7,0)</f>
        <v>Fundraising Team</v>
      </c>
      <c r="N896" t="str">
        <f>VLOOKUP(A896,'Cost Code'!A:G,2,0)</f>
        <v>Group 1</v>
      </c>
      <c r="O896" t="str">
        <f>VLOOKUP($A896,'Cost Code'!$A:$G,3,0)</f>
        <v>CORPORATE SERVICES</v>
      </c>
      <c r="P896" t="str">
        <f>VLOOKUP($A896,'Cost Code'!$A:$G,4,0)</f>
        <v>FINANCE &amp; INFORMATION SERVICES</v>
      </c>
      <c r="Q896" t="str">
        <f>VLOOKUP($A896,'Cost Code'!$A:$G,5,0)</f>
        <v>FINANCE &amp; INFORMATION SERVICES</v>
      </c>
      <c r="R896" t="str">
        <f>VLOOKUP($A896,'Cost Code'!$A:$G,6,0)</f>
        <v>FINANCE</v>
      </c>
      <c r="S896" t="str">
        <f>VLOOKUP($A896,'Cost Code'!$A:$K,8,0)</f>
        <v>Simon</v>
      </c>
      <c r="T896">
        <f>VLOOKUP($A896,'Cost Code'!$A:$K,9,0)</f>
        <v>1000</v>
      </c>
      <c r="U896" t="str">
        <f>VLOOKUP(B896,Ex_Code!A:J,2,0)</f>
        <v>Admin &amp; Clerical Band 2</v>
      </c>
      <c r="V896" t="str">
        <f>VLOOKUP(B896,Ex_Code!A:J,7,0)</f>
        <v>NON CLINICAL STAFF</v>
      </c>
      <c r="W896" t="str">
        <f>VLOOKUP(B896,Ex_Code!A:J,10,0)</f>
        <v>Pay</v>
      </c>
    </row>
    <row r="897" spans="1:23" x14ac:dyDescent="0.25">
      <c r="A897" s="14" t="s">
        <v>167</v>
      </c>
      <c r="B897" s="14" t="s">
        <v>121</v>
      </c>
      <c r="C897" s="14" t="s">
        <v>195</v>
      </c>
      <c r="D897" s="14" t="s">
        <v>196</v>
      </c>
      <c r="E897" s="14" t="s">
        <v>98</v>
      </c>
      <c r="F897" s="15">
        <v>1310</v>
      </c>
      <c r="G897" s="15">
        <v>1310.31</v>
      </c>
      <c r="H897" s="15">
        <v>0.6</v>
      </c>
      <c r="I897" s="15">
        <v>0.6</v>
      </c>
      <c r="J897" s="15">
        <v>0.6</v>
      </c>
      <c r="K897" s="15">
        <v>0.6</v>
      </c>
      <c r="L897" t="str">
        <f t="shared" si="13"/>
        <v>171806U10039204000</v>
      </c>
      <c r="M897" t="str">
        <f>VLOOKUP(A897,'Cost Code'!A:G,7,0)</f>
        <v>Fundraising Team</v>
      </c>
      <c r="N897" t="str">
        <f>VLOOKUP(A897,'Cost Code'!A:G,2,0)</f>
        <v>Group 1</v>
      </c>
      <c r="O897" t="str">
        <f>VLOOKUP($A897,'Cost Code'!$A:$G,3,0)</f>
        <v>CORPORATE SERVICES</v>
      </c>
      <c r="P897" t="str">
        <f>VLOOKUP($A897,'Cost Code'!$A:$G,4,0)</f>
        <v>FINANCE &amp; INFORMATION SERVICES</v>
      </c>
      <c r="Q897" t="str">
        <f>VLOOKUP($A897,'Cost Code'!$A:$G,5,0)</f>
        <v>FINANCE &amp; INFORMATION SERVICES</v>
      </c>
      <c r="R897" t="str">
        <f>VLOOKUP($A897,'Cost Code'!$A:$G,6,0)</f>
        <v>FINANCE</v>
      </c>
      <c r="S897" t="str">
        <f>VLOOKUP($A897,'Cost Code'!$A:$K,8,0)</f>
        <v>Simon</v>
      </c>
      <c r="T897">
        <f>VLOOKUP($A897,'Cost Code'!$A:$K,9,0)</f>
        <v>1000</v>
      </c>
      <c r="U897" t="str">
        <f>VLOOKUP(B897,Ex_Code!A:J,2,0)</f>
        <v>Admin &amp; Clerical Band 4</v>
      </c>
      <c r="V897" t="str">
        <f>VLOOKUP(B897,Ex_Code!A:J,7,0)</f>
        <v>NON CLINICAL STAFF</v>
      </c>
      <c r="W897" t="str">
        <f>VLOOKUP(B897,Ex_Code!A:J,10,0)</f>
        <v>Pay</v>
      </c>
    </row>
    <row r="898" spans="1:23" x14ac:dyDescent="0.25">
      <c r="A898" s="14" t="s">
        <v>167</v>
      </c>
      <c r="B898" s="14" t="s">
        <v>28</v>
      </c>
      <c r="C898" s="14" t="s">
        <v>195</v>
      </c>
      <c r="D898" s="14" t="s">
        <v>196</v>
      </c>
      <c r="E898" s="14" t="s">
        <v>98</v>
      </c>
      <c r="F898" s="15">
        <v>1609</v>
      </c>
      <c r="G898" s="15">
        <v>1608.71</v>
      </c>
      <c r="H898" s="15">
        <v>0.6</v>
      </c>
      <c r="I898" s="15">
        <v>0.6</v>
      </c>
      <c r="J898" s="15">
        <v>0.6</v>
      </c>
      <c r="K898" s="15">
        <v>0.6</v>
      </c>
      <c r="L898" t="str">
        <f t="shared" si="13"/>
        <v>171806U10039206000</v>
      </c>
      <c r="M898" t="str">
        <f>VLOOKUP(A898,'Cost Code'!A:G,7,0)</f>
        <v>Fundraising Team</v>
      </c>
      <c r="N898" t="str">
        <f>VLOOKUP(A898,'Cost Code'!A:G,2,0)</f>
        <v>Group 1</v>
      </c>
      <c r="O898" t="str">
        <f>VLOOKUP($A898,'Cost Code'!$A:$G,3,0)</f>
        <v>CORPORATE SERVICES</v>
      </c>
      <c r="P898" t="str">
        <f>VLOOKUP($A898,'Cost Code'!$A:$G,4,0)</f>
        <v>FINANCE &amp; INFORMATION SERVICES</v>
      </c>
      <c r="Q898" t="str">
        <f>VLOOKUP($A898,'Cost Code'!$A:$G,5,0)</f>
        <v>FINANCE &amp; INFORMATION SERVICES</v>
      </c>
      <c r="R898" t="str">
        <f>VLOOKUP($A898,'Cost Code'!$A:$G,6,0)</f>
        <v>FINANCE</v>
      </c>
      <c r="S898" t="str">
        <f>VLOOKUP($A898,'Cost Code'!$A:$K,8,0)</f>
        <v>Simon</v>
      </c>
      <c r="T898">
        <f>VLOOKUP($A898,'Cost Code'!$A:$K,9,0)</f>
        <v>1000</v>
      </c>
      <c r="U898" t="str">
        <f>VLOOKUP(B898,Ex_Code!A:J,2,0)</f>
        <v>Admin &amp; Clerical Band 6</v>
      </c>
      <c r="V898" t="str">
        <f>VLOOKUP(B898,Ex_Code!A:J,7,0)</f>
        <v>NON CLINICAL STAFF</v>
      </c>
      <c r="W898" t="str">
        <f>VLOOKUP(B898,Ex_Code!A:J,10,0)</f>
        <v>Pay</v>
      </c>
    </row>
    <row r="899" spans="1:23" x14ac:dyDescent="0.25">
      <c r="A899" s="14" t="s">
        <v>167</v>
      </c>
      <c r="B899" s="14" t="s">
        <v>109</v>
      </c>
      <c r="C899" s="14" t="s">
        <v>195</v>
      </c>
      <c r="D899" s="14" t="s">
        <v>196</v>
      </c>
      <c r="E899" s="14" t="s">
        <v>98</v>
      </c>
      <c r="F899" s="15">
        <v>44</v>
      </c>
      <c r="G899" s="15">
        <v>0</v>
      </c>
      <c r="H899" s="15">
        <v>0</v>
      </c>
      <c r="I899" s="15">
        <v>0</v>
      </c>
      <c r="J899" s="15">
        <v>0</v>
      </c>
      <c r="K899" s="15">
        <v>0</v>
      </c>
      <c r="L899" t="str">
        <f t="shared" si="13"/>
        <v>171806U10047001000</v>
      </c>
      <c r="M899" t="str">
        <f>VLOOKUP(A899,'Cost Code'!A:G,7,0)</f>
        <v>Fundraising Team</v>
      </c>
      <c r="N899" t="str">
        <f>VLOOKUP(A899,'Cost Code'!A:G,2,0)</f>
        <v>Group 1</v>
      </c>
      <c r="O899" t="str">
        <f>VLOOKUP($A899,'Cost Code'!$A:$G,3,0)</f>
        <v>CORPORATE SERVICES</v>
      </c>
      <c r="P899" t="str">
        <f>VLOOKUP($A899,'Cost Code'!$A:$G,4,0)</f>
        <v>FINANCE &amp; INFORMATION SERVICES</v>
      </c>
      <c r="Q899" t="str">
        <f>VLOOKUP($A899,'Cost Code'!$A:$G,5,0)</f>
        <v>FINANCE &amp; INFORMATION SERVICES</v>
      </c>
      <c r="R899" t="str">
        <f>VLOOKUP($A899,'Cost Code'!$A:$G,6,0)</f>
        <v>FINANCE</v>
      </c>
      <c r="S899" t="str">
        <f>VLOOKUP($A899,'Cost Code'!$A:$K,8,0)</f>
        <v>Simon</v>
      </c>
      <c r="T899">
        <f>VLOOKUP($A899,'Cost Code'!$A:$K,9,0)</f>
        <v>1000</v>
      </c>
      <c r="U899" t="str">
        <f>VLOOKUP(B899,Ex_Code!A:J,2,0)</f>
        <v>Printing &amp; Stationery</v>
      </c>
      <c r="V899" t="str">
        <f>VLOOKUP(B899,Ex_Code!A:J,7,0)</f>
        <v>ESTABLISHMENT EXPENSES</v>
      </c>
      <c r="W899" t="str">
        <f>VLOOKUP(B899,Ex_Code!A:J,10,0)</f>
        <v>Non Pay</v>
      </c>
    </row>
    <row r="900" spans="1:23" x14ac:dyDescent="0.25">
      <c r="A900" s="14" t="s">
        <v>167</v>
      </c>
      <c r="B900" s="14" t="s">
        <v>169</v>
      </c>
      <c r="C900" s="14" t="s">
        <v>195</v>
      </c>
      <c r="D900" s="14" t="s">
        <v>196</v>
      </c>
      <c r="E900" s="14" t="s">
        <v>98</v>
      </c>
      <c r="F900" s="15">
        <v>59</v>
      </c>
      <c r="G900" s="15">
        <v>89.45</v>
      </c>
      <c r="H900" s="15">
        <v>0</v>
      </c>
      <c r="I900" s="15">
        <v>0</v>
      </c>
      <c r="J900" s="15">
        <v>0</v>
      </c>
      <c r="K900" s="15">
        <v>0</v>
      </c>
      <c r="L900" t="str">
        <f t="shared" si="13"/>
        <v>171806U10047005000</v>
      </c>
      <c r="M900" t="str">
        <f>VLOOKUP(A900,'Cost Code'!A:G,7,0)</f>
        <v>Fundraising Team</v>
      </c>
      <c r="N900" t="str">
        <f>VLOOKUP(A900,'Cost Code'!A:G,2,0)</f>
        <v>Group 1</v>
      </c>
      <c r="O900" t="str">
        <f>VLOOKUP($A900,'Cost Code'!$A:$G,3,0)</f>
        <v>CORPORATE SERVICES</v>
      </c>
      <c r="P900" t="str">
        <f>VLOOKUP($A900,'Cost Code'!$A:$G,4,0)</f>
        <v>FINANCE &amp; INFORMATION SERVICES</v>
      </c>
      <c r="Q900" t="str">
        <f>VLOOKUP($A900,'Cost Code'!$A:$G,5,0)</f>
        <v>FINANCE &amp; INFORMATION SERVICES</v>
      </c>
      <c r="R900" t="str">
        <f>VLOOKUP($A900,'Cost Code'!$A:$G,6,0)</f>
        <v>FINANCE</v>
      </c>
      <c r="S900" t="str">
        <f>VLOOKUP($A900,'Cost Code'!$A:$K,8,0)</f>
        <v>Simon</v>
      </c>
      <c r="T900">
        <f>VLOOKUP($A900,'Cost Code'!$A:$K,9,0)</f>
        <v>1000</v>
      </c>
      <c r="U900" t="str">
        <f>VLOOKUP(B900,Ex_Code!A:J,2,0)</f>
        <v>Franking Machine</v>
      </c>
      <c r="V900" t="str">
        <f>VLOOKUP(B900,Ex_Code!A:J,7,0)</f>
        <v>ESTABLISHMENT EXPENSES</v>
      </c>
      <c r="W900" t="str">
        <f>VLOOKUP(B900,Ex_Code!A:J,10,0)</f>
        <v>Non Pay</v>
      </c>
    </row>
    <row r="901" spans="1:23" x14ac:dyDescent="0.25">
      <c r="A901" s="14" t="s">
        <v>167</v>
      </c>
      <c r="B901" s="14" t="s">
        <v>33</v>
      </c>
      <c r="C901" s="14" t="s">
        <v>195</v>
      </c>
      <c r="D901" s="14" t="s">
        <v>196</v>
      </c>
      <c r="E901" s="14" t="s">
        <v>98</v>
      </c>
      <c r="F901" s="15">
        <v>20</v>
      </c>
      <c r="G901" s="15">
        <v>0</v>
      </c>
      <c r="H901" s="15">
        <v>0</v>
      </c>
      <c r="I901" s="15">
        <v>0</v>
      </c>
      <c r="J901" s="15">
        <v>0</v>
      </c>
      <c r="K901" s="15">
        <v>0</v>
      </c>
      <c r="L901" t="str">
        <f t="shared" ref="L901:L964" si="14">CONCATENATE(C901,A901,B901)</f>
        <v>171806U10047018000</v>
      </c>
      <c r="M901" t="str">
        <f>VLOOKUP(A901,'Cost Code'!A:G,7,0)</f>
        <v>Fundraising Team</v>
      </c>
      <c r="N901" t="str">
        <f>VLOOKUP(A901,'Cost Code'!A:G,2,0)</f>
        <v>Group 1</v>
      </c>
      <c r="O901" t="str">
        <f>VLOOKUP($A901,'Cost Code'!$A:$G,3,0)</f>
        <v>CORPORATE SERVICES</v>
      </c>
      <c r="P901" t="str">
        <f>VLOOKUP($A901,'Cost Code'!$A:$G,4,0)</f>
        <v>FINANCE &amp; INFORMATION SERVICES</v>
      </c>
      <c r="Q901" t="str">
        <f>VLOOKUP($A901,'Cost Code'!$A:$G,5,0)</f>
        <v>FINANCE &amp; INFORMATION SERVICES</v>
      </c>
      <c r="R901" t="str">
        <f>VLOOKUP($A901,'Cost Code'!$A:$G,6,0)</f>
        <v>FINANCE</v>
      </c>
      <c r="S901" t="str">
        <f>VLOOKUP($A901,'Cost Code'!$A:$K,8,0)</f>
        <v>Simon</v>
      </c>
      <c r="T901">
        <f>VLOOKUP($A901,'Cost Code'!$A:$K,9,0)</f>
        <v>1000</v>
      </c>
      <c r="U901" t="str">
        <f>VLOOKUP(B901,Ex_Code!A:J,2,0)</f>
        <v>Travel Expenses</v>
      </c>
      <c r="V901" t="str">
        <f>VLOOKUP(B901,Ex_Code!A:J,7,0)</f>
        <v>ESTABLISHMENT EXPENSES</v>
      </c>
      <c r="W901" t="str">
        <f>VLOOKUP(B901,Ex_Code!A:J,10,0)</f>
        <v>Non Pay</v>
      </c>
    </row>
    <row r="902" spans="1:23" x14ac:dyDescent="0.25">
      <c r="A902" s="14" t="s">
        <v>170</v>
      </c>
      <c r="B902" s="14" t="s">
        <v>41</v>
      </c>
      <c r="C902" s="14" t="s">
        <v>195</v>
      </c>
      <c r="D902" s="14" t="s">
        <v>196</v>
      </c>
      <c r="E902" s="14" t="s">
        <v>98</v>
      </c>
      <c r="F902" s="15">
        <v>177</v>
      </c>
      <c r="G902" s="15">
        <v>0</v>
      </c>
      <c r="H902" s="15">
        <v>0</v>
      </c>
      <c r="I902" s="15">
        <v>0</v>
      </c>
      <c r="J902" s="15">
        <v>0</v>
      </c>
      <c r="K902" s="15">
        <v>0</v>
      </c>
      <c r="L902" t="str">
        <f t="shared" si="14"/>
        <v>171806U13048017000</v>
      </c>
      <c r="M902" t="str">
        <f>VLOOKUP(A902,'Cost Code'!A:G,7,0)</f>
        <v>Finance Reserve</v>
      </c>
      <c r="N902" t="str">
        <f>VLOOKUP(A902,'Cost Code'!A:G,2,0)</f>
        <v>Group 1</v>
      </c>
      <c r="O902" t="str">
        <f>VLOOKUP($A902,'Cost Code'!$A:$G,3,0)</f>
        <v>CORPORATE SERVICES</v>
      </c>
      <c r="P902" t="str">
        <f>VLOOKUP($A902,'Cost Code'!$A:$G,4,0)</f>
        <v>FINANCE &amp; INFORMATION SERVICES</v>
      </c>
      <c r="Q902" t="str">
        <f>VLOOKUP($A902,'Cost Code'!$A:$G,5,0)</f>
        <v>FINANCE &amp; INFORMATION SERVICES</v>
      </c>
      <c r="R902" t="str">
        <f>VLOOKUP($A902,'Cost Code'!$A:$G,6,0)</f>
        <v>FINANCE</v>
      </c>
      <c r="S902" t="str">
        <f>VLOOKUP($A902,'Cost Code'!$A:$K,8,0)</f>
        <v>Simon</v>
      </c>
      <c r="T902">
        <f>VLOOKUP($A902,'Cost Code'!$A:$K,9,0)</f>
        <v>1000</v>
      </c>
      <c r="U902" t="str">
        <f>VLOOKUP(B902,Ex_Code!A:J,2,0)</f>
        <v>Computer Software</v>
      </c>
      <c r="V902" t="str">
        <f>VLOOKUP(B902,Ex_Code!A:J,7,0)</f>
        <v>PREMISES &amp; FIXED PLANT</v>
      </c>
      <c r="W902" t="str">
        <f>VLOOKUP(B902,Ex_Code!A:J,10,0)</f>
        <v>Non Pay</v>
      </c>
    </row>
    <row r="903" spans="1:23" x14ac:dyDescent="0.25">
      <c r="A903" s="14" t="s">
        <v>171</v>
      </c>
      <c r="B903" s="14" t="s">
        <v>172</v>
      </c>
      <c r="C903" s="14" t="s">
        <v>195</v>
      </c>
      <c r="D903" s="14" t="s">
        <v>196</v>
      </c>
      <c r="E903" s="14" t="s">
        <v>98</v>
      </c>
      <c r="F903" s="15">
        <v>1632</v>
      </c>
      <c r="G903" s="15">
        <v>437.43</v>
      </c>
      <c r="H903" s="15">
        <v>0</v>
      </c>
      <c r="I903" s="15">
        <v>0</v>
      </c>
      <c r="J903" s="15">
        <v>0</v>
      </c>
      <c r="K903" s="15">
        <v>0</v>
      </c>
      <c r="L903" t="str">
        <f t="shared" si="14"/>
        <v>171806U14R60002000</v>
      </c>
      <c r="M903" t="str">
        <f>VLOOKUP(A903,'Cost Code'!A:G,7,0)</f>
        <v>Finance Recharges</v>
      </c>
      <c r="N903" t="str">
        <f>VLOOKUP(A903,'Cost Code'!A:G,2,0)</f>
        <v>Group 1</v>
      </c>
      <c r="O903" t="str">
        <f>VLOOKUP($A903,'Cost Code'!$A:$G,3,0)</f>
        <v>CORPORATE SERVICES</v>
      </c>
      <c r="P903" t="str">
        <f>VLOOKUP($A903,'Cost Code'!$A:$G,4,0)</f>
        <v>FINANCE &amp; INFORMATION SERVICES</v>
      </c>
      <c r="Q903" t="str">
        <f>VLOOKUP($A903,'Cost Code'!$A:$G,5,0)</f>
        <v>FINANCE &amp; INFORMATION SERVICES</v>
      </c>
      <c r="R903" t="str">
        <f>VLOOKUP($A903,'Cost Code'!$A:$G,6,0)</f>
        <v>FINANCE</v>
      </c>
      <c r="S903" t="str">
        <f>VLOOKUP($A903,'Cost Code'!$A:$K,8,0)</f>
        <v>Simon</v>
      </c>
      <c r="T903">
        <f>VLOOKUP($A903,'Cost Code'!$A:$K,9,0)</f>
        <v>1000</v>
      </c>
      <c r="U903" t="str">
        <f>VLOOKUP(B903,Ex_Code!A:J,2,0)</f>
        <v>OH - Depreciation</v>
      </c>
      <c r="V903" t="str">
        <f>VLOOKUP(B903,Ex_Code!A:J,7,0)</f>
        <v>RECHARGE</v>
      </c>
      <c r="W903" t="str">
        <f>VLOOKUP(B903,Ex_Code!A:J,10,0)</f>
        <v>Recharge</v>
      </c>
    </row>
    <row r="904" spans="1:23" x14ac:dyDescent="0.25">
      <c r="A904" s="14" t="s">
        <v>171</v>
      </c>
      <c r="B904" s="14" t="s">
        <v>173</v>
      </c>
      <c r="C904" s="14" t="s">
        <v>195</v>
      </c>
      <c r="D904" s="14" t="s">
        <v>196</v>
      </c>
      <c r="E904" s="14" t="s">
        <v>98</v>
      </c>
      <c r="F904" s="15">
        <v>259</v>
      </c>
      <c r="G904" s="15">
        <v>259</v>
      </c>
      <c r="H904" s="15">
        <v>0</v>
      </c>
      <c r="I904" s="15">
        <v>0</v>
      </c>
      <c r="J904" s="15">
        <v>0</v>
      </c>
      <c r="K904" s="15">
        <v>0</v>
      </c>
      <c r="L904" t="str">
        <f t="shared" si="14"/>
        <v>171806U14R60012000</v>
      </c>
      <c r="M904" t="str">
        <f>VLOOKUP(A904,'Cost Code'!A:G,7,0)</f>
        <v>Finance Recharges</v>
      </c>
      <c r="N904" t="str">
        <f>VLOOKUP(A904,'Cost Code'!A:G,2,0)</f>
        <v>Group 1</v>
      </c>
      <c r="O904" t="str">
        <f>VLOOKUP($A904,'Cost Code'!$A:$G,3,0)</f>
        <v>CORPORATE SERVICES</v>
      </c>
      <c r="P904" t="str">
        <f>VLOOKUP($A904,'Cost Code'!$A:$G,4,0)</f>
        <v>FINANCE &amp; INFORMATION SERVICES</v>
      </c>
      <c r="Q904" t="str">
        <f>VLOOKUP($A904,'Cost Code'!$A:$G,5,0)</f>
        <v>FINANCE &amp; INFORMATION SERVICES</v>
      </c>
      <c r="R904" t="str">
        <f>VLOOKUP($A904,'Cost Code'!$A:$G,6,0)</f>
        <v>FINANCE</v>
      </c>
      <c r="S904" t="str">
        <f>VLOOKUP($A904,'Cost Code'!$A:$K,8,0)</f>
        <v>Simon</v>
      </c>
      <c r="T904">
        <f>VLOOKUP($A904,'Cost Code'!$A:$K,9,0)</f>
        <v>1000</v>
      </c>
      <c r="U904" t="str">
        <f>VLOOKUP(B904,Ex_Code!A:J,2,0)</f>
        <v>PDC Costs</v>
      </c>
      <c r="V904" t="str">
        <f>VLOOKUP(B904,Ex_Code!A:J,7,0)</f>
        <v>RECHARGE</v>
      </c>
      <c r="W904" t="str">
        <f>VLOOKUP(B904,Ex_Code!A:J,10,0)</f>
        <v>Recharge</v>
      </c>
    </row>
    <row r="905" spans="1:23" x14ac:dyDescent="0.25">
      <c r="A905" s="14" t="s">
        <v>171</v>
      </c>
      <c r="B905" s="14" t="s">
        <v>174</v>
      </c>
      <c r="C905" s="14" t="s">
        <v>195</v>
      </c>
      <c r="D905" s="14" t="s">
        <v>196</v>
      </c>
      <c r="E905" s="14" t="s">
        <v>98</v>
      </c>
      <c r="F905" s="15">
        <v>-532058</v>
      </c>
      <c r="G905" s="15">
        <v>-532058</v>
      </c>
      <c r="H905" s="15">
        <v>0</v>
      </c>
      <c r="I905" s="15">
        <v>0</v>
      </c>
      <c r="J905" s="15">
        <v>0</v>
      </c>
      <c r="K905" s="15">
        <v>0</v>
      </c>
      <c r="L905" t="str">
        <f t="shared" si="14"/>
        <v>171806U14R60013000</v>
      </c>
      <c r="M905" t="str">
        <f>VLOOKUP(A905,'Cost Code'!A:G,7,0)</f>
        <v>Finance Recharges</v>
      </c>
      <c r="N905" t="str">
        <f>VLOOKUP(A905,'Cost Code'!A:G,2,0)</f>
        <v>Group 1</v>
      </c>
      <c r="O905" t="str">
        <f>VLOOKUP($A905,'Cost Code'!$A:$G,3,0)</f>
        <v>CORPORATE SERVICES</v>
      </c>
      <c r="P905" t="str">
        <f>VLOOKUP($A905,'Cost Code'!$A:$G,4,0)</f>
        <v>FINANCE &amp; INFORMATION SERVICES</v>
      </c>
      <c r="Q905" t="str">
        <f>VLOOKUP($A905,'Cost Code'!$A:$G,5,0)</f>
        <v>FINANCE &amp; INFORMATION SERVICES</v>
      </c>
      <c r="R905" t="str">
        <f>VLOOKUP($A905,'Cost Code'!$A:$G,6,0)</f>
        <v>FINANCE</v>
      </c>
      <c r="S905" t="str">
        <f>VLOOKUP($A905,'Cost Code'!$A:$K,8,0)</f>
        <v>Simon</v>
      </c>
      <c r="T905">
        <f>VLOOKUP($A905,'Cost Code'!$A:$K,9,0)</f>
        <v>1000</v>
      </c>
      <c r="U905" t="str">
        <f>VLOOKUP(B905,Ex_Code!A:J,2,0)</f>
        <v>Overhead Costs</v>
      </c>
      <c r="V905" t="str">
        <f>VLOOKUP(B905,Ex_Code!A:J,7,0)</f>
        <v>RECHARGE</v>
      </c>
      <c r="W905" t="str">
        <f>VLOOKUP(B905,Ex_Code!A:J,10,0)</f>
        <v>Recharge</v>
      </c>
    </row>
    <row r="906" spans="1:23" x14ac:dyDescent="0.25">
      <c r="A906" s="14" t="s">
        <v>175</v>
      </c>
      <c r="B906" s="14" t="s">
        <v>116</v>
      </c>
      <c r="C906" s="14" t="s">
        <v>195</v>
      </c>
      <c r="D906" s="14" t="s">
        <v>196</v>
      </c>
      <c r="E906" s="14" t="s">
        <v>98</v>
      </c>
      <c r="F906" s="15">
        <v>24</v>
      </c>
      <c r="G906" s="15">
        <v>0</v>
      </c>
      <c r="H906" s="15">
        <v>0</v>
      </c>
      <c r="I906" s="15">
        <v>0</v>
      </c>
      <c r="J906" s="15">
        <v>0</v>
      </c>
      <c r="K906" s="15">
        <v>0</v>
      </c>
      <c r="L906" t="str">
        <f t="shared" si="14"/>
        <v>171806U16K48019000</v>
      </c>
      <c r="M906" t="str">
        <f>VLOOKUP(A906,'Cost Code'!A:G,7,0)</f>
        <v>Finance Non Pay Rev CIP</v>
      </c>
      <c r="N906" t="str">
        <f>VLOOKUP(A906,'Cost Code'!A:G,2,0)</f>
        <v>Group 1</v>
      </c>
      <c r="O906" t="str">
        <f>VLOOKUP($A906,'Cost Code'!$A:$G,3,0)</f>
        <v>CORPORATE SERVICES</v>
      </c>
      <c r="P906" t="str">
        <f>VLOOKUP($A906,'Cost Code'!$A:$G,4,0)</f>
        <v>FINANCE &amp; INFORMATION SERVICES</v>
      </c>
      <c r="Q906" t="str">
        <f>VLOOKUP($A906,'Cost Code'!$A:$G,5,0)</f>
        <v>FINANCE &amp; INFORMATION SERVICES</v>
      </c>
      <c r="R906" t="str">
        <f>VLOOKUP($A906,'Cost Code'!$A:$G,6,0)</f>
        <v>FINANCE - OTHER</v>
      </c>
      <c r="S906" t="str">
        <f>VLOOKUP($A906,'Cost Code'!$A:$K,8,0)</f>
        <v>Simon</v>
      </c>
      <c r="T906">
        <f>VLOOKUP($A906,'Cost Code'!$A:$K,9,0)</f>
        <v>1000</v>
      </c>
      <c r="U906" t="str">
        <f>VLOOKUP(B906,Ex_Code!A:J,2,0)</f>
        <v>Computer Maintenance</v>
      </c>
      <c r="V906" t="str">
        <f>VLOOKUP(B906,Ex_Code!A:J,7,0)</f>
        <v>PREMISES &amp; FIXED PLANT</v>
      </c>
      <c r="W906" t="str">
        <f>VLOOKUP(B906,Ex_Code!A:J,10,0)</f>
        <v>Non Pay</v>
      </c>
    </row>
    <row r="907" spans="1:23" x14ac:dyDescent="0.25">
      <c r="A907" s="14" t="s">
        <v>176</v>
      </c>
      <c r="B907" s="14" t="s">
        <v>177</v>
      </c>
      <c r="C907" s="14" t="s">
        <v>195</v>
      </c>
      <c r="D907" s="14" t="s">
        <v>196</v>
      </c>
      <c r="E907" s="14" t="s">
        <v>98</v>
      </c>
      <c r="F907" s="15">
        <v>-32849</v>
      </c>
      <c r="G907" s="15">
        <v>-15556.51</v>
      </c>
      <c r="H907" s="15">
        <v>0</v>
      </c>
      <c r="I907" s="15">
        <v>0</v>
      </c>
      <c r="J907" s="15">
        <v>0</v>
      </c>
      <c r="K907" s="15">
        <v>0</v>
      </c>
      <c r="L907" t="str">
        <f t="shared" si="14"/>
        <v>171806U18027506000</v>
      </c>
      <c r="M907" t="str">
        <f>VLOOKUP(A907,'Cost Code'!A:G,7,0)</f>
        <v>Family Lease Car - NHS Fleet</v>
      </c>
      <c r="N907" t="str">
        <f>VLOOKUP(A907,'Cost Code'!A:G,2,0)</f>
        <v>Group 1</v>
      </c>
      <c r="O907" t="str">
        <f>VLOOKUP($A907,'Cost Code'!$A:$G,3,0)</f>
        <v>CORPORATE SERVICES</v>
      </c>
      <c r="P907" t="str">
        <f>VLOOKUP($A907,'Cost Code'!$A:$G,4,0)</f>
        <v>FINANCE &amp; INFORMATION SERVICES</v>
      </c>
      <c r="Q907" t="str">
        <f>VLOOKUP($A907,'Cost Code'!$A:$G,5,0)</f>
        <v>FINANCE &amp; INFORMATION SERVICES</v>
      </c>
      <c r="R907" t="str">
        <f>VLOOKUP($A907,'Cost Code'!$A:$G,6,0)</f>
        <v>FINANCE</v>
      </c>
      <c r="S907" t="str">
        <f>VLOOKUP($A907,'Cost Code'!$A:$K,8,0)</f>
        <v>Simon</v>
      </c>
      <c r="T907">
        <f>VLOOKUP($A907,'Cost Code'!$A:$K,9,0)</f>
        <v>1000</v>
      </c>
      <c r="U907" t="str">
        <f>VLOOKUP(B907,Ex_Code!A:J,2,0)</f>
        <v>Lease Car Income</v>
      </c>
      <c r="V907" t="str">
        <f>VLOOKUP(B907,Ex_Code!A:J,7,0)</f>
        <v>OTHER INCOME</v>
      </c>
      <c r="W907" t="str">
        <f>VLOOKUP(B907,Ex_Code!A:J,10,0)</f>
        <v>Income</v>
      </c>
    </row>
    <row r="908" spans="1:23" x14ac:dyDescent="0.25">
      <c r="A908" s="14" t="s">
        <v>176</v>
      </c>
      <c r="B908" s="14" t="s">
        <v>165</v>
      </c>
      <c r="C908" s="14" t="s">
        <v>195</v>
      </c>
      <c r="D908" s="14" t="s">
        <v>196</v>
      </c>
      <c r="E908" s="14" t="s">
        <v>98</v>
      </c>
      <c r="F908" s="15">
        <v>26800</v>
      </c>
      <c r="G908" s="15">
        <v>12208.88</v>
      </c>
      <c r="H908" s="15">
        <v>0</v>
      </c>
      <c r="I908" s="15">
        <v>0</v>
      </c>
      <c r="J908" s="15">
        <v>0</v>
      </c>
      <c r="K908" s="15">
        <v>0</v>
      </c>
      <c r="L908" t="str">
        <f t="shared" si="14"/>
        <v>171806U18047501000</v>
      </c>
      <c r="M908" t="str">
        <f>VLOOKUP(A908,'Cost Code'!A:G,7,0)</f>
        <v>Family Lease Car - NHS Fleet</v>
      </c>
      <c r="N908" t="str">
        <f>VLOOKUP(A908,'Cost Code'!A:G,2,0)</f>
        <v>Group 1</v>
      </c>
      <c r="O908" t="str">
        <f>VLOOKUP($A908,'Cost Code'!$A:$G,3,0)</f>
        <v>CORPORATE SERVICES</v>
      </c>
      <c r="P908" t="str">
        <f>VLOOKUP($A908,'Cost Code'!$A:$G,4,0)</f>
        <v>FINANCE &amp; INFORMATION SERVICES</v>
      </c>
      <c r="Q908" t="str">
        <f>VLOOKUP($A908,'Cost Code'!$A:$G,5,0)</f>
        <v>FINANCE &amp; INFORMATION SERVICES</v>
      </c>
      <c r="R908" t="str">
        <f>VLOOKUP($A908,'Cost Code'!$A:$G,6,0)</f>
        <v>FINANCE</v>
      </c>
      <c r="S908" t="str">
        <f>VLOOKUP($A908,'Cost Code'!$A:$K,8,0)</f>
        <v>Simon</v>
      </c>
      <c r="T908">
        <f>VLOOKUP($A908,'Cost Code'!$A:$K,9,0)</f>
        <v>1000</v>
      </c>
      <c r="U908" t="str">
        <f>VLOOKUP(B908,Ex_Code!A:J,2,0)</f>
        <v>Lease Car Costs - Staff</v>
      </c>
      <c r="V908" t="str">
        <f>VLOOKUP(B908,Ex_Code!A:J,7,0)</f>
        <v>ESTABLISHMENT EXPENSES</v>
      </c>
      <c r="W908" t="str">
        <f>VLOOKUP(B908,Ex_Code!A:J,10,0)</f>
        <v>Non Pay</v>
      </c>
    </row>
    <row r="909" spans="1:23" x14ac:dyDescent="0.25">
      <c r="A909" s="14" t="s">
        <v>176</v>
      </c>
      <c r="B909" s="14" t="s">
        <v>179</v>
      </c>
      <c r="C909" s="14" t="s">
        <v>195</v>
      </c>
      <c r="D909" s="14" t="s">
        <v>196</v>
      </c>
      <c r="E909" s="14" t="s">
        <v>98</v>
      </c>
      <c r="F909" s="15">
        <v>5243</v>
      </c>
      <c r="G909" s="15">
        <v>2372.79</v>
      </c>
      <c r="H909" s="15">
        <v>0</v>
      </c>
      <c r="I909" s="15">
        <v>0</v>
      </c>
      <c r="J909" s="15">
        <v>0</v>
      </c>
      <c r="K909" s="15">
        <v>0</v>
      </c>
      <c r="L909" t="str">
        <f t="shared" si="14"/>
        <v>171806U18047512000</v>
      </c>
      <c r="M909" t="str">
        <f>VLOOKUP(A909,'Cost Code'!A:G,7,0)</f>
        <v>Family Lease Car - NHS Fleet</v>
      </c>
      <c r="N909" t="str">
        <f>VLOOKUP(A909,'Cost Code'!A:G,2,0)</f>
        <v>Group 1</v>
      </c>
      <c r="O909" t="str">
        <f>VLOOKUP($A909,'Cost Code'!$A:$G,3,0)</f>
        <v>CORPORATE SERVICES</v>
      </c>
      <c r="P909" t="str">
        <f>VLOOKUP($A909,'Cost Code'!$A:$G,4,0)</f>
        <v>FINANCE &amp; INFORMATION SERVICES</v>
      </c>
      <c r="Q909" t="str">
        <f>VLOOKUP($A909,'Cost Code'!$A:$G,5,0)</f>
        <v>FINANCE &amp; INFORMATION SERVICES</v>
      </c>
      <c r="R909" t="str">
        <f>VLOOKUP($A909,'Cost Code'!$A:$G,6,0)</f>
        <v>FINANCE</v>
      </c>
      <c r="S909" t="str">
        <f>VLOOKUP($A909,'Cost Code'!$A:$K,8,0)</f>
        <v>Simon</v>
      </c>
      <c r="T909">
        <f>VLOOKUP($A909,'Cost Code'!$A:$K,9,0)</f>
        <v>1000</v>
      </c>
      <c r="U909" t="str">
        <f>VLOOKUP(B909,Ex_Code!A:J,2,0)</f>
        <v>Fleet/Vehicle Insurance</v>
      </c>
      <c r="V909" t="str">
        <f>VLOOKUP(B909,Ex_Code!A:J,7,0)</f>
        <v>ESTABLISHMENT EXPENSES</v>
      </c>
      <c r="W909" t="str">
        <f>VLOOKUP(B909,Ex_Code!A:J,10,0)</f>
        <v>Non Pay</v>
      </c>
    </row>
    <row r="910" spans="1:23" x14ac:dyDescent="0.25">
      <c r="A910" s="14" t="s">
        <v>176</v>
      </c>
      <c r="B910" s="14" t="s">
        <v>180</v>
      </c>
      <c r="C910" s="14" t="s">
        <v>195</v>
      </c>
      <c r="D910" s="14" t="s">
        <v>196</v>
      </c>
      <c r="E910" s="14" t="s">
        <v>98</v>
      </c>
      <c r="F910" s="15">
        <v>0</v>
      </c>
      <c r="G910" s="15">
        <v>-143.58000000000001</v>
      </c>
      <c r="H910" s="15">
        <v>0</v>
      </c>
      <c r="I910" s="15">
        <v>0</v>
      </c>
      <c r="J910" s="15">
        <v>0</v>
      </c>
      <c r="K910" s="15">
        <v>0</v>
      </c>
      <c r="L910" t="str">
        <f t="shared" si="14"/>
        <v>171806U18049027000</v>
      </c>
      <c r="M910" t="str">
        <f>VLOOKUP(A910,'Cost Code'!A:G,7,0)</f>
        <v>Family Lease Car - NHS Fleet</v>
      </c>
      <c r="N910" t="str">
        <f>VLOOKUP(A910,'Cost Code'!A:G,2,0)</f>
        <v>Group 1</v>
      </c>
      <c r="O910" t="str">
        <f>VLOOKUP($A910,'Cost Code'!$A:$G,3,0)</f>
        <v>CORPORATE SERVICES</v>
      </c>
      <c r="P910" t="str">
        <f>VLOOKUP($A910,'Cost Code'!$A:$G,4,0)</f>
        <v>FINANCE &amp; INFORMATION SERVICES</v>
      </c>
      <c r="Q910" t="str">
        <f>VLOOKUP($A910,'Cost Code'!$A:$G,5,0)</f>
        <v>FINANCE &amp; INFORMATION SERVICES</v>
      </c>
      <c r="R910" t="str">
        <f>VLOOKUP($A910,'Cost Code'!$A:$G,6,0)</f>
        <v>FINANCE</v>
      </c>
      <c r="S910" t="str">
        <f>VLOOKUP($A910,'Cost Code'!$A:$K,8,0)</f>
        <v>Simon</v>
      </c>
      <c r="T910">
        <f>VLOOKUP($A910,'Cost Code'!$A:$K,9,0)</f>
        <v>1000</v>
      </c>
      <c r="U910" t="str">
        <f>VLOOKUP(B910,Ex_Code!A:J,2,0)</f>
        <v>Incr/(Decr) in Bad Debt Provn</v>
      </c>
      <c r="V910" t="str">
        <f>VLOOKUP(B910,Ex_Code!A:J,7,0)</f>
        <v>OTHER OPERATING EXPENSES</v>
      </c>
      <c r="W910" t="str">
        <f>VLOOKUP(B910,Ex_Code!A:J,10,0)</f>
        <v>Non Pay</v>
      </c>
    </row>
    <row r="911" spans="1:23" ht="25.5" x14ac:dyDescent="0.25">
      <c r="A911" s="14" t="s">
        <v>1</v>
      </c>
      <c r="B911" s="14" t="s">
        <v>20</v>
      </c>
      <c r="C911" s="14" t="s">
        <v>195</v>
      </c>
      <c r="D911" s="14" t="s">
        <v>196</v>
      </c>
      <c r="E911" s="14" t="s">
        <v>98</v>
      </c>
      <c r="F911" s="15">
        <v>5088</v>
      </c>
      <c r="G911" s="15">
        <v>5088.26</v>
      </c>
      <c r="H911" s="15">
        <v>1</v>
      </c>
      <c r="I911" s="15">
        <v>1</v>
      </c>
      <c r="J911" s="15">
        <v>1</v>
      </c>
      <c r="K911" s="15">
        <v>1</v>
      </c>
      <c r="L911" t="str">
        <f t="shared" si="14"/>
        <v>171806U2103918A000</v>
      </c>
      <c r="M911" t="str">
        <f>VLOOKUP(A911,'Cost Code'!A:G,7,0)</f>
        <v>Financial Management</v>
      </c>
      <c r="N911" t="str">
        <f>VLOOKUP(A911,'Cost Code'!A:G,2,0)</f>
        <v>Group 1</v>
      </c>
      <c r="O911" t="str">
        <f>VLOOKUP($A911,'Cost Code'!$A:$G,3,0)</f>
        <v>CORPORATE SERVICES</v>
      </c>
      <c r="P911" t="str">
        <f>VLOOKUP($A911,'Cost Code'!$A:$G,4,0)</f>
        <v>FINANCE &amp; INFORMATION SERVICES</v>
      </c>
      <c r="Q911" t="str">
        <f>VLOOKUP($A911,'Cost Code'!$A:$G,5,0)</f>
        <v>FINANCE &amp; INFORMATION SERVICES</v>
      </c>
      <c r="R911" t="str">
        <f>VLOOKUP($A911,'Cost Code'!$A:$G,6,0)</f>
        <v>FINANCE</v>
      </c>
      <c r="S911" t="str">
        <f>VLOOKUP($A911,'Cost Code'!$A:$K,8,0)</f>
        <v>Simon</v>
      </c>
      <c r="T911">
        <f>VLOOKUP($A911,'Cost Code'!$A:$K,9,0)</f>
        <v>1000</v>
      </c>
      <c r="U911" t="str">
        <f>VLOOKUP(B911,Ex_Code!A:J,2,0)</f>
        <v>Senior Managers Band 8A</v>
      </c>
      <c r="V911" t="str">
        <f>VLOOKUP(B911,Ex_Code!A:J,7,0)</f>
        <v>NON CLINICAL STAFF</v>
      </c>
      <c r="W911" t="str">
        <f>VLOOKUP(B911,Ex_Code!A:J,10,0)</f>
        <v>Pay</v>
      </c>
    </row>
    <row r="912" spans="1:23" ht="25.5" x14ac:dyDescent="0.25">
      <c r="A912" s="14" t="s">
        <v>1</v>
      </c>
      <c r="B912" s="14" t="s">
        <v>22</v>
      </c>
      <c r="C912" s="14" t="s">
        <v>195</v>
      </c>
      <c r="D912" s="14" t="s">
        <v>196</v>
      </c>
      <c r="E912" s="14" t="s">
        <v>98</v>
      </c>
      <c r="F912" s="15">
        <v>19219</v>
      </c>
      <c r="G912" s="15">
        <v>10392.950000000001</v>
      </c>
      <c r="H912" s="15">
        <v>4</v>
      </c>
      <c r="I912" s="15">
        <v>1.73</v>
      </c>
      <c r="J912" s="15">
        <v>1.73</v>
      </c>
      <c r="K912" s="15">
        <v>1.73</v>
      </c>
      <c r="L912" t="str">
        <f t="shared" si="14"/>
        <v>171806U2103918B000</v>
      </c>
      <c r="M912" t="str">
        <f>VLOOKUP(A912,'Cost Code'!A:G,7,0)</f>
        <v>Financial Management</v>
      </c>
      <c r="N912" t="str">
        <f>VLOOKUP(A912,'Cost Code'!A:G,2,0)</f>
        <v>Group 1</v>
      </c>
      <c r="O912" t="str">
        <f>VLOOKUP($A912,'Cost Code'!$A:$G,3,0)</f>
        <v>CORPORATE SERVICES</v>
      </c>
      <c r="P912" t="str">
        <f>VLOOKUP($A912,'Cost Code'!$A:$G,4,0)</f>
        <v>FINANCE &amp; INFORMATION SERVICES</v>
      </c>
      <c r="Q912" t="str">
        <f>VLOOKUP($A912,'Cost Code'!$A:$G,5,0)</f>
        <v>FINANCE &amp; INFORMATION SERVICES</v>
      </c>
      <c r="R912" t="str">
        <f>VLOOKUP($A912,'Cost Code'!$A:$G,6,0)</f>
        <v>FINANCE</v>
      </c>
      <c r="S912" t="str">
        <f>VLOOKUP($A912,'Cost Code'!$A:$K,8,0)</f>
        <v>Simon</v>
      </c>
      <c r="T912">
        <f>VLOOKUP($A912,'Cost Code'!$A:$K,9,0)</f>
        <v>1000</v>
      </c>
      <c r="U912" t="str">
        <f>VLOOKUP(B912,Ex_Code!A:J,2,0)</f>
        <v>Senior Managers Band 8B</v>
      </c>
      <c r="V912" t="str">
        <f>VLOOKUP(B912,Ex_Code!A:J,7,0)</f>
        <v>NON CLINICAL STAFF</v>
      </c>
      <c r="W912" t="str">
        <f>VLOOKUP(B912,Ex_Code!A:J,10,0)</f>
        <v>Pay</v>
      </c>
    </row>
    <row r="913" spans="1:23" ht="25.5" x14ac:dyDescent="0.25">
      <c r="A913" s="14" t="s">
        <v>1</v>
      </c>
      <c r="B913" s="14" t="s">
        <v>24</v>
      </c>
      <c r="C913" s="14" t="s">
        <v>195</v>
      </c>
      <c r="D913" s="14" t="s">
        <v>196</v>
      </c>
      <c r="E913" s="14" t="s">
        <v>98</v>
      </c>
      <c r="F913" s="15">
        <v>13631</v>
      </c>
      <c r="G913" s="15">
        <v>13597.73</v>
      </c>
      <c r="H913" s="15">
        <v>2</v>
      </c>
      <c r="I913" s="15">
        <v>2</v>
      </c>
      <c r="J913" s="15">
        <v>2</v>
      </c>
      <c r="K913" s="15">
        <v>2</v>
      </c>
      <c r="L913" t="str">
        <f t="shared" si="14"/>
        <v>171806U2103918C000</v>
      </c>
      <c r="M913" t="str">
        <f>VLOOKUP(A913,'Cost Code'!A:G,7,0)</f>
        <v>Financial Management</v>
      </c>
      <c r="N913" t="str">
        <f>VLOOKUP(A913,'Cost Code'!A:G,2,0)</f>
        <v>Group 1</v>
      </c>
      <c r="O913" t="str">
        <f>VLOOKUP($A913,'Cost Code'!$A:$G,3,0)</f>
        <v>CORPORATE SERVICES</v>
      </c>
      <c r="P913" t="str">
        <f>VLOOKUP($A913,'Cost Code'!$A:$G,4,0)</f>
        <v>FINANCE &amp; INFORMATION SERVICES</v>
      </c>
      <c r="Q913" t="str">
        <f>VLOOKUP($A913,'Cost Code'!$A:$G,5,0)</f>
        <v>FINANCE &amp; INFORMATION SERVICES</v>
      </c>
      <c r="R913" t="str">
        <f>VLOOKUP($A913,'Cost Code'!$A:$G,6,0)</f>
        <v>FINANCE</v>
      </c>
      <c r="S913" t="str">
        <f>VLOOKUP($A913,'Cost Code'!$A:$K,8,0)</f>
        <v>Simon</v>
      </c>
      <c r="T913">
        <f>VLOOKUP($A913,'Cost Code'!$A:$K,9,0)</f>
        <v>1000</v>
      </c>
      <c r="U913" t="str">
        <f>VLOOKUP(B913,Ex_Code!A:J,2,0)</f>
        <v>Senior Managers Band 8C</v>
      </c>
      <c r="V913" t="str">
        <f>VLOOKUP(B913,Ex_Code!A:J,7,0)</f>
        <v>NON CLINICAL STAFF</v>
      </c>
      <c r="W913" t="str">
        <f>VLOOKUP(B913,Ex_Code!A:J,10,0)</f>
        <v>Pay</v>
      </c>
    </row>
    <row r="914" spans="1:23" x14ac:dyDescent="0.25">
      <c r="A914" s="14" t="s">
        <v>1</v>
      </c>
      <c r="B914" s="14" t="s">
        <v>26</v>
      </c>
      <c r="C914" s="14" t="s">
        <v>195</v>
      </c>
      <c r="D914" s="14" t="s">
        <v>196</v>
      </c>
      <c r="E914" s="14" t="s">
        <v>98</v>
      </c>
      <c r="F914" s="15">
        <v>0</v>
      </c>
      <c r="G914" s="15">
        <v>4381.41</v>
      </c>
      <c r="H914" s="15">
        <v>0</v>
      </c>
      <c r="I914" s="15">
        <v>0</v>
      </c>
      <c r="J914" s="15">
        <v>0.46</v>
      </c>
      <c r="K914" s="15">
        <v>0.46</v>
      </c>
      <c r="L914" t="str">
        <f t="shared" si="14"/>
        <v>171806U21039199000</v>
      </c>
      <c r="M914" t="str">
        <f>VLOOKUP(A914,'Cost Code'!A:G,7,0)</f>
        <v>Financial Management</v>
      </c>
      <c r="N914" t="str">
        <f>VLOOKUP(A914,'Cost Code'!A:G,2,0)</f>
        <v>Group 1</v>
      </c>
      <c r="O914" t="str">
        <f>VLOOKUP($A914,'Cost Code'!$A:$G,3,0)</f>
        <v>CORPORATE SERVICES</v>
      </c>
      <c r="P914" t="str">
        <f>VLOOKUP($A914,'Cost Code'!$A:$G,4,0)</f>
        <v>FINANCE &amp; INFORMATION SERVICES</v>
      </c>
      <c r="Q914" t="str">
        <f>VLOOKUP($A914,'Cost Code'!$A:$G,5,0)</f>
        <v>FINANCE &amp; INFORMATION SERVICES</v>
      </c>
      <c r="R914" t="str">
        <f>VLOOKUP($A914,'Cost Code'!$A:$G,6,0)</f>
        <v>FINANCE</v>
      </c>
      <c r="S914" t="str">
        <f>VLOOKUP($A914,'Cost Code'!$A:$K,8,0)</f>
        <v>Simon</v>
      </c>
      <c r="T914">
        <f>VLOOKUP($A914,'Cost Code'!$A:$K,9,0)</f>
        <v>1000</v>
      </c>
      <c r="U914" t="str">
        <f>VLOOKUP(B914,Ex_Code!A:J,2,0)</f>
        <v>Senior Managers - Non NHS</v>
      </c>
      <c r="V914" t="str">
        <f>VLOOKUP(B914,Ex_Code!A:J,7,0)</f>
        <v>NON CLINICAL STAFF</v>
      </c>
      <c r="W914" t="str">
        <f>VLOOKUP(B914,Ex_Code!A:J,10,0)</f>
        <v>Pay</v>
      </c>
    </row>
    <row r="915" spans="1:23" x14ac:dyDescent="0.25">
      <c r="A915" s="14" t="s">
        <v>1</v>
      </c>
      <c r="B915" s="14" t="s">
        <v>28</v>
      </c>
      <c r="C915" s="14" t="s">
        <v>195</v>
      </c>
      <c r="D915" s="14" t="s">
        <v>196</v>
      </c>
      <c r="E915" s="14" t="s">
        <v>98</v>
      </c>
      <c r="F915" s="15">
        <v>0</v>
      </c>
      <c r="G915" s="15">
        <v>9104.2999999999993</v>
      </c>
      <c r="H915" s="15">
        <v>0</v>
      </c>
      <c r="I915" s="15">
        <v>2.8</v>
      </c>
      <c r="J915" s="15">
        <v>2.8</v>
      </c>
      <c r="K915" s="15">
        <v>2.8</v>
      </c>
      <c r="L915" t="str">
        <f t="shared" si="14"/>
        <v>171806U21039206000</v>
      </c>
      <c r="M915" t="str">
        <f>VLOOKUP(A915,'Cost Code'!A:G,7,0)</f>
        <v>Financial Management</v>
      </c>
      <c r="N915" t="str">
        <f>VLOOKUP(A915,'Cost Code'!A:G,2,0)</f>
        <v>Group 1</v>
      </c>
      <c r="O915" t="str">
        <f>VLOOKUP($A915,'Cost Code'!$A:$G,3,0)</f>
        <v>CORPORATE SERVICES</v>
      </c>
      <c r="P915" t="str">
        <f>VLOOKUP($A915,'Cost Code'!$A:$G,4,0)</f>
        <v>FINANCE &amp; INFORMATION SERVICES</v>
      </c>
      <c r="Q915" t="str">
        <f>VLOOKUP($A915,'Cost Code'!$A:$G,5,0)</f>
        <v>FINANCE &amp; INFORMATION SERVICES</v>
      </c>
      <c r="R915" t="str">
        <f>VLOOKUP($A915,'Cost Code'!$A:$G,6,0)</f>
        <v>FINANCE</v>
      </c>
      <c r="S915" t="str">
        <f>VLOOKUP($A915,'Cost Code'!$A:$K,8,0)</f>
        <v>Simon</v>
      </c>
      <c r="T915">
        <f>VLOOKUP($A915,'Cost Code'!$A:$K,9,0)</f>
        <v>1000</v>
      </c>
      <c r="U915" t="str">
        <f>VLOOKUP(B915,Ex_Code!A:J,2,0)</f>
        <v>Admin &amp; Clerical Band 6</v>
      </c>
      <c r="V915" t="str">
        <f>VLOOKUP(B915,Ex_Code!A:J,7,0)</f>
        <v>NON CLINICAL STAFF</v>
      </c>
      <c r="W915" t="str">
        <f>VLOOKUP(B915,Ex_Code!A:J,10,0)</f>
        <v>Pay</v>
      </c>
    </row>
    <row r="916" spans="1:23" x14ac:dyDescent="0.25">
      <c r="A916" s="14" t="s">
        <v>1</v>
      </c>
      <c r="B916" s="14" t="s">
        <v>30</v>
      </c>
      <c r="C916" s="14" t="s">
        <v>195</v>
      </c>
      <c r="D916" s="14" t="s">
        <v>196</v>
      </c>
      <c r="E916" s="14" t="s">
        <v>98</v>
      </c>
      <c r="F916" s="15">
        <v>19550</v>
      </c>
      <c r="G916" s="15">
        <v>6026.97</v>
      </c>
      <c r="H916" s="15">
        <v>5.67</v>
      </c>
      <c r="I916" s="15">
        <v>2</v>
      </c>
      <c r="J916" s="15">
        <v>1</v>
      </c>
      <c r="K916" s="15">
        <v>1</v>
      </c>
      <c r="L916" t="str">
        <f t="shared" si="14"/>
        <v>171806U21039207000</v>
      </c>
      <c r="M916" t="str">
        <f>VLOOKUP(A916,'Cost Code'!A:G,7,0)</f>
        <v>Financial Management</v>
      </c>
      <c r="N916" t="str">
        <f>VLOOKUP(A916,'Cost Code'!A:G,2,0)</f>
        <v>Group 1</v>
      </c>
      <c r="O916" t="str">
        <f>VLOOKUP($A916,'Cost Code'!$A:$G,3,0)</f>
        <v>CORPORATE SERVICES</v>
      </c>
      <c r="P916" t="str">
        <f>VLOOKUP($A916,'Cost Code'!$A:$G,4,0)</f>
        <v>FINANCE &amp; INFORMATION SERVICES</v>
      </c>
      <c r="Q916" t="str">
        <f>VLOOKUP($A916,'Cost Code'!$A:$G,5,0)</f>
        <v>FINANCE &amp; INFORMATION SERVICES</v>
      </c>
      <c r="R916" t="str">
        <f>VLOOKUP($A916,'Cost Code'!$A:$G,6,0)</f>
        <v>FINANCE</v>
      </c>
      <c r="S916" t="str">
        <f>VLOOKUP($A916,'Cost Code'!$A:$K,8,0)</f>
        <v>Simon</v>
      </c>
      <c r="T916">
        <f>VLOOKUP($A916,'Cost Code'!$A:$K,9,0)</f>
        <v>1000</v>
      </c>
      <c r="U916" t="str">
        <f>VLOOKUP(B916,Ex_Code!A:J,2,0)</f>
        <v>Admin &amp; Clerical Band 7</v>
      </c>
      <c r="V916" t="str">
        <f>VLOOKUP(B916,Ex_Code!A:J,7,0)</f>
        <v>NON CLINICAL STAFF</v>
      </c>
      <c r="W916" t="str">
        <f>VLOOKUP(B916,Ex_Code!A:J,10,0)</f>
        <v>Pay</v>
      </c>
    </row>
    <row r="917" spans="1:23" x14ac:dyDescent="0.25">
      <c r="A917" s="14" t="s">
        <v>1</v>
      </c>
      <c r="B917" s="14" t="s">
        <v>33</v>
      </c>
      <c r="C917" s="14" t="s">
        <v>195</v>
      </c>
      <c r="D917" s="14" t="s">
        <v>196</v>
      </c>
      <c r="E917" s="14" t="s">
        <v>98</v>
      </c>
      <c r="F917" s="15">
        <v>83</v>
      </c>
      <c r="G917" s="15">
        <v>0</v>
      </c>
      <c r="H917" s="15">
        <v>0</v>
      </c>
      <c r="I917" s="15">
        <v>0</v>
      </c>
      <c r="J917" s="15">
        <v>0</v>
      </c>
      <c r="K917" s="15">
        <v>0</v>
      </c>
      <c r="L917" t="str">
        <f t="shared" si="14"/>
        <v>171806U21047018000</v>
      </c>
      <c r="M917" t="str">
        <f>VLOOKUP(A917,'Cost Code'!A:G,7,0)</f>
        <v>Financial Management</v>
      </c>
      <c r="N917" t="str">
        <f>VLOOKUP(A917,'Cost Code'!A:G,2,0)</f>
        <v>Group 1</v>
      </c>
      <c r="O917" t="str">
        <f>VLOOKUP($A917,'Cost Code'!$A:$G,3,0)</f>
        <v>CORPORATE SERVICES</v>
      </c>
      <c r="P917" t="str">
        <f>VLOOKUP($A917,'Cost Code'!$A:$G,4,0)</f>
        <v>FINANCE &amp; INFORMATION SERVICES</v>
      </c>
      <c r="Q917" t="str">
        <f>VLOOKUP($A917,'Cost Code'!$A:$G,5,0)</f>
        <v>FINANCE &amp; INFORMATION SERVICES</v>
      </c>
      <c r="R917" t="str">
        <f>VLOOKUP($A917,'Cost Code'!$A:$G,6,0)</f>
        <v>FINANCE</v>
      </c>
      <c r="S917" t="str">
        <f>VLOOKUP($A917,'Cost Code'!$A:$K,8,0)</f>
        <v>Simon</v>
      </c>
      <c r="T917">
        <f>VLOOKUP($A917,'Cost Code'!$A:$K,9,0)</f>
        <v>1000</v>
      </c>
      <c r="U917" t="str">
        <f>VLOOKUP(B917,Ex_Code!A:J,2,0)</f>
        <v>Travel Expenses</v>
      </c>
      <c r="V917" t="str">
        <f>VLOOKUP(B917,Ex_Code!A:J,7,0)</f>
        <v>ESTABLISHMENT EXPENSES</v>
      </c>
      <c r="W917" t="str">
        <f>VLOOKUP(B917,Ex_Code!A:J,10,0)</f>
        <v>Non Pay</v>
      </c>
    </row>
    <row r="918" spans="1:23" x14ac:dyDescent="0.25">
      <c r="A918" s="14" t="s">
        <v>1</v>
      </c>
      <c r="B918" s="14" t="s">
        <v>41</v>
      </c>
      <c r="C918" s="14" t="s">
        <v>195</v>
      </c>
      <c r="D918" s="14" t="s">
        <v>196</v>
      </c>
      <c r="E918" s="14" t="s">
        <v>98</v>
      </c>
      <c r="F918" s="15">
        <v>300</v>
      </c>
      <c r="G918" s="15">
        <v>300</v>
      </c>
      <c r="H918" s="15">
        <v>0</v>
      </c>
      <c r="I918" s="15">
        <v>0</v>
      </c>
      <c r="J918" s="15">
        <v>0</v>
      </c>
      <c r="K918" s="15">
        <v>0</v>
      </c>
      <c r="L918" t="str">
        <f t="shared" si="14"/>
        <v>171806U21048017000</v>
      </c>
      <c r="M918" t="str">
        <f>VLOOKUP(A918,'Cost Code'!A:G,7,0)</f>
        <v>Financial Management</v>
      </c>
      <c r="N918" t="str">
        <f>VLOOKUP(A918,'Cost Code'!A:G,2,0)</f>
        <v>Group 1</v>
      </c>
      <c r="O918" t="str">
        <f>VLOOKUP($A918,'Cost Code'!$A:$G,3,0)</f>
        <v>CORPORATE SERVICES</v>
      </c>
      <c r="P918" t="str">
        <f>VLOOKUP($A918,'Cost Code'!$A:$G,4,0)</f>
        <v>FINANCE &amp; INFORMATION SERVICES</v>
      </c>
      <c r="Q918" t="str">
        <f>VLOOKUP($A918,'Cost Code'!$A:$G,5,0)</f>
        <v>FINANCE &amp; INFORMATION SERVICES</v>
      </c>
      <c r="R918" t="str">
        <f>VLOOKUP($A918,'Cost Code'!$A:$G,6,0)</f>
        <v>FINANCE</v>
      </c>
      <c r="S918" t="str">
        <f>VLOOKUP($A918,'Cost Code'!$A:$K,8,0)</f>
        <v>Simon</v>
      </c>
      <c r="T918">
        <f>VLOOKUP($A918,'Cost Code'!$A:$K,9,0)</f>
        <v>1000</v>
      </c>
      <c r="U918" t="str">
        <f>VLOOKUP(B918,Ex_Code!A:J,2,0)</f>
        <v>Computer Software</v>
      </c>
      <c r="V918" t="str">
        <f>VLOOKUP(B918,Ex_Code!A:J,7,0)</f>
        <v>PREMISES &amp; FIXED PLANT</v>
      </c>
      <c r="W918" t="str">
        <f>VLOOKUP(B918,Ex_Code!A:J,10,0)</f>
        <v>Non Pay</v>
      </c>
    </row>
    <row r="919" spans="1:23" x14ac:dyDescent="0.25">
      <c r="A919" s="14" t="s">
        <v>1</v>
      </c>
      <c r="B919" s="14" t="s">
        <v>45</v>
      </c>
      <c r="C919" s="14" t="s">
        <v>195</v>
      </c>
      <c r="D919" s="14" t="s">
        <v>196</v>
      </c>
      <c r="E919" s="14" t="s">
        <v>98</v>
      </c>
      <c r="F919" s="15">
        <v>-5400</v>
      </c>
      <c r="G919" s="15">
        <v>-6559.26</v>
      </c>
      <c r="H919" s="15">
        <v>0</v>
      </c>
      <c r="I919" s="15">
        <v>0</v>
      </c>
      <c r="J919" s="15">
        <v>0</v>
      </c>
      <c r="K919" s="15">
        <v>0</v>
      </c>
      <c r="L919" t="str">
        <f t="shared" si="14"/>
        <v>171806U21049047000</v>
      </c>
      <c r="M919" t="str">
        <f>VLOOKUP(A919,'Cost Code'!A:G,7,0)</f>
        <v>Financial Management</v>
      </c>
      <c r="N919" t="str">
        <f>VLOOKUP(A919,'Cost Code'!A:G,2,0)</f>
        <v>Group 1</v>
      </c>
      <c r="O919" t="str">
        <f>VLOOKUP($A919,'Cost Code'!$A:$G,3,0)</f>
        <v>CORPORATE SERVICES</v>
      </c>
      <c r="P919" t="str">
        <f>VLOOKUP($A919,'Cost Code'!$A:$G,4,0)</f>
        <v>FINANCE &amp; INFORMATION SERVICES</v>
      </c>
      <c r="Q919" t="str">
        <f>VLOOKUP($A919,'Cost Code'!$A:$G,5,0)</f>
        <v>FINANCE &amp; INFORMATION SERVICES</v>
      </c>
      <c r="R919" t="str">
        <f>VLOOKUP($A919,'Cost Code'!$A:$G,6,0)</f>
        <v>FINANCE</v>
      </c>
      <c r="S919" t="str">
        <f>VLOOKUP($A919,'Cost Code'!$A:$K,8,0)</f>
        <v>Simon</v>
      </c>
      <c r="T919">
        <f>VLOOKUP($A919,'Cost Code'!$A:$K,9,0)</f>
        <v>1000</v>
      </c>
      <c r="U919" t="str">
        <f>VLOOKUP(B919,Ex_Code!A:J,2,0)</f>
        <v>Servs Recd Oth NHS FT</v>
      </c>
      <c r="V919" t="str">
        <f>VLOOKUP(B919,Ex_Code!A:J,7,0)</f>
        <v>OTHER OPERATING EXPENSES</v>
      </c>
      <c r="W919" t="str">
        <f>VLOOKUP(B919,Ex_Code!A:J,10,0)</f>
        <v>Non Pay</v>
      </c>
    </row>
    <row r="920" spans="1:23" x14ac:dyDescent="0.25">
      <c r="A920" s="14" t="s">
        <v>185</v>
      </c>
      <c r="B920" s="14" t="s">
        <v>150</v>
      </c>
      <c r="C920" s="14" t="s">
        <v>195</v>
      </c>
      <c r="D920" s="14" t="s">
        <v>196</v>
      </c>
      <c r="E920" s="14" t="s">
        <v>98</v>
      </c>
      <c r="F920" s="15">
        <v>4111</v>
      </c>
      <c r="G920" s="15">
        <v>0</v>
      </c>
      <c r="H920" s="15">
        <v>0</v>
      </c>
      <c r="I920" s="15">
        <v>0</v>
      </c>
      <c r="J920" s="15">
        <v>0</v>
      </c>
      <c r="K920" s="15">
        <v>0</v>
      </c>
      <c r="L920" t="str">
        <f t="shared" si="14"/>
        <v>171806U23K42003000</v>
      </c>
      <c r="M920" t="str">
        <f>VLOOKUP(A920,'Cost Code'!A:G,7,0)</f>
        <v>NHS Prompt Payment Discount</v>
      </c>
      <c r="N920" t="str">
        <f>VLOOKUP(A920,'Cost Code'!A:G,2,0)</f>
        <v>Group 1</v>
      </c>
      <c r="O920" t="str">
        <f>VLOOKUP($A920,'Cost Code'!$A:$G,3,0)</f>
        <v>CORPORATE SERVICES</v>
      </c>
      <c r="P920" t="str">
        <f>VLOOKUP($A920,'Cost Code'!$A:$G,4,0)</f>
        <v>FINANCE &amp; INFORMATION SERVICES</v>
      </c>
      <c r="Q920" t="str">
        <f>VLOOKUP($A920,'Cost Code'!$A:$G,5,0)</f>
        <v>FINANCE &amp; INFORMATION SERVICES</v>
      </c>
      <c r="R920" t="str">
        <f>VLOOKUP($A920,'Cost Code'!$A:$G,6,0)</f>
        <v>FINANCE</v>
      </c>
      <c r="S920" t="str">
        <f>VLOOKUP($A920,'Cost Code'!$A:$K,8,0)</f>
        <v>Simon</v>
      </c>
      <c r="T920">
        <f>VLOOKUP($A920,'Cost Code'!$A:$K,9,0)</f>
        <v>1000</v>
      </c>
      <c r="U920" t="str">
        <f>VLOOKUP(B920,Ex_Code!A:J,2,0)</f>
        <v>Med &amp; Surg Consumables</v>
      </c>
      <c r="V920" t="str">
        <f>VLOOKUP(B920,Ex_Code!A:J,7,0)</f>
        <v>CLINICAL SUPPLIES</v>
      </c>
      <c r="W920" t="str">
        <f>VLOOKUP(B920,Ex_Code!A:J,10,0)</f>
        <v>Non Pay</v>
      </c>
    </row>
    <row r="921" spans="1:23" x14ac:dyDescent="0.25">
      <c r="A921" s="14" t="s">
        <v>185</v>
      </c>
      <c r="B921" s="14" t="s">
        <v>186</v>
      </c>
      <c r="C921" s="14" t="s">
        <v>195</v>
      </c>
      <c r="D921" s="14" t="s">
        <v>196</v>
      </c>
      <c r="E921" s="14" t="s">
        <v>98</v>
      </c>
      <c r="F921" s="15">
        <v>-4241</v>
      </c>
      <c r="G921" s="15">
        <v>0</v>
      </c>
      <c r="H921" s="15">
        <v>0</v>
      </c>
      <c r="I921" s="15">
        <v>0</v>
      </c>
      <c r="J921" s="15">
        <v>0</v>
      </c>
      <c r="K921" s="15">
        <v>0</v>
      </c>
      <c r="L921" t="str">
        <f t="shared" si="14"/>
        <v>171806U23K42003CIP</v>
      </c>
      <c r="M921" t="str">
        <f>VLOOKUP(A921,'Cost Code'!A:G,7,0)</f>
        <v>NHS Prompt Payment Discount</v>
      </c>
      <c r="N921" t="str">
        <f>VLOOKUP(A921,'Cost Code'!A:G,2,0)</f>
        <v>Group 1</v>
      </c>
      <c r="O921" t="str">
        <f>VLOOKUP($A921,'Cost Code'!$A:$G,3,0)</f>
        <v>CORPORATE SERVICES</v>
      </c>
      <c r="P921" t="str">
        <f>VLOOKUP($A921,'Cost Code'!$A:$G,4,0)</f>
        <v>FINANCE &amp; INFORMATION SERVICES</v>
      </c>
      <c r="Q921" t="str">
        <f>VLOOKUP($A921,'Cost Code'!$A:$G,5,0)</f>
        <v>FINANCE &amp; INFORMATION SERVICES</v>
      </c>
      <c r="R921" t="str">
        <f>VLOOKUP($A921,'Cost Code'!$A:$G,6,0)</f>
        <v>FINANCE</v>
      </c>
      <c r="S921" t="str">
        <f>VLOOKUP($A921,'Cost Code'!$A:$K,8,0)</f>
        <v>Simon</v>
      </c>
      <c r="T921">
        <f>VLOOKUP($A921,'Cost Code'!$A:$K,9,0)</f>
        <v>1000</v>
      </c>
      <c r="U921" t="str">
        <f>VLOOKUP(B921,Ex_Code!A:J,2,0)</f>
        <v>Med &amp; Surg Consumables CIP</v>
      </c>
      <c r="V921" t="str">
        <f>VLOOKUP(B921,Ex_Code!A:J,7,0)</f>
        <v>CLINICAL SUPPLIES</v>
      </c>
      <c r="W921" t="str">
        <f>VLOOKUP(B921,Ex_Code!A:J,10,0)</f>
        <v>Non Pay</v>
      </c>
    </row>
    <row r="922" spans="1:23" x14ac:dyDescent="0.25">
      <c r="A922" s="14" t="s">
        <v>187</v>
      </c>
      <c r="B922" s="14" t="s">
        <v>188</v>
      </c>
      <c r="C922" s="14" t="s">
        <v>195</v>
      </c>
      <c r="D922" s="14" t="s">
        <v>196</v>
      </c>
      <c r="E922" s="14" t="s">
        <v>98</v>
      </c>
      <c r="F922" s="15">
        <v>-491</v>
      </c>
      <c r="G922" s="15">
        <v>0</v>
      </c>
      <c r="H922" s="15">
        <v>0</v>
      </c>
      <c r="I922" s="15">
        <v>0</v>
      </c>
      <c r="J922" s="15">
        <v>0</v>
      </c>
      <c r="K922" s="15">
        <v>0</v>
      </c>
      <c r="L922" t="str">
        <f t="shared" si="14"/>
        <v>171806U24K52003000</v>
      </c>
      <c r="M922" t="str">
        <f>VLOOKUP(A922,'Cost Code'!A:G,7,0)</f>
        <v>Alternative Site Value SCIP</v>
      </c>
      <c r="N922" t="str">
        <f>VLOOKUP(A922,'Cost Code'!A:G,2,0)</f>
        <v>Group 1</v>
      </c>
      <c r="O922" t="str">
        <f>VLOOKUP($A922,'Cost Code'!$A:$G,3,0)</f>
        <v>CORPORATE SERVICES</v>
      </c>
      <c r="P922" t="str">
        <f>VLOOKUP($A922,'Cost Code'!$A:$G,4,0)</f>
        <v>FINANCE &amp; INFORMATION SERVICES</v>
      </c>
      <c r="Q922" t="str">
        <f>VLOOKUP($A922,'Cost Code'!$A:$G,5,0)</f>
        <v>FINANCE &amp; INFORMATION SERVICES</v>
      </c>
      <c r="R922" t="str">
        <f>VLOOKUP($A922,'Cost Code'!$A:$G,6,0)</f>
        <v>FINANCE - OTHER</v>
      </c>
      <c r="S922" t="str">
        <f>VLOOKUP($A922,'Cost Code'!$A:$K,8,0)</f>
        <v>Simon</v>
      </c>
      <c r="T922">
        <f>VLOOKUP($A922,'Cost Code'!$A:$K,9,0)</f>
        <v>1000</v>
      </c>
      <c r="U922" t="str">
        <f>VLOOKUP(B922,Ex_Code!A:J,2,0)</f>
        <v>Depreciation of Owned Assets</v>
      </c>
      <c r="V922" t="str">
        <f>VLOOKUP(B922,Ex_Code!A:J,7,0)</f>
        <v>DEPRECIATION</v>
      </c>
      <c r="W922" t="str">
        <f>VLOOKUP(B922,Ex_Code!A:J,10,0)</f>
        <v>Non Pay</v>
      </c>
    </row>
    <row r="923" spans="1:23" x14ac:dyDescent="0.25">
      <c r="A923" s="14" t="s">
        <v>187</v>
      </c>
      <c r="B923" s="14" t="s">
        <v>189</v>
      </c>
      <c r="C923" s="14" t="s">
        <v>195</v>
      </c>
      <c r="D923" s="14" t="s">
        <v>196</v>
      </c>
      <c r="E923" s="14" t="s">
        <v>98</v>
      </c>
      <c r="F923" s="15">
        <v>530</v>
      </c>
      <c r="G923" s="15">
        <v>0</v>
      </c>
      <c r="H923" s="15">
        <v>0</v>
      </c>
      <c r="I923" s="15">
        <v>0</v>
      </c>
      <c r="J923" s="15">
        <v>0</v>
      </c>
      <c r="K923" s="15">
        <v>0</v>
      </c>
      <c r="L923" t="str">
        <f t="shared" si="14"/>
        <v>171806U24K52006000</v>
      </c>
      <c r="M923" t="str">
        <f>VLOOKUP(A923,'Cost Code'!A:G,7,0)</f>
        <v>Alternative Site Value SCIP</v>
      </c>
      <c r="N923" t="str">
        <f>VLOOKUP(A923,'Cost Code'!A:G,2,0)</f>
        <v>Group 1</v>
      </c>
      <c r="O923" t="str">
        <f>VLOOKUP($A923,'Cost Code'!$A:$G,3,0)</f>
        <v>CORPORATE SERVICES</v>
      </c>
      <c r="P923" t="str">
        <f>VLOOKUP($A923,'Cost Code'!$A:$G,4,0)</f>
        <v>FINANCE &amp; INFORMATION SERVICES</v>
      </c>
      <c r="Q923" t="str">
        <f>VLOOKUP($A923,'Cost Code'!$A:$G,5,0)</f>
        <v>FINANCE &amp; INFORMATION SERVICES</v>
      </c>
      <c r="R923" t="str">
        <f>VLOOKUP($A923,'Cost Code'!$A:$G,6,0)</f>
        <v>FINANCE - OTHER</v>
      </c>
      <c r="S923" t="str">
        <f>VLOOKUP($A923,'Cost Code'!$A:$K,8,0)</f>
        <v>Simon</v>
      </c>
      <c r="T923">
        <f>VLOOKUP($A923,'Cost Code'!$A:$K,9,0)</f>
        <v>1000</v>
      </c>
      <c r="U923" t="str">
        <f>VLOOKUP(B923,Ex_Code!A:J,2,0)</f>
        <v>Dividend Payments</v>
      </c>
      <c r="V923" t="str">
        <f>VLOOKUP(B923,Ex_Code!A:J,7,0)</f>
        <v>PDC DIVIDEND EXPENSE</v>
      </c>
      <c r="W923" t="str">
        <f>VLOOKUP(B923,Ex_Code!A:J,10,0)</f>
        <v>Non Pay</v>
      </c>
    </row>
    <row r="924" spans="1:23" x14ac:dyDescent="0.25">
      <c r="A924" s="14" t="s">
        <v>190</v>
      </c>
      <c r="B924" s="14" t="s">
        <v>115</v>
      </c>
      <c r="C924" s="14" t="s">
        <v>195</v>
      </c>
      <c r="D924" s="14" t="s">
        <v>196</v>
      </c>
      <c r="E924" s="14" t="s">
        <v>98</v>
      </c>
      <c r="F924" s="15">
        <v>2644</v>
      </c>
      <c r="G924" s="15">
        <v>0</v>
      </c>
      <c r="H924" s="15">
        <v>0.61</v>
      </c>
      <c r="I924" s="15">
        <v>0</v>
      </c>
      <c r="J924" s="15">
        <v>0</v>
      </c>
      <c r="K924" s="15">
        <v>0</v>
      </c>
      <c r="L924" t="str">
        <f t="shared" si="14"/>
        <v>171806U26039107000</v>
      </c>
      <c r="M924" t="str">
        <f>VLOOKUP(A924,'Cost Code'!A:G,7,0)</f>
        <v>Income Team</v>
      </c>
      <c r="N924" t="str">
        <f>VLOOKUP(A924,'Cost Code'!A:G,2,0)</f>
        <v>Group 1</v>
      </c>
      <c r="O924" t="str">
        <f>VLOOKUP($A924,'Cost Code'!$A:$G,3,0)</f>
        <v>CORPORATE SERVICES</v>
      </c>
      <c r="P924" t="str">
        <f>VLOOKUP($A924,'Cost Code'!$A:$G,4,0)</f>
        <v>FINANCE &amp; INFORMATION SERVICES</v>
      </c>
      <c r="Q924" t="str">
        <f>VLOOKUP($A924,'Cost Code'!$A:$G,5,0)</f>
        <v>FINANCE &amp; INFORMATION SERVICES</v>
      </c>
      <c r="R924" t="str">
        <f>VLOOKUP($A924,'Cost Code'!$A:$G,6,0)</f>
        <v>FINANCE</v>
      </c>
      <c r="S924" t="str">
        <f>VLOOKUP($A924,'Cost Code'!$A:$K,8,0)</f>
        <v>Simon</v>
      </c>
      <c r="T924">
        <f>VLOOKUP($A924,'Cost Code'!$A:$K,9,0)</f>
        <v>1000</v>
      </c>
      <c r="U924" t="str">
        <f>VLOOKUP(B924,Ex_Code!A:J,2,0)</f>
        <v>Senior Managers Band 7</v>
      </c>
      <c r="V924" t="str">
        <f>VLOOKUP(B924,Ex_Code!A:J,7,0)</f>
        <v>NON CLINICAL STAFF</v>
      </c>
      <c r="W924" t="str">
        <f>VLOOKUP(B924,Ex_Code!A:J,10,0)</f>
        <v>Pay</v>
      </c>
    </row>
    <row r="925" spans="1:23" ht="25.5" x14ac:dyDescent="0.25">
      <c r="A925" s="14" t="s">
        <v>190</v>
      </c>
      <c r="B925" s="14" t="s">
        <v>22</v>
      </c>
      <c r="C925" s="14" t="s">
        <v>195</v>
      </c>
      <c r="D925" s="14" t="s">
        <v>196</v>
      </c>
      <c r="E925" s="14" t="s">
        <v>98</v>
      </c>
      <c r="F925" s="15">
        <v>0</v>
      </c>
      <c r="G925" s="15">
        <v>4859.95</v>
      </c>
      <c r="H925" s="15">
        <v>0</v>
      </c>
      <c r="I925" s="15">
        <v>1</v>
      </c>
      <c r="J925" s="15">
        <v>1</v>
      </c>
      <c r="K925" s="15">
        <v>1</v>
      </c>
      <c r="L925" t="str">
        <f t="shared" si="14"/>
        <v>171806U2603918B000</v>
      </c>
      <c r="M925" t="str">
        <f>VLOOKUP(A925,'Cost Code'!A:G,7,0)</f>
        <v>Income Team</v>
      </c>
      <c r="N925" t="str">
        <f>VLOOKUP(A925,'Cost Code'!A:G,2,0)</f>
        <v>Group 1</v>
      </c>
      <c r="O925" t="str">
        <f>VLOOKUP($A925,'Cost Code'!$A:$G,3,0)</f>
        <v>CORPORATE SERVICES</v>
      </c>
      <c r="P925" t="str">
        <f>VLOOKUP($A925,'Cost Code'!$A:$G,4,0)</f>
        <v>FINANCE &amp; INFORMATION SERVICES</v>
      </c>
      <c r="Q925" t="str">
        <f>VLOOKUP($A925,'Cost Code'!$A:$G,5,0)</f>
        <v>FINANCE &amp; INFORMATION SERVICES</v>
      </c>
      <c r="R925" t="str">
        <f>VLOOKUP($A925,'Cost Code'!$A:$G,6,0)</f>
        <v>FINANCE</v>
      </c>
      <c r="S925" t="str">
        <f>VLOOKUP($A925,'Cost Code'!$A:$K,8,0)</f>
        <v>Simon</v>
      </c>
      <c r="T925">
        <f>VLOOKUP($A925,'Cost Code'!$A:$K,9,0)</f>
        <v>1000</v>
      </c>
      <c r="U925" t="str">
        <f>VLOOKUP(B925,Ex_Code!A:J,2,0)</f>
        <v>Senior Managers Band 8B</v>
      </c>
      <c r="V925" t="str">
        <f>VLOOKUP(B925,Ex_Code!A:J,7,0)</f>
        <v>NON CLINICAL STAFF</v>
      </c>
      <c r="W925" t="str">
        <f>VLOOKUP(B925,Ex_Code!A:J,10,0)</f>
        <v>Pay</v>
      </c>
    </row>
    <row r="926" spans="1:23" ht="25.5" x14ac:dyDescent="0.25">
      <c r="A926" s="14" t="s">
        <v>190</v>
      </c>
      <c r="B926" s="14" t="s">
        <v>24</v>
      </c>
      <c r="C926" s="14" t="s">
        <v>195</v>
      </c>
      <c r="D926" s="14" t="s">
        <v>196</v>
      </c>
      <c r="E926" s="14" t="s">
        <v>98</v>
      </c>
      <c r="F926" s="15">
        <v>7089</v>
      </c>
      <c r="G926" s="15">
        <v>0</v>
      </c>
      <c r="H926" s="15">
        <v>1</v>
      </c>
      <c r="I926" s="15">
        <v>0</v>
      </c>
      <c r="J926" s="15">
        <v>0</v>
      </c>
      <c r="K926" s="15">
        <v>0</v>
      </c>
      <c r="L926" t="str">
        <f t="shared" si="14"/>
        <v>171806U2603918C000</v>
      </c>
      <c r="M926" t="str">
        <f>VLOOKUP(A926,'Cost Code'!A:G,7,0)</f>
        <v>Income Team</v>
      </c>
      <c r="N926" t="str">
        <f>VLOOKUP(A926,'Cost Code'!A:G,2,0)</f>
        <v>Group 1</v>
      </c>
      <c r="O926" t="str">
        <f>VLOOKUP($A926,'Cost Code'!$A:$G,3,0)</f>
        <v>CORPORATE SERVICES</v>
      </c>
      <c r="P926" t="str">
        <f>VLOOKUP($A926,'Cost Code'!$A:$G,4,0)</f>
        <v>FINANCE &amp; INFORMATION SERVICES</v>
      </c>
      <c r="Q926" t="str">
        <f>VLOOKUP($A926,'Cost Code'!$A:$G,5,0)</f>
        <v>FINANCE &amp; INFORMATION SERVICES</v>
      </c>
      <c r="R926" t="str">
        <f>VLOOKUP($A926,'Cost Code'!$A:$G,6,0)</f>
        <v>FINANCE</v>
      </c>
      <c r="S926" t="str">
        <f>VLOOKUP($A926,'Cost Code'!$A:$K,8,0)</f>
        <v>Simon</v>
      </c>
      <c r="T926">
        <f>VLOOKUP($A926,'Cost Code'!$A:$K,9,0)</f>
        <v>1000</v>
      </c>
      <c r="U926" t="str">
        <f>VLOOKUP(B926,Ex_Code!A:J,2,0)</f>
        <v>Senior Managers Band 8C</v>
      </c>
      <c r="V926" t="str">
        <f>VLOOKUP(B926,Ex_Code!A:J,7,0)</f>
        <v>NON CLINICAL STAFF</v>
      </c>
      <c r="W926" t="str">
        <f>VLOOKUP(B926,Ex_Code!A:J,10,0)</f>
        <v>Pay</v>
      </c>
    </row>
    <row r="927" spans="1:23" x14ac:dyDescent="0.25">
      <c r="A927" s="14" t="s">
        <v>190</v>
      </c>
      <c r="B927" s="14" t="s">
        <v>108</v>
      </c>
      <c r="C927" s="14" t="s">
        <v>195</v>
      </c>
      <c r="D927" s="14" t="s">
        <v>196</v>
      </c>
      <c r="E927" s="14" t="s">
        <v>98</v>
      </c>
      <c r="F927" s="15">
        <v>2977</v>
      </c>
      <c r="G927" s="15">
        <v>2976.71</v>
      </c>
      <c r="H927" s="15">
        <v>1</v>
      </c>
      <c r="I927" s="15">
        <v>1</v>
      </c>
      <c r="J927" s="15">
        <v>1</v>
      </c>
      <c r="K927" s="15">
        <v>1</v>
      </c>
      <c r="L927" t="str">
        <f t="shared" si="14"/>
        <v>171806U26039205000</v>
      </c>
      <c r="M927" t="str">
        <f>VLOOKUP(A927,'Cost Code'!A:G,7,0)</f>
        <v>Income Team</v>
      </c>
      <c r="N927" t="str">
        <f>VLOOKUP(A927,'Cost Code'!A:G,2,0)</f>
        <v>Group 1</v>
      </c>
      <c r="O927" t="str">
        <f>VLOOKUP($A927,'Cost Code'!$A:$G,3,0)</f>
        <v>CORPORATE SERVICES</v>
      </c>
      <c r="P927" t="str">
        <f>VLOOKUP($A927,'Cost Code'!$A:$G,4,0)</f>
        <v>FINANCE &amp; INFORMATION SERVICES</v>
      </c>
      <c r="Q927" t="str">
        <f>VLOOKUP($A927,'Cost Code'!$A:$G,5,0)</f>
        <v>FINANCE &amp; INFORMATION SERVICES</v>
      </c>
      <c r="R927" t="str">
        <f>VLOOKUP($A927,'Cost Code'!$A:$G,6,0)</f>
        <v>FINANCE</v>
      </c>
      <c r="S927" t="str">
        <f>VLOOKUP($A927,'Cost Code'!$A:$K,8,0)</f>
        <v>Simon</v>
      </c>
      <c r="T927">
        <f>VLOOKUP($A927,'Cost Code'!$A:$K,9,0)</f>
        <v>1000</v>
      </c>
      <c r="U927" t="str">
        <f>VLOOKUP(B927,Ex_Code!A:J,2,0)</f>
        <v>Admin &amp; Clerical Band 5</v>
      </c>
      <c r="V927" t="str">
        <f>VLOOKUP(B927,Ex_Code!A:J,7,0)</f>
        <v>NON CLINICAL STAFF</v>
      </c>
      <c r="W927" t="str">
        <f>VLOOKUP(B927,Ex_Code!A:J,10,0)</f>
        <v>Pay</v>
      </c>
    </row>
    <row r="928" spans="1:23" x14ac:dyDescent="0.25">
      <c r="A928" s="14" t="s">
        <v>190</v>
      </c>
      <c r="B928" s="14" t="s">
        <v>33</v>
      </c>
      <c r="C928" s="14" t="s">
        <v>195</v>
      </c>
      <c r="D928" s="14" t="s">
        <v>196</v>
      </c>
      <c r="E928" s="14" t="s">
        <v>98</v>
      </c>
      <c r="F928" s="15">
        <v>6</v>
      </c>
      <c r="G928" s="15">
        <v>0</v>
      </c>
      <c r="H928" s="15">
        <v>0</v>
      </c>
      <c r="I928" s="15">
        <v>0</v>
      </c>
      <c r="J928" s="15">
        <v>0</v>
      </c>
      <c r="K928" s="15">
        <v>0</v>
      </c>
      <c r="L928" t="str">
        <f t="shared" si="14"/>
        <v>171806U26047018000</v>
      </c>
      <c r="M928" t="str">
        <f>VLOOKUP(A928,'Cost Code'!A:G,7,0)</f>
        <v>Income Team</v>
      </c>
      <c r="N928" t="str">
        <f>VLOOKUP(A928,'Cost Code'!A:G,2,0)</f>
        <v>Group 1</v>
      </c>
      <c r="O928" t="str">
        <f>VLOOKUP($A928,'Cost Code'!$A:$G,3,0)</f>
        <v>CORPORATE SERVICES</v>
      </c>
      <c r="P928" t="str">
        <f>VLOOKUP($A928,'Cost Code'!$A:$G,4,0)</f>
        <v>FINANCE &amp; INFORMATION SERVICES</v>
      </c>
      <c r="Q928" t="str">
        <f>VLOOKUP($A928,'Cost Code'!$A:$G,5,0)</f>
        <v>FINANCE &amp; INFORMATION SERVICES</v>
      </c>
      <c r="R928" t="str">
        <f>VLOOKUP($A928,'Cost Code'!$A:$G,6,0)</f>
        <v>FINANCE</v>
      </c>
      <c r="S928" t="str">
        <f>VLOOKUP($A928,'Cost Code'!$A:$K,8,0)</f>
        <v>Simon</v>
      </c>
      <c r="T928">
        <f>VLOOKUP($A928,'Cost Code'!$A:$K,9,0)</f>
        <v>1000</v>
      </c>
      <c r="U928" t="str">
        <f>VLOOKUP(B928,Ex_Code!A:J,2,0)</f>
        <v>Travel Expenses</v>
      </c>
      <c r="V928" t="str">
        <f>VLOOKUP(B928,Ex_Code!A:J,7,0)</f>
        <v>ESTABLISHMENT EXPENSES</v>
      </c>
      <c r="W928" t="str">
        <f>VLOOKUP(B928,Ex_Code!A:J,10,0)</f>
        <v>Non Pay</v>
      </c>
    </row>
    <row r="929" spans="1:23" x14ac:dyDescent="0.25">
      <c r="A929" s="14" t="s">
        <v>190</v>
      </c>
      <c r="B929" s="14" t="s">
        <v>116</v>
      </c>
      <c r="C929" s="14" t="s">
        <v>195</v>
      </c>
      <c r="D929" s="14" t="s">
        <v>196</v>
      </c>
      <c r="E929" s="14" t="s">
        <v>98</v>
      </c>
      <c r="F929" s="15">
        <v>500</v>
      </c>
      <c r="G929" s="15">
        <v>500</v>
      </c>
      <c r="H929" s="15">
        <v>0</v>
      </c>
      <c r="I929" s="15">
        <v>0</v>
      </c>
      <c r="J929" s="15">
        <v>0</v>
      </c>
      <c r="K929" s="15">
        <v>0</v>
      </c>
      <c r="L929" t="str">
        <f t="shared" si="14"/>
        <v>171806U26048019000</v>
      </c>
      <c r="M929" t="str">
        <f>VLOOKUP(A929,'Cost Code'!A:G,7,0)</f>
        <v>Income Team</v>
      </c>
      <c r="N929" t="str">
        <f>VLOOKUP(A929,'Cost Code'!A:G,2,0)</f>
        <v>Group 1</v>
      </c>
      <c r="O929" t="str">
        <f>VLOOKUP($A929,'Cost Code'!$A:$G,3,0)</f>
        <v>CORPORATE SERVICES</v>
      </c>
      <c r="P929" t="str">
        <f>VLOOKUP($A929,'Cost Code'!$A:$G,4,0)</f>
        <v>FINANCE &amp; INFORMATION SERVICES</v>
      </c>
      <c r="Q929" t="str">
        <f>VLOOKUP($A929,'Cost Code'!$A:$G,5,0)</f>
        <v>FINANCE &amp; INFORMATION SERVICES</v>
      </c>
      <c r="R929" t="str">
        <f>VLOOKUP($A929,'Cost Code'!$A:$G,6,0)</f>
        <v>FINANCE</v>
      </c>
      <c r="S929" t="str">
        <f>VLOOKUP($A929,'Cost Code'!$A:$K,8,0)</f>
        <v>Simon</v>
      </c>
      <c r="T929">
        <f>VLOOKUP($A929,'Cost Code'!$A:$K,9,0)</f>
        <v>1000</v>
      </c>
      <c r="U929" t="str">
        <f>VLOOKUP(B929,Ex_Code!A:J,2,0)</f>
        <v>Computer Maintenance</v>
      </c>
      <c r="V929" t="str">
        <f>VLOOKUP(B929,Ex_Code!A:J,7,0)</f>
        <v>PREMISES &amp; FIXED PLANT</v>
      </c>
      <c r="W929" t="str">
        <f>VLOOKUP(B929,Ex_Code!A:J,10,0)</f>
        <v>Non Pay</v>
      </c>
    </row>
    <row r="930" spans="1:23" x14ac:dyDescent="0.25">
      <c r="A930" s="14" t="s">
        <v>191</v>
      </c>
      <c r="B930" s="14" t="s">
        <v>131</v>
      </c>
      <c r="C930" s="14" t="s">
        <v>195</v>
      </c>
      <c r="D930" s="14" t="s">
        <v>196</v>
      </c>
      <c r="E930" s="14" t="s">
        <v>98</v>
      </c>
      <c r="F930" s="15">
        <v>2767</v>
      </c>
      <c r="G930" s="15">
        <v>0</v>
      </c>
      <c r="H930" s="15">
        <v>0</v>
      </c>
      <c r="I930" s="15">
        <v>0</v>
      </c>
      <c r="J930" s="15">
        <v>0</v>
      </c>
      <c r="K930" s="15">
        <v>0</v>
      </c>
      <c r="L930" t="str">
        <f t="shared" si="14"/>
        <v>171806U27049010000</v>
      </c>
      <c r="M930" t="str">
        <f>VLOOKUP(A930,'Cost Code'!A:G,7,0)</f>
        <v>Income Generation</v>
      </c>
      <c r="N930" t="str">
        <f>VLOOKUP(A930,'Cost Code'!A:G,2,0)</f>
        <v>Group 1</v>
      </c>
      <c r="O930" t="str">
        <f>VLOOKUP($A930,'Cost Code'!$A:$G,3,0)</f>
        <v>CORPORATE SERVICES</v>
      </c>
      <c r="P930" t="str">
        <f>VLOOKUP($A930,'Cost Code'!$A:$G,4,0)</f>
        <v>FINANCE &amp; INFORMATION SERVICES</v>
      </c>
      <c r="Q930" t="str">
        <f>VLOOKUP($A930,'Cost Code'!$A:$G,5,0)</f>
        <v>FINANCE &amp; INFORMATION SERVICES</v>
      </c>
      <c r="R930" t="str">
        <f>VLOOKUP($A930,'Cost Code'!$A:$G,6,0)</f>
        <v>FINANCE</v>
      </c>
      <c r="S930" t="str">
        <f>VLOOKUP($A930,'Cost Code'!$A:$K,8,0)</f>
        <v>Simon</v>
      </c>
      <c r="T930">
        <f>VLOOKUP($A930,'Cost Code'!$A:$K,9,0)</f>
        <v>1000</v>
      </c>
      <c r="U930" t="str">
        <f>VLOOKUP(B930,Ex_Code!A:J,2,0)</f>
        <v>Professional Services</v>
      </c>
      <c r="V930" t="str">
        <f>VLOOKUP(B930,Ex_Code!A:J,7,0)</f>
        <v>OTHER OPERATING EXPENSES</v>
      </c>
      <c r="W930" t="str">
        <f>VLOOKUP(B930,Ex_Code!A:J,10,0)</f>
        <v>Non Pay</v>
      </c>
    </row>
    <row r="931" spans="1:23" x14ac:dyDescent="0.25">
      <c r="A931" s="14" t="s">
        <v>192</v>
      </c>
      <c r="B931" s="14" t="s">
        <v>177</v>
      </c>
      <c r="C931" s="14" t="s">
        <v>195</v>
      </c>
      <c r="D931" s="14" t="s">
        <v>196</v>
      </c>
      <c r="E931" s="14" t="s">
        <v>98</v>
      </c>
      <c r="F931" s="15">
        <v>-4821</v>
      </c>
      <c r="G931" s="15">
        <v>-18235.349999999999</v>
      </c>
      <c r="H931" s="15">
        <v>0</v>
      </c>
      <c r="I931" s="15">
        <v>0</v>
      </c>
      <c r="J931" s="15">
        <v>0</v>
      </c>
      <c r="K931" s="15">
        <v>0</v>
      </c>
      <c r="L931" t="str">
        <f t="shared" si="14"/>
        <v>171806U30027506000</v>
      </c>
      <c r="M931" t="str">
        <f>VLOOKUP(A931,'Cost Code'!A:G,7,0)</f>
        <v>Family Lease Car - Tusker</v>
      </c>
      <c r="N931" t="str">
        <f>VLOOKUP(A931,'Cost Code'!A:G,2,0)</f>
        <v>Group 1</v>
      </c>
      <c r="O931" t="str">
        <f>VLOOKUP($A931,'Cost Code'!$A:$G,3,0)</f>
        <v>CORPORATE SERVICES</v>
      </c>
      <c r="P931" t="str">
        <f>VLOOKUP($A931,'Cost Code'!$A:$G,4,0)</f>
        <v>FINANCE &amp; INFORMATION SERVICES</v>
      </c>
      <c r="Q931" t="str">
        <f>VLOOKUP($A931,'Cost Code'!$A:$G,5,0)</f>
        <v>FINANCE &amp; INFORMATION SERVICES</v>
      </c>
      <c r="R931" t="str">
        <f>VLOOKUP($A931,'Cost Code'!$A:$G,6,0)</f>
        <v>FINANCE</v>
      </c>
      <c r="S931" t="str">
        <f>VLOOKUP($A931,'Cost Code'!$A:$K,8,0)</f>
        <v>Simon</v>
      </c>
      <c r="T931">
        <f>VLOOKUP($A931,'Cost Code'!$A:$K,9,0)</f>
        <v>1000</v>
      </c>
      <c r="U931" t="str">
        <f>VLOOKUP(B931,Ex_Code!A:J,2,0)</f>
        <v>Lease Car Income</v>
      </c>
      <c r="V931" t="str">
        <f>VLOOKUP(B931,Ex_Code!A:J,7,0)</f>
        <v>OTHER INCOME</v>
      </c>
      <c r="W931" t="str">
        <f>VLOOKUP(B931,Ex_Code!A:J,10,0)</f>
        <v>Income</v>
      </c>
    </row>
    <row r="932" spans="1:23" x14ac:dyDescent="0.25">
      <c r="A932" s="14" t="s">
        <v>192</v>
      </c>
      <c r="B932" s="14" t="s">
        <v>165</v>
      </c>
      <c r="C932" s="14" t="s">
        <v>195</v>
      </c>
      <c r="D932" s="14" t="s">
        <v>196</v>
      </c>
      <c r="E932" s="14" t="s">
        <v>98</v>
      </c>
      <c r="F932" s="15">
        <v>6528</v>
      </c>
      <c r="G932" s="15">
        <v>15415.19</v>
      </c>
      <c r="H932" s="15">
        <v>0</v>
      </c>
      <c r="I932" s="15">
        <v>0</v>
      </c>
      <c r="J932" s="15">
        <v>0</v>
      </c>
      <c r="K932" s="15">
        <v>0</v>
      </c>
      <c r="L932" t="str">
        <f t="shared" si="14"/>
        <v>171806U30047501000</v>
      </c>
      <c r="M932" t="str">
        <f>VLOOKUP(A932,'Cost Code'!A:G,7,0)</f>
        <v>Family Lease Car - Tusker</v>
      </c>
      <c r="N932" t="str">
        <f>VLOOKUP(A932,'Cost Code'!A:G,2,0)</f>
        <v>Group 1</v>
      </c>
      <c r="O932" t="str">
        <f>VLOOKUP($A932,'Cost Code'!$A:$G,3,0)</f>
        <v>CORPORATE SERVICES</v>
      </c>
      <c r="P932" t="str">
        <f>VLOOKUP($A932,'Cost Code'!$A:$G,4,0)</f>
        <v>FINANCE &amp; INFORMATION SERVICES</v>
      </c>
      <c r="Q932" t="str">
        <f>VLOOKUP($A932,'Cost Code'!$A:$G,5,0)</f>
        <v>FINANCE &amp; INFORMATION SERVICES</v>
      </c>
      <c r="R932" t="str">
        <f>VLOOKUP($A932,'Cost Code'!$A:$G,6,0)</f>
        <v>FINANCE</v>
      </c>
      <c r="S932" t="str">
        <f>VLOOKUP($A932,'Cost Code'!$A:$K,8,0)</f>
        <v>Simon</v>
      </c>
      <c r="T932">
        <f>VLOOKUP($A932,'Cost Code'!$A:$K,9,0)</f>
        <v>1000</v>
      </c>
      <c r="U932" t="str">
        <f>VLOOKUP(B932,Ex_Code!A:J,2,0)</f>
        <v>Lease Car Costs - Staff</v>
      </c>
      <c r="V932" t="str">
        <f>VLOOKUP(B932,Ex_Code!A:J,7,0)</f>
        <v>ESTABLISHMENT EXPENSES</v>
      </c>
      <c r="W932" t="str">
        <f>VLOOKUP(B932,Ex_Code!A:J,10,0)</f>
        <v>Non Pay</v>
      </c>
    </row>
    <row r="933" spans="1:23" x14ac:dyDescent="0.25">
      <c r="A933" s="14" t="s">
        <v>192</v>
      </c>
      <c r="B933" s="14" t="s">
        <v>178</v>
      </c>
      <c r="C933" s="14" t="s">
        <v>195</v>
      </c>
      <c r="D933" s="14" t="s">
        <v>196</v>
      </c>
      <c r="E933" s="14" t="s">
        <v>98</v>
      </c>
      <c r="F933" s="15">
        <v>0</v>
      </c>
      <c r="G933" s="15">
        <v>2670.76</v>
      </c>
      <c r="H933" s="15">
        <v>0</v>
      </c>
      <c r="I933" s="15">
        <v>0</v>
      </c>
      <c r="J933" s="15">
        <v>0</v>
      </c>
      <c r="K933" s="15">
        <v>0</v>
      </c>
      <c r="L933" t="str">
        <f t="shared" si="14"/>
        <v>171806U30047502000</v>
      </c>
      <c r="M933" t="str">
        <f>VLOOKUP(A933,'Cost Code'!A:G,7,0)</f>
        <v>Family Lease Car - Tusker</v>
      </c>
      <c r="N933" t="str">
        <f>VLOOKUP(A933,'Cost Code'!A:G,2,0)</f>
        <v>Group 1</v>
      </c>
      <c r="O933" t="str">
        <f>VLOOKUP($A933,'Cost Code'!$A:$G,3,0)</f>
        <v>CORPORATE SERVICES</v>
      </c>
      <c r="P933" t="str">
        <f>VLOOKUP($A933,'Cost Code'!$A:$G,4,0)</f>
        <v>FINANCE &amp; INFORMATION SERVICES</v>
      </c>
      <c r="Q933" t="str">
        <f>VLOOKUP($A933,'Cost Code'!$A:$G,5,0)</f>
        <v>FINANCE &amp; INFORMATION SERVICES</v>
      </c>
      <c r="R933" t="str">
        <f>VLOOKUP($A933,'Cost Code'!$A:$G,6,0)</f>
        <v>FINANCE</v>
      </c>
      <c r="S933" t="str">
        <f>VLOOKUP($A933,'Cost Code'!$A:$K,8,0)</f>
        <v>Simon</v>
      </c>
      <c r="T933">
        <f>VLOOKUP($A933,'Cost Code'!$A:$K,9,0)</f>
        <v>1000</v>
      </c>
      <c r="U933" t="str">
        <f>VLOOKUP(B933,Ex_Code!A:J,2,0)</f>
        <v>Lease Car surcharges recharge</v>
      </c>
      <c r="V933" t="str">
        <f>VLOOKUP(B933,Ex_Code!A:J,7,0)</f>
        <v>ESTABLISHMENT EXPENSES</v>
      </c>
      <c r="W933" t="str">
        <f>VLOOKUP(B933,Ex_Code!A:J,10,0)</f>
        <v>Non Pay</v>
      </c>
    </row>
    <row r="934" spans="1:23" x14ac:dyDescent="0.25">
      <c r="A934" s="14" t="s">
        <v>192</v>
      </c>
      <c r="B934" s="14" t="s">
        <v>179</v>
      </c>
      <c r="C934" s="14" t="s">
        <v>195</v>
      </c>
      <c r="D934" s="14" t="s">
        <v>196</v>
      </c>
      <c r="E934" s="14" t="s">
        <v>98</v>
      </c>
      <c r="F934" s="15">
        <v>724</v>
      </c>
      <c r="G934" s="15">
        <v>2580.15</v>
      </c>
      <c r="H934" s="15">
        <v>0</v>
      </c>
      <c r="I934" s="15">
        <v>0</v>
      </c>
      <c r="J934" s="15">
        <v>0</v>
      </c>
      <c r="K934" s="15">
        <v>0</v>
      </c>
      <c r="L934" t="str">
        <f t="shared" si="14"/>
        <v>171806U30047512000</v>
      </c>
      <c r="M934" t="str">
        <f>VLOOKUP(A934,'Cost Code'!A:G,7,0)</f>
        <v>Family Lease Car - Tusker</v>
      </c>
      <c r="N934" t="str">
        <f>VLOOKUP(A934,'Cost Code'!A:G,2,0)</f>
        <v>Group 1</v>
      </c>
      <c r="O934" t="str">
        <f>VLOOKUP($A934,'Cost Code'!$A:$G,3,0)</f>
        <v>CORPORATE SERVICES</v>
      </c>
      <c r="P934" t="str">
        <f>VLOOKUP($A934,'Cost Code'!$A:$G,4,0)</f>
        <v>FINANCE &amp; INFORMATION SERVICES</v>
      </c>
      <c r="Q934" t="str">
        <f>VLOOKUP($A934,'Cost Code'!$A:$G,5,0)</f>
        <v>FINANCE &amp; INFORMATION SERVICES</v>
      </c>
      <c r="R934" t="str">
        <f>VLOOKUP($A934,'Cost Code'!$A:$G,6,0)</f>
        <v>FINANCE</v>
      </c>
      <c r="S934" t="str">
        <f>VLOOKUP($A934,'Cost Code'!$A:$K,8,0)</f>
        <v>Simon</v>
      </c>
      <c r="T934">
        <f>VLOOKUP($A934,'Cost Code'!$A:$K,9,0)</f>
        <v>1000</v>
      </c>
      <c r="U934" t="str">
        <f>VLOOKUP(B934,Ex_Code!A:J,2,0)</f>
        <v>Fleet/Vehicle Insurance</v>
      </c>
      <c r="V934" t="str">
        <f>VLOOKUP(B934,Ex_Code!A:J,7,0)</f>
        <v>ESTABLISHMENT EXPENSES</v>
      </c>
      <c r="W934" t="str">
        <f>VLOOKUP(B934,Ex_Code!A:J,10,0)</f>
        <v>Non Pay</v>
      </c>
    </row>
    <row r="935" spans="1:23" x14ac:dyDescent="0.25">
      <c r="A935" s="14" t="s">
        <v>193</v>
      </c>
      <c r="B935" s="14" t="s">
        <v>121</v>
      </c>
      <c r="C935" s="14" t="s">
        <v>195</v>
      </c>
      <c r="D935" s="14" t="s">
        <v>196</v>
      </c>
      <c r="E935" s="14" t="s">
        <v>98</v>
      </c>
      <c r="F935" s="15">
        <v>2329</v>
      </c>
      <c r="G935" s="15">
        <v>2329.08</v>
      </c>
      <c r="H935" s="15">
        <v>1</v>
      </c>
      <c r="I935" s="15">
        <v>1</v>
      </c>
      <c r="J935" s="15">
        <v>1</v>
      </c>
      <c r="K935" s="15">
        <v>1</v>
      </c>
      <c r="L935" t="str">
        <f t="shared" si="14"/>
        <v>171806U31039204000</v>
      </c>
      <c r="M935" t="str">
        <f>VLOOKUP(A935,'Cost Code'!A:G,7,0)</f>
        <v>Workforce</v>
      </c>
      <c r="N935" t="str">
        <f>VLOOKUP(A935,'Cost Code'!A:G,2,0)</f>
        <v>Group 1</v>
      </c>
      <c r="O935" t="str">
        <f>VLOOKUP($A935,'Cost Code'!$A:$G,3,0)</f>
        <v>CORPORATE SERVICES</v>
      </c>
      <c r="P935" t="str">
        <f>VLOOKUP($A935,'Cost Code'!$A:$G,4,0)</f>
        <v>FINANCE &amp; INFORMATION SERVICES</v>
      </c>
      <c r="Q935" t="str">
        <f>VLOOKUP($A935,'Cost Code'!$A:$G,5,0)</f>
        <v>FINANCE &amp; INFORMATION SERVICES</v>
      </c>
      <c r="R935" t="str">
        <f>VLOOKUP($A935,'Cost Code'!$A:$G,6,0)</f>
        <v>FINANCE</v>
      </c>
      <c r="S935" t="str">
        <f>VLOOKUP($A935,'Cost Code'!$A:$K,8,0)</f>
        <v>Simon</v>
      </c>
      <c r="T935">
        <f>VLOOKUP($A935,'Cost Code'!$A:$K,9,0)</f>
        <v>1000</v>
      </c>
      <c r="U935" t="str">
        <f>VLOOKUP(B935,Ex_Code!A:J,2,0)</f>
        <v>Admin &amp; Clerical Band 4</v>
      </c>
      <c r="V935" t="str">
        <f>VLOOKUP(B935,Ex_Code!A:J,7,0)</f>
        <v>NON CLINICAL STAFF</v>
      </c>
      <c r="W935" t="str">
        <f>VLOOKUP(B935,Ex_Code!A:J,10,0)</f>
        <v>Pay</v>
      </c>
    </row>
    <row r="936" spans="1:23" x14ac:dyDescent="0.25">
      <c r="A936" s="14" t="s">
        <v>193</v>
      </c>
      <c r="B936" s="14" t="s">
        <v>28</v>
      </c>
      <c r="C936" s="14" t="s">
        <v>195</v>
      </c>
      <c r="D936" s="14" t="s">
        <v>196</v>
      </c>
      <c r="E936" s="14" t="s">
        <v>98</v>
      </c>
      <c r="F936" s="15">
        <v>3706</v>
      </c>
      <c r="G936" s="15">
        <v>3706.37</v>
      </c>
      <c r="H936" s="15">
        <v>1</v>
      </c>
      <c r="I936" s="15">
        <v>1</v>
      </c>
      <c r="J936" s="15">
        <v>1</v>
      </c>
      <c r="K936" s="15">
        <v>1</v>
      </c>
      <c r="L936" t="str">
        <f t="shared" si="14"/>
        <v>171806U31039206000</v>
      </c>
      <c r="M936" t="str">
        <f>VLOOKUP(A936,'Cost Code'!A:G,7,0)</f>
        <v>Workforce</v>
      </c>
      <c r="N936" t="str">
        <f>VLOOKUP(A936,'Cost Code'!A:G,2,0)</f>
        <v>Group 1</v>
      </c>
      <c r="O936" t="str">
        <f>VLOOKUP($A936,'Cost Code'!$A:$G,3,0)</f>
        <v>CORPORATE SERVICES</v>
      </c>
      <c r="P936" t="str">
        <f>VLOOKUP($A936,'Cost Code'!$A:$G,4,0)</f>
        <v>FINANCE &amp; INFORMATION SERVICES</v>
      </c>
      <c r="Q936" t="str">
        <f>VLOOKUP($A936,'Cost Code'!$A:$G,5,0)</f>
        <v>FINANCE &amp; INFORMATION SERVICES</v>
      </c>
      <c r="R936" t="str">
        <f>VLOOKUP($A936,'Cost Code'!$A:$G,6,0)</f>
        <v>FINANCE</v>
      </c>
      <c r="S936" t="str">
        <f>VLOOKUP($A936,'Cost Code'!$A:$K,8,0)</f>
        <v>Simon</v>
      </c>
      <c r="T936">
        <f>VLOOKUP($A936,'Cost Code'!$A:$K,9,0)</f>
        <v>1000</v>
      </c>
      <c r="U936" t="str">
        <f>VLOOKUP(B936,Ex_Code!A:J,2,0)</f>
        <v>Admin &amp; Clerical Band 6</v>
      </c>
      <c r="V936" t="str">
        <f>VLOOKUP(B936,Ex_Code!A:J,7,0)</f>
        <v>NON CLINICAL STAFF</v>
      </c>
      <c r="W936" t="str">
        <f>VLOOKUP(B936,Ex_Code!A:J,10,0)</f>
        <v>Pay</v>
      </c>
    </row>
    <row r="937" spans="1:23" x14ac:dyDescent="0.25">
      <c r="A937" s="14" t="s">
        <v>199</v>
      </c>
      <c r="B937" s="14" t="s">
        <v>200</v>
      </c>
      <c r="C937" s="14" t="s">
        <v>195</v>
      </c>
      <c r="D937" s="14" t="s">
        <v>196</v>
      </c>
      <c r="E937" s="14" t="s">
        <v>98</v>
      </c>
      <c r="F937" s="15">
        <v>136566</v>
      </c>
      <c r="G937" s="15">
        <v>136565.71</v>
      </c>
      <c r="H937" s="15">
        <v>0</v>
      </c>
      <c r="I937" s="15">
        <v>0</v>
      </c>
      <c r="J937" s="15">
        <v>0</v>
      </c>
      <c r="K937" s="15">
        <v>0</v>
      </c>
      <c r="L937" t="str">
        <f t="shared" si="14"/>
        <v>171806U33049009000</v>
      </c>
      <c r="M937" t="str">
        <f>VLOOKUP(A937,'Cost Code'!A:G,7,0)</f>
        <v>FTI Financial Improvement Plan</v>
      </c>
      <c r="N937" t="str">
        <f>VLOOKUP(A937,'Cost Code'!A:G,2,0)</f>
        <v>Group 1</v>
      </c>
      <c r="O937" t="str">
        <f>VLOOKUP($A937,'Cost Code'!$A:$G,3,0)</f>
        <v>CORPORATE SERVICES</v>
      </c>
      <c r="P937" t="str">
        <f>VLOOKUP($A937,'Cost Code'!$A:$G,4,0)</f>
        <v>FINANCE &amp; INFORMATION SERVICES</v>
      </c>
      <c r="Q937" t="str">
        <f>VLOOKUP($A937,'Cost Code'!$A:$G,5,0)</f>
        <v>FINANCE &amp; INFORMATION SERVICES</v>
      </c>
      <c r="R937" t="str">
        <f>VLOOKUP($A937,'Cost Code'!$A:$G,6,0)</f>
        <v>FINANCE</v>
      </c>
      <c r="S937" t="str">
        <f>VLOOKUP($A937,'Cost Code'!$A:$K,8,0)</f>
        <v>Simon</v>
      </c>
      <c r="T937">
        <f>VLOOKUP($A937,'Cost Code'!$A:$K,9,0)</f>
        <v>1000</v>
      </c>
      <c r="U937" t="str">
        <f>VLOOKUP(B937,Ex_Code!A:J,2,0)</f>
        <v>Consultancy Fees</v>
      </c>
      <c r="V937" t="str">
        <f>VLOOKUP(B937,Ex_Code!A:J,7,0)</f>
        <v>OTHER OPERATING EXPENSES</v>
      </c>
      <c r="W937" t="str">
        <f>VLOOKUP(B937,Ex_Code!A:J,10,0)</f>
        <v>Non Pay</v>
      </c>
    </row>
    <row r="938" spans="1:23" ht="25.5" x14ac:dyDescent="0.25">
      <c r="A938" s="14" t="s">
        <v>95</v>
      </c>
      <c r="B938" s="14" t="s">
        <v>20</v>
      </c>
      <c r="C938" s="14" t="s">
        <v>201</v>
      </c>
      <c r="D938" s="14" t="s">
        <v>202</v>
      </c>
      <c r="E938" s="14" t="s">
        <v>98</v>
      </c>
      <c r="F938" s="15">
        <v>9687</v>
      </c>
      <c r="G938" s="15">
        <v>4513.3</v>
      </c>
      <c r="H938" s="15">
        <v>2</v>
      </c>
      <c r="I938" s="15">
        <v>0.85</v>
      </c>
      <c r="J938" s="15">
        <v>0.85</v>
      </c>
      <c r="K938" s="15">
        <v>0.85</v>
      </c>
      <c r="L938" t="str">
        <f t="shared" si="14"/>
        <v>171807U0203918A000</v>
      </c>
      <c r="M938" t="str">
        <f>VLOOKUP(A938,'Cost Code'!A:G,7,0)</f>
        <v>Commissioning</v>
      </c>
      <c r="N938" t="str">
        <f>VLOOKUP(A938,'Cost Code'!A:G,2,0)</f>
        <v>Group 1</v>
      </c>
      <c r="O938" t="str">
        <f>VLOOKUP($A938,'Cost Code'!$A:$G,3,0)</f>
        <v>CORPORATE SERVICES</v>
      </c>
      <c r="P938" t="str">
        <f>VLOOKUP($A938,'Cost Code'!$A:$G,4,0)</f>
        <v>FINANCE &amp; INFORMATION SERVICES</v>
      </c>
      <c r="Q938" t="str">
        <f>VLOOKUP($A938,'Cost Code'!$A:$G,5,0)</f>
        <v>FINANCE &amp; INFORMATION SERVICES</v>
      </c>
      <c r="R938" t="str">
        <f>VLOOKUP($A938,'Cost Code'!$A:$G,6,0)</f>
        <v>FINANCE</v>
      </c>
      <c r="S938" t="str">
        <f>VLOOKUP($A938,'Cost Code'!$A:$K,8,0)</f>
        <v>Simon</v>
      </c>
      <c r="T938">
        <f>VLOOKUP($A938,'Cost Code'!$A:$K,9,0)</f>
        <v>1000</v>
      </c>
      <c r="U938" t="str">
        <f>VLOOKUP(B938,Ex_Code!A:J,2,0)</f>
        <v>Senior Managers Band 8A</v>
      </c>
      <c r="V938" t="str">
        <f>VLOOKUP(B938,Ex_Code!A:J,7,0)</f>
        <v>NON CLINICAL STAFF</v>
      </c>
      <c r="W938" t="str">
        <f>VLOOKUP(B938,Ex_Code!A:J,10,0)</f>
        <v>Pay</v>
      </c>
    </row>
    <row r="939" spans="1:23" ht="25.5" x14ac:dyDescent="0.25">
      <c r="A939" s="14" t="s">
        <v>95</v>
      </c>
      <c r="B939" s="14" t="s">
        <v>24</v>
      </c>
      <c r="C939" s="14" t="s">
        <v>201</v>
      </c>
      <c r="D939" s="14" t="s">
        <v>202</v>
      </c>
      <c r="E939" s="14" t="s">
        <v>98</v>
      </c>
      <c r="F939" s="15">
        <v>7294</v>
      </c>
      <c r="G939" s="15">
        <v>7294.45</v>
      </c>
      <c r="H939" s="15">
        <v>1</v>
      </c>
      <c r="I939" s="15">
        <v>1</v>
      </c>
      <c r="J939" s="15">
        <v>1</v>
      </c>
      <c r="K939" s="15">
        <v>1</v>
      </c>
      <c r="L939" t="str">
        <f t="shared" si="14"/>
        <v>171807U0203918C000</v>
      </c>
      <c r="M939" t="str">
        <f>VLOOKUP(A939,'Cost Code'!A:G,7,0)</f>
        <v>Commissioning</v>
      </c>
      <c r="N939" t="str">
        <f>VLOOKUP(A939,'Cost Code'!A:G,2,0)</f>
        <v>Group 1</v>
      </c>
      <c r="O939" t="str">
        <f>VLOOKUP($A939,'Cost Code'!$A:$G,3,0)</f>
        <v>CORPORATE SERVICES</v>
      </c>
      <c r="P939" t="str">
        <f>VLOOKUP($A939,'Cost Code'!$A:$G,4,0)</f>
        <v>FINANCE &amp; INFORMATION SERVICES</v>
      </c>
      <c r="Q939" t="str">
        <f>VLOOKUP($A939,'Cost Code'!$A:$G,5,0)</f>
        <v>FINANCE &amp; INFORMATION SERVICES</v>
      </c>
      <c r="R939" t="str">
        <f>VLOOKUP($A939,'Cost Code'!$A:$G,6,0)</f>
        <v>FINANCE</v>
      </c>
      <c r="S939" t="str">
        <f>VLOOKUP($A939,'Cost Code'!$A:$K,8,0)</f>
        <v>Simon</v>
      </c>
      <c r="T939">
        <f>VLOOKUP($A939,'Cost Code'!$A:$K,9,0)</f>
        <v>1000</v>
      </c>
      <c r="U939" t="str">
        <f>VLOOKUP(B939,Ex_Code!A:J,2,0)</f>
        <v>Senior Managers Band 8C</v>
      </c>
      <c r="V939" t="str">
        <f>VLOOKUP(B939,Ex_Code!A:J,7,0)</f>
        <v>NON CLINICAL STAFF</v>
      </c>
      <c r="W939" t="str">
        <f>VLOOKUP(B939,Ex_Code!A:J,10,0)</f>
        <v>Pay</v>
      </c>
    </row>
    <row r="940" spans="1:23" ht="25.5" x14ac:dyDescent="0.25">
      <c r="A940" s="14" t="s">
        <v>95</v>
      </c>
      <c r="B940" s="14" t="s">
        <v>107</v>
      </c>
      <c r="C940" s="14" t="s">
        <v>201</v>
      </c>
      <c r="D940" s="14" t="s">
        <v>202</v>
      </c>
      <c r="E940" s="14" t="s">
        <v>98</v>
      </c>
      <c r="F940" s="15">
        <v>8799</v>
      </c>
      <c r="G940" s="15">
        <v>8799.51</v>
      </c>
      <c r="H940" s="15">
        <v>1</v>
      </c>
      <c r="I940" s="15">
        <v>1</v>
      </c>
      <c r="J940" s="15">
        <v>1</v>
      </c>
      <c r="K940" s="15">
        <v>1</v>
      </c>
      <c r="L940" t="str">
        <f t="shared" si="14"/>
        <v>171807U0203918D000</v>
      </c>
      <c r="M940" t="str">
        <f>VLOOKUP(A940,'Cost Code'!A:G,7,0)</f>
        <v>Commissioning</v>
      </c>
      <c r="N940" t="str">
        <f>VLOOKUP(A940,'Cost Code'!A:G,2,0)</f>
        <v>Group 1</v>
      </c>
      <c r="O940" t="str">
        <f>VLOOKUP($A940,'Cost Code'!$A:$G,3,0)</f>
        <v>CORPORATE SERVICES</v>
      </c>
      <c r="P940" t="str">
        <f>VLOOKUP($A940,'Cost Code'!$A:$G,4,0)</f>
        <v>FINANCE &amp; INFORMATION SERVICES</v>
      </c>
      <c r="Q940" t="str">
        <f>VLOOKUP($A940,'Cost Code'!$A:$G,5,0)</f>
        <v>FINANCE &amp; INFORMATION SERVICES</v>
      </c>
      <c r="R940" t="str">
        <f>VLOOKUP($A940,'Cost Code'!$A:$G,6,0)</f>
        <v>FINANCE</v>
      </c>
      <c r="S940" t="str">
        <f>VLOOKUP($A940,'Cost Code'!$A:$K,8,0)</f>
        <v>Simon</v>
      </c>
      <c r="T940">
        <f>VLOOKUP($A940,'Cost Code'!$A:$K,9,0)</f>
        <v>1000</v>
      </c>
      <c r="U940" t="str">
        <f>VLOOKUP(B940,Ex_Code!A:J,2,0)</f>
        <v>Senior Managers Band 8D</v>
      </c>
      <c r="V940" t="str">
        <f>VLOOKUP(B940,Ex_Code!A:J,7,0)</f>
        <v>NON CLINICAL STAFF</v>
      </c>
      <c r="W940" t="str">
        <f>VLOOKUP(B940,Ex_Code!A:J,10,0)</f>
        <v>Pay</v>
      </c>
    </row>
    <row r="941" spans="1:23" x14ac:dyDescent="0.25">
      <c r="A941" s="14" t="s">
        <v>95</v>
      </c>
      <c r="B941" s="14" t="s">
        <v>108</v>
      </c>
      <c r="C941" s="14" t="s">
        <v>201</v>
      </c>
      <c r="D941" s="14" t="s">
        <v>202</v>
      </c>
      <c r="E941" s="14" t="s">
        <v>98</v>
      </c>
      <c r="F941" s="15">
        <v>2329</v>
      </c>
      <c r="G941" s="15">
        <v>2329.08</v>
      </c>
      <c r="H941" s="15">
        <v>1</v>
      </c>
      <c r="I941" s="15">
        <v>1</v>
      </c>
      <c r="J941" s="15">
        <v>1</v>
      </c>
      <c r="K941" s="15">
        <v>1</v>
      </c>
      <c r="L941" t="str">
        <f t="shared" si="14"/>
        <v>171807U02039205000</v>
      </c>
      <c r="M941" t="str">
        <f>VLOOKUP(A941,'Cost Code'!A:G,7,0)</f>
        <v>Commissioning</v>
      </c>
      <c r="N941" t="str">
        <f>VLOOKUP(A941,'Cost Code'!A:G,2,0)</f>
        <v>Group 1</v>
      </c>
      <c r="O941" t="str">
        <f>VLOOKUP($A941,'Cost Code'!$A:$G,3,0)</f>
        <v>CORPORATE SERVICES</v>
      </c>
      <c r="P941" t="str">
        <f>VLOOKUP($A941,'Cost Code'!$A:$G,4,0)</f>
        <v>FINANCE &amp; INFORMATION SERVICES</v>
      </c>
      <c r="Q941" t="str">
        <f>VLOOKUP($A941,'Cost Code'!$A:$G,5,0)</f>
        <v>FINANCE &amp; INFORMATION SERVICES</v>
      </c>
      <c r="R941" t="str">
        <f>VLOOKUP($A941,'Cost Code'!$A:$G,6,0)</f>
        <v>FINANCE</v>
      </c>
      <c r="S941" t="str">
        <f>VLOOKUP($A941,'Cost Code'!$A:$K,8,0)</f>
        <v>Simon</v>
      </c>
      <c r="T941">
        <f>VLOOKUP($A941,'Cost Code'!$A:$K,9,0)</f>
        <v>1000</v>
      </c>
      <c r="U941" t="str">
        <f>VLOOKUP(B941,Ex_Code!A:J,2,0)</f>
        <v>Admin &amp; Clerical Band 5</v>
      </c>
      <c r="V941" t="str">
        <f>VLOOKUP(B941,Ex_Code!A:J,7,0)</f>
        <v>NON CLINICAL STAFF</v>
      </c>
      <c r="W941" t="str">
        <f>VLOOKUP(B941,Ex_Code!A:J,10,0)</f>
        <v>Pay</v>
      </c>
    </row>
    <row r="942" spans="1:23" x14ac:dyDescent="0.25">
      <c r="A942" s="14" t="s">
        <v>95</v>
      </c>
      <c r="B942" s="14" t="s">
        <v>33</v>
      </c>
      <c r="C942" s="14" t="s">
        <v>201</v>
      </c>
      <c r="D942" s="14" t="s">
        <v>202</v>
      </c>
      <c r="E942" s="14" t="s">
        <v>98</v>
      </c>
      <c r="F942" s="15">
        <v>9</v>
      </c>
      <c r="G942" s="15">
        <v>0</v>
      </c>
      <c r="H942" s="15">
        <v>0</v>
      </c>
      <c r="I942" s="15">
        <v>0</v>
      </c>
      <c r="J942" s="15">
        <v>0</v>
      </c>
      <c r="K942" s="15">
        <v>0</v>
      </c>
      <c r="L942" t="str">
        <f t="shared" si="14"/>
        <v>171807U02047018000</v>
      </c>
      <c r="M942" t="str">
        <f>VLOOKUP(A942,'Cost Code'!A:G,7,0)</f>
        <v>Commissioning</v>
      </c>
      <c r="N942" t="str">
        <f>VLOOKUP(A942,'Cost Code'!A:G,2,0)</f>
        <v>Group 1</v>
      </c>
      <c r="O942" t="str">
        <f>VLOOKUP($A942,'Cost Code'!$A:$G,3,0)</f>
        <v>CORPORATE SERVICES</v>
      </c>
      <c r="P942" t="str">
        <f>VLOOKUP($A942,'Cost Code'!$A:$G,4,0)</f>
        <v>FINANCE &amp; INFORMATION SERVICES</v>
      </c>
      <c r="Q942" t="str">
        <f>VLOOKUP($A942,'Cost Code'!$A:$G,5,0)</f>
        <v>FINANCE &amp; INFORMATION SERVICES</v>
      </c>
      <c r="R942" t="str">
        <f>VLOOKUP($A942,'Cost Code'!$A:$G,6,0)</f>
        <v>FINANCE</v>
      </c>
      <c r="S942" t="str">
        <f>VLOOKUP($A942,'Cost Code'!$A:$K,8,0)</f>
        <v>Simon</v>
      </c>
      <c r="T942">
        <f>VLOOKUP($A942,'Cost Code'!$A:$K,9,0)</f>
        <v>1000</v>
      </c>
      <c r="U942" t="str">
        <f>VLOOKUP(B942,Ex_Code!A:J,2,0)</f>
        <v>Travel Expenses</v>
      </c>
      <c r="V942" t="str">
        <f>VLOOKUP(B942,Ex_Code!A:J,7,0)</f>
        <v>ESTABLISHMENT EXPENSES</v>
      </c>
      <c r="W942" t="str">
        <f>VLOOKUP(B942,Ex_Code!A:J,10,0)</f>
        <v>Non Pay</v>
      </c>
    </row>
    <row r="943" spans="1:23" x14ac:dyDescent="0.25">
      <c r="A943" s="14" t="s">
        <v>95</v>
      </c>
      <c r="B943" s="14" t="s">
        <v>39</v>
      </c>
      <c r="C943" s="14" t="s">
        <v>201</v>
      </c>
      <c r="D943" s="14" t="s">
        <v>202</v>
      </c>
      <c r="E943" s="14" t="s">
        <v>98</v>
      </c>
      <c r="F943" s="15">
        <v>0</v>
      </c>
      <c r="G943" s="15">
        <v>791.28</v>
      </c>
      <c r="H943" s="15">
        <v>0</v>
      </c>
      <c r="I943" s="15">
        <v>0</v>
      </c>
      <c r="J943" s="15">
        <v>0</v>
      </c>
      <c r="K943" s="15">
        <v>0</v>
      </c>
      <c r="L943" t="str">
        <f t="shared" si="14"/>
        <v>171807U02048016000</v>
      </c>
      <c r="M943" t="str">
        <f>VLOOKUP(A943,'Cost Code'!A:G,7,0)</f>
        <v>Commissioning</v>
      </c>
      <c r="N943" t="str">
        <f>VLOOKUP(A943,'Cost Code'!A:G,2,0)</f>
        <v>Group 1</v>
      </c>
      <c r="O943" t="str">
        <f>VLOOKUP($A943,'Cost Code'!$A:$G,3,0)</f>
        <v>CORPORATE SERVICES</v>
      </c>
      <c r="P943" t="str">
        <f>VLOOKUP($A943,'Cost Code'!$A:$G,4,0)</f>
        <v>FINANCE &amp; INFORMATION SERVICES</v>
      </c>
      <c r="Q943" t="str">
        <f>VLOOKUP($A943,'Cost Code'!$A:$G,5,0)</f>
        <v>FINANCE &amp; INFORMATION SERVICES</v>
      </c>
      <c r="R943" t="str">
        <f>VLOOKUP($A943,'Cost Code'!$A:$G,6,0)</f>
        <v>FINANCE</v>
      </c>
      <c r="S943" t="str">
        <f>VLOOKUP($A943,'Cost Code'!$A:$K,8,0)</f>
        <v>Simon</v>
      </c>
      <c r="T943">
        <f>VLOOKUP($A943,'Cost Code'!$A:$K,9,0)</f>
        <v>1000</v>
      </c>
      <c r="U943" t="str">
        <f>VLOOKUP(B943,Ex_Code!A:J,2,0)</f>
        <v>Computer Hardware</v>
      </c>
      <c r="V943" t="str">
        <f>VLOOKUP(B943,Ex_Code!A:J,7,0)</f>
        <v>PREMISES &amp; FIXED PLANT</v>
      </c>
      <c r="W943" t="str">
        <f>VLOOKUP(B943,Ex_Code!A:J,10,0)</f>
        <v>Non Pay</v>
      </c>
    </row>
    <row r="944" spans="1:23" x14ac:dyDescent="0.25">
      <c r="A944" s="14" t="s">
        <v>95</v>
      </c>
      <c r="B944" s="14" t="s">
        <v>45</v>
      </c>
      <c r="C944" s="14" t="s">
        <v>201</v>
      </c>
      <c r="D944" s="14" t="s">
        <v>202</v>
      </c>
      <c r="E944" s="14" t="s">
        <v>98</v>
      </c>
      <c r="F944" s="15">
        <v>-4600</v>
      </c>
      <c r="G944" s="15">
        <v>-4510.38</v>
      </c>
      <c r="H944" s="15">
        <v>0</v>
      </c>
      <c r="I944" s="15">
        <v>0</v>
      </c>
      <c r="J944" s="15">
        <v>0</v>
      </c>
      <c r="K944" s="15">
        <v>0</v>
      </c>
      <c r="L944" t="str">
        <f t="shared" si="14"/>
        <v>171807U02049047000</v>
      </c>
      <c r="M944" t="str">
        <f>VLOOKUP(A944,'Cost Code'!A:G,7,0)</f>
        <v>Commissioning</v>
      </c>
      <c r="N944" t="str">
        <f>VLOOKUP(A944,'Cost Code'!A:G,2,0)</f>
        <v>Group 1</v>
      </c>
      <c r="O944" t="str">
        <f>VLOOKUP($A944,'Cost Code'!$A:$G,3,0)</f>
        <v>CORPORATE SERVICES</v>
      </c>
      <c r="P944" t="str">
        <f>VLOOKUP($A944,'Cost Code'!$A:$G,4,0)</f>
        <v>FINANCE &amp; INFORMATION SERVICES</v>
      </c>
      <c r="Q944" t="str">
        <f>VLOOKUP($A944,'Cost Code'!$A:$G,5,0)</f>
        <v>FINANCE &amp; INFORMATION SERVICES</v>
      </c>
      <c r="R944" t="str">
        <f>VLOOKUP($A944,'Cost Code'!$A:$G,6,0)</f>
        <v>FINANCE</v>
      </c>
      <c r="S944" t="str">
        <f>VLOOKUP($A944,'Cost Code'!$A:$K,8,0)</f>
        <v>Simon</v>
      </c>
      <c r="T944">
        <f>VLOOKUP($A944,'Cost Code'!$A:$K,9,0)</f>
        <v>1000</v>
      </c>
      <c r="U944" t="str">
        <f>VLOOKUP(B944,Ex_Code!A:J,2,0)</f>
        <v>Servs Recd Oth NHS FT</v>
      </c>
      <c r="V944" t="str">
        <f>VLOOKUP(B944,Ex_Code!A:J,7,0)</f>
        <v>OTHER OPERATING EXPENSES</v>
      </c>
      <c r="W944" t="str">
        <f>VLOOKUP(B944,Ex_Code!A:J,10,0)</f>
        <v>Non Pay</v>
      </c>
    </row>
    <row r="945" spans="1:23" x14ac:dyDescent="0.25">
      <c r="A945" s="14" t="s">
        <v>110</v>
      </c>
      <c r="B945" s="14" t="s">
        <v>108</v>
      </c>
      <c r="C945" s="14" t="s">
        <v>201</v>
      </c>
      <c r="D945" s="14" t="s">
        <v>202</v>
      </c>
      <c r="E945" s="14" t="s">
        <v>98</v>
      </c>
      <c r="F945" s="15">
        <v>2304</v>
      </c>
      <c r="G945" s="15">
        <v>0</v>
      </c>
      <c r="H945" s="15">
        <v>1</v>
      </c>
      <c r="I945" s="15">
        <v>0</v>
      </c>
      <c r="J945" s="15">
        <v>0</v>
      </c>
      <c r="K945" s="15">
        <v>0</v>
      </c>
      <c r="L945" t="str">
        <f t="shared" si="14"/>
        <v>171807U02K39205000</v>
      </c>
      <c r="M945" t="str">
        <f>VLOOKUP(A945,'Cost Code'!A:G,7,0)</f>
        <v>Band 5 Commissioning Post</v>
      </c>
      <c r="N945" t="str">
        <f>VLOOKUP(A945,'Cost Code'!A:G,2,0)</f>
        <v>Group 1</v>
      </c>
      <c r="O945" t="str">
        <f>VLOOKUP($A945,'Cost Code'!$A:$G,3,0)</f>
        <v>CORPORATE SERVICES</v>
      </c>
      <c r="P945" t="str">
        <f>VLOOKUP($A945,'Cost Code'!$A:$G,4,0)</f>
        <v>FINANCE &amp; INFORMATION SERVICES</v>
      </c>
      <c r="Q945" t="str">
        <f>VLOOKUP($A945,'Cost Code'!$A:$G,5,0)</f>
        <v>FINANCE &amp; INFORMATION SERVICES</v>
      </c>
      <c r="R945" t="str">
        <f>VLOOKUP($A945,'Cost Code'!$A:$G,6,0)</f>
        <v>FINANCE</v>
      </c>
      <c r="S945" t="str">
        <f>VLOOKUP($A945,'Cost Code'!$A:$K,8,0)</f>
        <v>Simon</v>
      </c>
      <c r="T945">
        <f>VLOOKUP($A945,'Cost Code'!$A:$K,9,0)</f>
        <v>1000</v>
      </c>
      <c r="U945" t="str">
        <f>VLOOKUP(B945,Ex_Code!A:J,2,0)</f>
        <v>Admin &amp; Clerical Band 5</v>
      </c>
      <c r="V945" t="str">
        <f>VLOOKUP(B945,Ex_Code!A:J,7,0)</f>
        <v>NON CLINICAL STAFF</v>
      </c>
      <c r="W945" t="str">
        <f>VLOOKUP(B945,Ex_Code!A:J,10,0)</f>
        <v>Pay</v>
      </c>
    </row>
    <row r="946" spans="1:23" x14ac:dyDescent="0.25">
      <c r="A946" s="14" t="s">
        <v>110</v>
      </c>
      <c r="B946" s="14" t="s">
        <v>111</v>
      </c>
      <c r="C946" s="14" t="s">
        <v>201</v>
      </c>
      <c r="D946" s="14" t="s">
        <v>202</v>
      </c>
      <c r="E946" s="14" t="s">
        <v>98</v>
      </c>
      <c r="F946" s="15">
        <v>-2246</v>
      </c>
      <c r="G946" s="15">
        <v>0</v>
      </c>
      <c r="H946" s="15">
        <v>-1</v>
      </c>
      <c r="I946" s="15">
        <v>0</v>
      </c>
      <c r="J946" s="15">
        <v>0</v>
      </c>
      <c r="K946" s="15">
        <v>0</v>
      </c>
      <c r="L946" t="str">
        <f t="shared" si="14"/>
        <v>171807U02K39205CIP</v>
      </c>
      <c r="M946" t="str">
        <f>VLOOKUP(A946,'Cost Code'!A:G,7,0)</f>
        <v>Band 5 Commissioning Post</v>
      </c>
      <c r="N946" t="str">
        <f>VLOOKUP(A946,'Cost Code'!A:G,2,0)</f>
        <v>Group 1</v>
      </c>
      <c r="O946" t="str">
        <f>VLOOKUP($A946,'Cost Code'!$A:$G,3,0)</f>
        <v>CORPORATE SERVICES</v>
      </c>
      <c r="P946" t="str">
        <f>VLOOKUP($A946,'Cost Code'!$A:$G,4,0)</f>
        <v>FINANCE &amp; INFORMATION SERVICES</v>
      </c>
      <c r="Q946" t="str">
        <f>VLOOKUP($A946,'Cost Code'!$A:$G,5,0)</f>
        <v>FINANCE &amp; INFORMATION SERVICES</v>
      </c>
      <c r="R946" t="str">
        <f>VLOOKUP($A946,'Cost Code'!$A:$G,6,0)</f>
        <v>FINANCE</v>
      </c>
      <c r="S946" t="str">
        <f>VLOOKUP($A946,'Cost Code'!$A:$K,8,0)</f>
        <v>Simon</v>
      </c>
      <c r="T946">
        <f>VLOOKUP($A946,'Cost Code'!$A:$K,9,0)</f>
        <v>1000</v>
      </c>
      <c r="U946" t="str">
        <f>VLOOKUP(B946,Ex_Code!A:J,2,0)</f>
        <v>Admin &amp; Clerical Band 5</v>
      </c>
      <c r="V946" t="str">
        <f>VLOOKUP(B946,Ex_Code!A:J,7,0)</f>
        <v>NON CLINICAL STAFF</v>
      </c>
      <c r="W946" t="str">
        <f>VLOOKUP(B946,Ex_Code!A:J,10,0)</f>
        <v>Pay</v>
      </c>
    </row>
    <row r="947" spans="1:23" x14ac:dyDescent="0.25">
      <c r="A947" s="14" t="s">
        <v>112</v>
      </c>
      <c r="B947" s="14" t="s">
        <v>113</v>
      </c>
      <c r="C947" s="14" t="s">
        <v>201</v>
      </c>
      <c r="D947" s="14" t="s">
        <v>202</v>
      </c>
      <c r="E947" s="14" t="s">
        <v>98</v>
      </c>
      <c r="F947" s="15">
        <v>0</v>
      </c>
      <c r="G947" s="15">
        <v>-4549.37</v>
      </c>
      <c r="H947" s="15">
        <v>0</v>
      </c>
      <c r="I947" s="15">
        <v>0</v>
      </c>
      <c r="J947" s="15">
        <v>0</v>
      </c>
      <c r="K947" s="15">
        <v>0</v>
      </c>
      <c r="L947" t="str">
        <f t="shared" si="14"/>
        <v>171807U03026004000</v>
      </c>
      <c r="M947" t="str">
        <f>VLOOKUP(A947,'Cost Code'!A:G,7,0)</f>
        <v>Costing &amp; Income</v>
      </c>
      <c r="N947" t="str">
        <f>VLOOKUP(A947,'Cost Code'!A:G,2,0)</f>
        <v>Group 1</v>
      </c>
      <c r="O947" t="str">
        <f>VLOOKUP($A947,'Cost Code'!$A:$G,3,0)</f>
        <v>CORPORATE SERVICES</v>
      </c>
      <c r="P947" t="str">
        <f>VLOOKUP($A947,'Cost Code'!$A:$G,4,0)</f>
        <v>FINANCE &amp; INFORMATION SERVICES</v>
      </c>
      <c r="Q947" t="str">
        <f>VLOOKUP($A947,'Cost Code'!$A:$G,5,0)</f>
        <v>FINANCE &amp; INFORMATION SERVICES</v>
      </c>
      <c r="R947" t="str">
        <f>VLOOKUP($A947,'Cost Code'!$A:$G,6,0)</f>
        <v>FINANCE</v>
      </c>
      <c r="S947" t="str">
        <f>VLOOKUP($A947,'Cost Code'!$A:$K,8,0)</f>
        <v>Simon</v>
      </c>
      <c r="T947">
        <f>VLOOKUP($A947,'Cost Code'!$A:$K,9,0)</f>
        <v>1000</v>
      </c>
      <c r="U947" t="str">
        <f>VLOOKUP(B947,Ex_Code!A:J,2,0)</f>
        <v>Other Non Patient Income</v>
      </c>
      <c r="V947" t="str">
        <f>VLOOKUP(B947,Ex_Code!A:J,7,0)</f>
        <v>NON-PATIENT SERVS - OTH BODIES</v>
      </c>
      <c r="W947" t="str">
        <f>VLOOKUP(B947,Ex_Code!A:J,10,0)</f>
        <v>Income</v>
      </c>
    </row>
    <row r="948" spans="1:23" x14ac:dyDescent="0.25">
      <c r="A948" s="14" t="s">
        <v>112</v>
      </c>
      <c r="B948" s="14" t="s">
        <v>114</v>
      </c>
      <c r="C948" s="14" t="s">
        <v>201</v>
      </c>
      <c r="D948" s="14" t="s">
        <v>202</v>
      </c>
      <c r="E948" s="14" t="s">
        <v>98</v>
      </c>
      <c r="F948" s="15">
        <v>0</v>
      </c>
      <c r="G948" s="15">
        <v>3674</v>
      </c>
      <c r="H948" s="15">
        <v>0</v>
      </c>
      <c r="I948" s="15">
        <v>1</v>
      </c>
      <c r="J948" s="15">
        <v>1</v>
      </c>
      <c r="K948" s="15">
        <v>1</v>
      </c>
      <c r="L948" t="str">
        <f t="shared" si="14"/>
        <v>171807U03039106000</v>
      </c>
      <c r="M948" t="str">
        <f>VLOOKUP(A948,'Cost Code'!A:G,7,0)</f>
        <v>Costing &amp; Income</v>
      </c>
      <c r="N948" t="str">
        <f>VLOOKUP(A948,'Cost Code'!A:G,2,0)</f>
        <v>Group 1</v>
      </c>
      <c r="O948" t="str">
        <f>VLOOKUP($A948,'Cost Code'!$A:$G,3,0)</f>
        <v>CORPORATE SERVICES</v>
      </c>
      <c r="P948" t="str">
        <f>VLOOKUP($A948,'Cost Code'!$A:$G,4,0)</f>
        <v>FINANCE &amp; INFORMATION SERVICES</v>
      </c>
      <c r="Q948" t="str">
        <f>VLOOKUP($A948,'Cost Code'!$A:$G,5,0)</f>
        <v>FINANCE &amp; INFORMATION SERVICES</v>
      </c>
      <c r="R948" t="str">
        <f>VLOOKUP($A948,'Cost Code'!$A:$G,6,0)</f>
        <v>FINANCE</v>
      </c>
      <c r="S948" t="str">
        <f>VLOOKUP($A948,'Cost Code'!$A:$K,8,0)</f>
        <v>Simon</v>
      </c>
      <c r="T948">
        <f>VLOOKUP($A948,'Cost Code'!$A:$K,9,0)</f>
        <v>1000</v>
      </c>
      <c r="U948" t="str">
        <f>VLOOKUP(B948,Ex_Code!A:J,2,0)</f>
        <v>Senior Managers Band 6</v>
      </c>
      <c r="V948" t="str">
        <f>VLOOKUP(B948,Ex_Code!A:J,7,0)</f>
        <v>NON CLINICAL STAFF</v>
      </c>
      <c r="W948" t="str">
        <f>VLOOKUP(B948,Ex_Code!A:J,10,0)</f>
        <v>Pay</v>
      </c>
    </row>
    <row r="949" spans="1:23" x14ac:dyDescent="0.25">
      <c r="A949" s="14" t="s">
        <v>112</v>
      </c>
      <c r="B949" s="14" t="s">
        <v>115</v>
      </c>
      <c r="C949" s="14" t="s">
        <v>201</v>
      </c>
      <c r="D949" s="14" t="s">
        <v>202</v>
      </c>
      <c r="E949" s="14" t="s">
        <v>98</v>
      </c>
      <c r="F949" s="15">
        <v>3706</v>
      </c>
      <c r="G949" s="15">
        <v>0</v>
      </c>
      <c r="H949" s="15">
        <v>1</v>
      </c>
      <c r="I949" s="15">
        <v>0</v>
      </c>
      <c r="J949" s="15">
        <v>0</v>
      </c>
      <c r="K949" s="15">
        <v>0</v>
      </c>
      <c r="L949" t="str">
        <f t="shared" si="14"/>
        <v>171807U03039107000</v>
      </c>
      <c r="M949" t="str">
        <f>VLOOKUP(A949,'Cost Code'!A:G,7,0)</f>
        <v>Costing &amp; Income</v>
      </c>
      <c r="N949" t="str">
        <f>VLOOKUP(A949,'Cost Code'!A:G,2,0)</f>
        <v>Group 1</v>
      </c>
      <c r="O949" t="str">
        <f>VLOOKUP($A949,'Cost Code'!$A:$G,3,0)</f>
        <v>CORPORATE SERVICES</v>
      </c>
      <c r="P949" t="str">
        <f>VLOOKUP($A949,'Cost Code'!$A:$G,4,0)</f>
        <v>FINANCE &amp; INFORMATION SERVICES</v>
      </c>
      <c r="Q949" t="str">
        <f>VLOOKUP($A949,'Cost Code'!$A:$G,5,0)</f>
        <v>FINANCE &amp; INFORMATION SERVICES</v>
      </c>
      <c r="R949" t="str">
        <f>VLOOKUP($A949,'Cost Code'!$A:$G,6,0)</f>
        <v>FINANCE</v>
      </c>
      <c r="S949" t="str">
        <f>VLOOKUP($A949,'Cost Code'!$A:$K,8,0)</f>
        <v>Simon</v>
      </c>
      <c r="T949">
        <f>VLOOKUP($A949,'Cost Code'!$A:$K,9,0)</f>
        <v>1000</v>
      </c>
      <c r="U949" t="str">
        <f>VLOOKUP(B949,Ex_Code!A:J,2,0)</f>
        <v>Senior Managers Band 7</v>
      </c>
      <c r="V949" t="str">
        <f>VLOOKUP(B949,Ex_Code!A:J,7,0)</f>
        <v>NON CLINICAL STAFF</v>
      </c>
      <c r="W949" t="str">
        <f>VLOOKUP(B949,Ex_Code!A:J,10,0)</f>
        <v>Pay</v>
      </c>
    </row>
    <row r="950" spans="1:23" ht="25.5" x14ac:dyDescent="0.25">
      <c r="A950" s="14" t="s">
        <v>112</v>
      </c>
      <c r="B950" s="14" t="s">
        <v>20</v>
      </c>
      <c r="C950" s="14" t="s">
        <v>201</v>
      </c>
      <c r="D950" s="14" t="s">
        <v>202</v>
      </c>
      <c r="E950" s="14" t="s">
        <v>98</v>
      </c>
      <c r="F950" s="15">
        <v>0</v>
      </c>
      <c r="G950" s="15">
        <v>4549.37</v>
      </c>
      <c r="H950" s="15">
        <v>0</v>
      </c>
      <c r="I950" s="15">
        <v>1</v>
      </c>
      <c r="J950" s="15">
        <v>1</v>
      </c>
      <c r="K950" s="15">
        <v>1</v>
      </c>
      <c r="L950" t="str">
        <f t="shared" si="14"/>
        <v>171807U0303918A000</v>
      </c>
      <c r="M950" t="str">
        <f>VLOOKUP(A950,'Cost Code'!A:G,7,0)</f>
        <v>Costing &amp; Income</v>
      </c>
      <c r="N950" t="str">
        <f>VLOOKUP(A950,'Cost Code'!A:G,2,0)</f>
        <v>Group 1</v>
      </c>
      <c r="O950" t="str">
        <f>VLOOKUP($A950,'Cost Code'!$A:$G,3,0)</f>
        <v>CORPORATE SERVICES</v>
      </c>
      <c r="P950" t="str">
        <f>VLOOKUP($A950,'Cost Code'!$A:$G,4,0)</f>
        <v>FINANCE &amp; INFORMATION SERVICES</v>
      </c>
      <c r="Q950" t="str">
        <f>VLOOKUP($A950,'Cost Code'!$A:$G,5,0)</f>
        <v>FINANCE &amp; INFORMATION SERVICES</v>
      </c>
      <c r="R950" t="str">
        <f>VLOOKUP($A950,'Cost Code'!$A:$G,6,0)</f>
        <v>FINANCE</v>
      </c>
      <c r="S950" t="str">
        <f>VLOOKUP($A950,'Cost Code'!$A:$K,8,0)</f>
        <v>Simon</v>
      </c>
      <c r="T950">
        <f>VLOOKUP($A950,'Cost Code'!$A:$K,9,0)</f>
        <v>1000</v>
      </c>
      <c r="U950" t="str">
        <f>VLOOKUP(B950,Ex_Code!A:J,2,0)</f>
        <v>Senior Managers Band 8A</v>
      </c>
      <c r="V950" t="str">
        <f>VLOOKUP(B950,Ex_Code!A:J,7,0)</f>
        <v>NON CLINICAL STAFF</v>
      </c>
      <c r="W950" t="str">
        <f>VLOOKUP(B950,Ex_Code!A:J,10,0)</f>
        <v>Pay</v>
      </c>
    </row>
    <row r="951" spans="1:23" ht="25.5" x14ac:dyDescent="0.25">
      <c r="A951" s="14" t="s">
        <v>112</v>
      </c>
      <c r="B951" s="14" t="s">
        <v>24</v>
      </c>
      <c r="C951" s="14" t="s">
        <v>201</v>
      </c>
      <c r="D951" s="14" t="s">
        <v>202</v>
      </c>
      <c r="E951" s="14" t="s">
        <v>98</v>
      </c>
      <c r="F951" s="15">
        <v>7294</v>
      </c>
      <c r="G951" s="15">
        <v>7294.45</v>
      </c>
      <c r="H951" s="15">
        <v>1</v>
      </c>
      <c r="I951" s="15">
        <v>1</v>
      </c>
      <c r="J951" s="15">
        <v>1</v>
      </c>
      <c r="K951" s="15">
        <v>1</v>
      </c>
      <c r="L951" t="str">
        <f t="shared" si="14"/>
        <v>171807U0303918C000</v>
      </c>
      <c r="M951" t="str">
        <f>VLOOKUP(A951,'Cost Code'!A:G,7,0)</f>
        <v>Costing &amp; Income</v>
      </c>
      <c r="N951" t="str">
        <f>VLOOKUP(A951,'Cost Code'!A:G,2,0)</f>
        <v>Group 1</v>
      </c>
      <c r="O951" t="str">
        <f>VLOOKUP($A951,'Cost Code'!$A:$G,3,0)</f>
        <v>CORPORATE SERVICES</v>
      </c>
      <c r="P951" t="str">
        <f>VLOOKUP($A951,'Cost Code'!$A:$G,4,0)</f>
        <v>FINANCE &amp; INFORMATION SERVICES</v>
      </c>
      <c r="Q951" t="str">
        <f>VLOOKUP($A951,'Cost Code'!$A:$G,5,0)</f>
        <v>FINANCE &amp; INFORMATION SERVICES</v>
      </c>
      <c r="R951" t="str">
        <f>VLOOKUP($A951,'Cost Code'!$A:$G,6,0)</f>
        <v>FINANCE</v>
      </c>
      <c r="S951" t="str">
        <f>VLOOKUP($A951,'Cost Code'!$A:$K,8,0)</f>
        <v>Simon</v>
      </c>
      <c r="T951">
        <f>VLOOKUP($A951,'Cost Code'!$A:$K,9,0)</f>
        <v>1000</v>
      </c>
      <c r="U951" t="str">
        <f>VLOOKUP(B951,Ex_Code!A:J,2,0)</f>
        <v>Senior Managers Band 8C</v>
      </c>
      <c r="V951" t="str">
        <f>VLOOKUP(B951,Ex_Code!A:J,7,0)</f>
        <v>NON CLINICAL STAFF</v>
      </c>
      <c r="W951" t="str">
        <f>VLOOKUP(B951,Ex_Code!A:J,10,0)</f>
        <v>Pay</v>
      </c>
    </row>
    <row r="952" spans="1:23" x14ac:dyDescent="0.25">
      <c r="A952" s="14" t="s">
        <v>112</v>
      </c>
      <c r="B952" s="14" t="s">
        <v>28</v>
      </c>
      <c r="C952" s="14" t="s">
        <v>201</v>
      </c>
      <c r="D952" s="14" t="s">
        <v>202</v>
      </c>
      <c r="E952" s="14" t="s">
        <v>98</v>
      </c>
      <c r="F952" s="15">
        <v>1807</v>
      </c>
      <c r="G952" s="15">
        <v>0</v>
      </c>
      <c r="H952" s="15">
        <v>0.67</v>
      </c>
      <c r="I952" s="15">
        <v>0</v>
      </c>
      <c r="J952" s="15">
        <v>0</v>
      </c>
      <c r="K952" s="15">
        <v>0</v>
      </c>
      <c r="L952" t="str">
        <f t="shared" si="14"/>
        <v>171807U03039206000</v>
      </c>
      <c r="M952" t="str">
        <f>VLOOKUP(A952,'Cost Code'!A:G,7,0)</f>
        <v>Costing &amp; Income</v>
      </c>
      <c r="N952" t="str">
        <f>VLOOKUP(A952,'Cost Code'!A:G,2,0)</f>
        <v>Group 1</v>
      </c>
      <c r="O952" t="str">
        <f>VLOOKUP($A952,'Cost Code'!$A:$G,3,0)</f>
        <v>CORPORATE SERVICES</v>
      </c>
      <c r="P952" t="str">
        <f>VLOOKUP($A952,'Cost Code'!$A:$G,4,0)</f>
        <v>FINANCE &amp; INFORMATION SERVICES</v>
      </c>
      <c r="Q952" t="str">
        <f>VLOOKUP($A952,'Cost Code'!$A:$G,5,0)</f>
        <v>FINANCE &amp; INFORMATION SERVICES</v>
      </c>
      <c r="R952" t="str">
        <f>VLOOKUP($A952,'Cost Code'!$A:$G,6,0)</f>
        <v>FINANCE</v>
      </c>
      <c r="S952" t="str">
        <f>VLOOKUP($A952,'Cost Code'!$A:$K,8,0)</f>
        <v>Simon</v>
      </c>
      <c r="T952">
        <f>VLOOKUP($A952,'Cost Code'!$A:$K,9,0)</f>
        <v>1000</v>
      </c>
      <c r="U952" t="str">
        <f>VLOOKUP(B952,Ex_Code!A:J,2,0)</f>
        <v>Admin &amp; Clerical Band 6</v>
      </c>
      <c r="V952" t="str">
        <f>VLOOKUP(B952,Ex_Code!A:J,7,0)</f>
        <v>NON CLINICAL STAFF</v>
      </c>
      <c r="W952" t="str">
        <f>VLOOKUP(B952,Ex_Code!A:J,10,0)</f>
        <v>Pay</v>
      </c>
    </row>
    <row r="953" spans="1:23" x14ac:dyDescent="0.25">
      <c r="A953" s="14" t="s">
        <v>112</v>
      </c>
      <c r="B953" s="14" t="s">
        <v>33</v>
      </c>
      <c r="C953" s="14" t="s">
        <v>201</v>
      </c>
      <c r="D953" s="14" t="s">
        <v>202</v>
      </c>
      <c r="E953" s="14" t="s">
        <v>98</v>
      </c>
      <c r="F953" s="15">
        <v>32</v>
      </c>
      <c r="G953" s="15">
        <v>0</v>
      </c>
      <c r="H953" s="15">
        <v>0</v>
      </c>
      <c r="I953" s="15">
        <v>0</v>
      </c>
      <c r="J953" s="15">
        <v>0</v>
      </c>
      <c r="K953" s="15">
        <v>0</v>
      </c>
      <c r="L953" t="str">
        <f t="shared" si="14"/>
        <v>171807U03047018000</v>
      </c>
      <c r="M953" t="str">
        <f>VLOOKUP(A953,'Cost Code'!A:G,7,0)</f>
        <v>Costing &amp; Income</v>
      </c>
      <c r="N953" t="str">
        <f>VLOOKUP(A953,'Cost Code'!A:G,2,0)</f>
        <v>Group 1</v>
      </c>
      <c r="O953" t="str">
        <f>VLOOKUP($A953,'Cost Code'!$A:$G,3,0)</f>
        <v>CORPORATE SERVICES</v>
      </c>
      <c r="P953" t="str">
        <f>VLOOKUP($A953,'Cost Code'!$A:$G,4,0)</f>
        <v>FINANCE &amp; INFORMATION SERVICES</v>
      </c>
      <c r="Q953" t="str">
        <f>VLOOKUP($A953,'Cost Code'!$A:$G,5,0)</f>
        <v>FINANCE &amp; INFORMATION SERVICES</v>
      </c>
      <c r="R953" t="str">
        <f>VLOOKUP($A953,'Cost Code'!$A:$G,6,0)</f>
        <v>FINANCE</v>
      </c>
      <c r="S953" t="str">
        <f>VLOOKUP($A953,'Cost Code'!$A:$K,8,0)</f>
        <v>Simon</v>
      </c>
      <c r="T953">
        <f>VLOOKUP($A953,'Cost Code'!$A:$K,9,0)</f>
        <v>1000</v>
      </c>
      <c r="U953" t="str">
        <f>VLOOKUP(B953,Ex_Code!A:J,2,0)</f>
        <v>Travel Expenses</v>
      </c>
      <c r="V953" t="str">
        <f>VLOOKUP(B953,Ex_Code!A:J,7,0)</f>
        <v>ESTABLISHMENT EXPENSES</v>
      </c>
      <c r="W953" t="str">
        <f>VLOOKUP(B953,Ex_Code!A:J,10,0)</f>
        <v>Non Pay</v>
      </c>
    </row>
    <row r="954" spans="1:23" x14ac:dyDescent="0.25">
      <c r="A954" s="14" t="s">
        <v>112</v>
      </c>
      <c r="B954" s="14" t="s">
        <v>41</v>
      </c>
      <c r="C954" s="14" t="s">
        <v>201</v>
      </c>
      <c r="D954" s="14" t="s">
        <v>202</v>
      </c>
      <c r="E954" s="14" t="s">
        <v>98</v>
      </c>
      <c r="F954" s="15">
        <v>799</v>
      </c>
      <c r="G954" s="15">
        <v>666.67</v>
      </c>
      <c r="H954" s="15">
        <v>0</v>
      </c>
      <c r="I954" s="15">
        <v>0</v>
      </c>
      <c r="J954" s="15">
        <v>0</v>
      </c>
      <c r="K954" s="15">
        <v>0</v>
      </c>
      <c r="L954" t="str">
        <f t="shared" si="14"/>
        <v>171807U03048017000</v>
      </c>
      <c r="M954" t="str">
        <f>VLOOKUP(A954,'Cost Code'!A:G,7,0)</f>
        <v>Costing &amp; Income</v>
      </c>
      <c r="N954" t="str">
        <f>VLOOKUP(A954,'Cost Code'!A:G,2,0)</f>
        <v>Group 1</v>
      </c>
      <c r="O954" t="str">
        <f>VLOOKUP($A954,'Cost Code'!$A:$G,3,0)</f>
        <v>CORPORATE SERVICES</v>
      </c>
      <c r="P954" t="str">
        <f>VLOOKUP($A954,'Cost Code'!$A:$G,4,0)</f>
        <v>FINANCE &amp; INFORMATION SERVICES</v>
      </c>
      <c r="Q954" t="str">
        <f>VLOOKUP($A954,'Cost Code'!$A:$G,5,0)</f>
        <v>FINANCE &amp; INFORMATION SERVICES</v>
      </c>
      <c r="R954" t="str">
        <f>VLOOKUP($A954,'Cost Code'!$A:$G,6,0)</f>
        <v>FINANCE</v>
      </c>
      <c r="S954" t="str">
        <f>VLOOKUP($A954,'Cost Code'!$A:$K,8,0)</f>
        <v>Simon</v>
      </c>
      <c r="T954">
        <f>VLOOKUP($A954,'Cost Code'!$A:$K,9,0)</f>
        <v>1000</v>
      </c>
      <c r="U954" t="str">
        <f>VLOOKUP(B954,Ex_Code!A:J,2,0)</f>
        <v>Computer Software</v>
      </c>
      <c r="V954" t="str">
        <f>VLOOKUP(B954,Ex_Code!A:J,7,0)</f>
        <v>PREMISES &amp; FIXED PLANT</v>
      </c>
      <c r="W954" t="str">
        <f>VLOOKUP(B954,Ex_Code!A:J,10,0)</f>
        <v>Non Pay</v>
      </c>
    </row>
    <row r="955" spans="1:23" x14ac:dyDescent="0.25">
      <c r="A955" s="14" t="s">
        <v>112</v>
      </c>
      <c r="B955" s="14" t="s">
        <v>116</v>
      </c>
      <c r="C955" s="14" t="s">
        <v>201</v>
      </c>
      <c r="D955" s="14" t="s">
        <v>202</v>
      </c>
      <c r="E955" s="14" t="s">
        <v>98</v>
      </c>
      <c r="F955" s="15">
        <v>984</v>
      </c>
      <c r="G955" s="15">
        <v>983.33</v>
      </c>
      <c r="H955" s="15">
        <v>0</v>
      </c>
      <c r="I955" s="15">
        <v>0</v>
      </c>
      <c r="J955" s="15">
        <v>0</v>
      </c>
      <c r="K955" s="15">
        <v>0</v>
      </c>
      <c r="L955" t="str">
        <f t="shared" si="14"/>
        <v>171807U03048019000</v>
      </c>
      <c r="M955" t="str">
        <f>VLOOKUP(A955,'Cost Code'!A:G,7,0)</f>
        <v>Costing &amp; Income</v>
      </c>
      <c r="N955" t="str">
        <f>VLOOKUP(A955,'Cost Code'!A:G,2,0)</f>
        <v>Group 1</v>
      </c>
      <c r="O955" t="str">
        <f>VLOOKUP($A955,'Cost Code'!$A:$G,3,0)</f>
        <v>CORPORATE SERVICES</v>
      </c>
      <c r="P955" t="str">
        <f>VLOOKUP($A955,'Cost Code'!$A:$G,4,0)</f>
        <v>FINANCE &amp; INFORMATION SERVICES</v>
      </c>
      <c r="Q955" t="str">
        <f>VLOOKUP($A955,'Cost Code'!$A:$G,5,0)</f>
        <v>FINANCE &amp; INFORMATION SERVICES</v>
      </c>
      <c r="R955" t="str">
        <f>VLOOKUP($A955,'Cost Code'!$A:$G,6,0)</f>
        <v>FINANCE</v>
      </c>
      <c r="S955" t="str">
        <f>VLOOKUP($A955,'Cost Code'!$A:$K,8,0)</f>
        <v>Simon</v>
      </c>
      <c r="T955">
        <f>VLOOKUP($A955,'Cost Code'!$A:$K,9,0)</f>
        <v>1000</v>
      </c>
      <c r="U955" t="str">
        <f>VLOOKUP(B955,Ex_Code!A:J,2,0)</f>
        <v>Computer Maintenance</v>
      </c>
      <c r="V955" t="str">
        <f>VLOOKUP(B955,Ex_Code!A:J,7,0)</f>
        <v>PREMISES &amp; FIXED PLANT</v>
      </c>
      <c r="W955" t="str">
        <f>VLOOKUP(B955,Ex_Code!A:J,10,0)</f>
        <v>Non Pay</v>
      </c>
    </row>
    <row r="956" spans="1:23" x14ac:dyDescent="0.25">
      <c r="A956" s="14" t="s">
        <v>117</v>
      </c>
      <c r="B956" s="14" t="s">
        <v>118</v>
      </c>
      <c r="C956" s="14" t="s">
        <v>201</v>
      </c>
      <c r="D956" s="14" t="s">
        <v>202</v>
      </c>
      <c r="E956" s="14" t="s">
        <v>98</v>
      </c>
      <c r="F956" s="15">
        <v>-2750</v>
      </c>
      <c r="G956" s="15">
        <v>-2750</v>
      </c>
      <c r="H956" s="15">
        <v>0</v>
      </c>
      <c r="I956" s="15">
        <v>0</v>
      </c>
      <c r="J956" s="15">
        <v>0</v>
      </c>
      <c r="K956" s="15">
        <v>0</v>
      </c>
      <c r="L956" t="str">
        <f t="shared" si="14"/>
        <v>171807U04024004000</v>
      </c>
      <c r="M956" t="str">
        <f>VLOOKUP(A956,'Cost Code'!A:G,7,0)</f>
        <v>Senior Finance Team</v>
      </c>
      <c r="N956" t="str">
        <f>VLOOKUP(A956,'Cost Code'!A:G,2,0)</f>
        <v>Group 1</v>
      </c>
      <c r="O956" t="str">
        <f>VLOOKUP($A956,'Cost Code'!$A:$G,3,0)</f>
        <v>CORPORATE SERVICES</v>
      </c>
      <c r="P956" t="str">
        <f>VLOOKUP($A956,'Cost Code'!$A:$G,4,0)</f>
        <v>FINANCE &amp; INFORMATION SERVICES</v>
      </c>
      <c r="Q956" t="str">
        <f>VLOOKUP($A956,'Cost Code'!$A:$G,5,0)</f>
        <v>FINANCE &amp; INFORMATION SERVICES</v>
      </c>
      <c r="R956" t="str">
        <f>VLOOKUP($A956,'Cost Code'!$A:$G,6,0)</f>
        <v>FINANCE</v>
      </c>
      <c r="S956" t="str">
        <f>VLOOKUP($A956,'Cost Code'!$A:$K,8,0)</f>
        <v>Simon</v>
      </c>
      <c r="T956">
        <f>VLOOKUP($A956,'Cost Code'!$A:$K,9,0)</f>
        <v>1000</v>
      </c>
      <c r="U956" t="str">
        <f>VLOOKUP(B956,Ex_Code!A:J,2,0)</f>
        <v>Charitable Income CoHoc</v>
      </c>
      <c r="V956" t="str">
        <f>VLOOKUP(B956,Ex_Code!A:J,7,0)</f>
        <v>CHARITABLE &amp; OTH CONTNS TO EXP</v>
      </c>
      <c r="W956" t="str">
        <f>VLOOKUP(B956,Ex_Code!A:J,10,0)</f>
        <v>Income</v>
      </c>
    </row>
    <row r="957" spans="1:23" x14ac:dyDescent="0.25">
      <c r="A957" s="14" t="s">
        <v>117</v>
      </c>
      <c r="B957" s="14" t="s">
        <v>119</v>
      </c>
      <c r="C957" s="14" t="s">
        <v>201</v>
      </c>
      <c r="D957" s="14" t="s">
        <v>202</v>
      </c>
      <c r="E957" s="14" t="s">
        <v>98</v>
      </c>
      <c r="F957" s="15">
        <v>-217</v>
      </c>
      <c r="G957" s="15">
        <v>-29</v>
      </c>
      <c r="H957" s="15">
        <v>0</v>
      </c>
      <c r="I957" s="15">
        <v>0</v>
      </c>
      <c r="J957" s="15">
        <v>0</v>
      </c>
      <c r="K957" s="15">
        <v>0</v>
      </c>
      <c r="L957" t="str">
        <f t="shared" si="14"/>
        <v>171807U04029014000</v>
      </c>
      <c r="M957" t="str">
        <f>VLOOKUP(A957,'Cost Code'!A:G,7,0)</f>
        <v>Senior Finance Team</v>
      </c>
      <c r="N957" t="str">
        <f>VLOOKUP(A957,'Cost Code'!A:G,2,0)</f>
        <v>Group 1</v>
      </c>
      <c r="O957" t="str">
        <f>VLOOKUP($A957,'Cost Code'!$A:$G,3,0)</f>
        <v>CORPORATE SERVICES</v>
      </c>
      <c r="P957" t="str">
        <f>VLOOKUP($A957,'Cost Code'!$A:$G,4,0)</f>
        <v>FINANCE &amp; INFORMATION SERVICES</v>
      </c>
      <c r="Q957" t="str">
        <f>VLOOKUP($A957,'Cost Code'!$A:$G,5,0)</f>
        <v>FINANCE &amp; INFORMATION SERVICES</v>
      </c>
      <c r="R957" t="str">
        <f>VLOOKUP($A957,'Cost Code'!$A:$G,6,0)</f>
        <v>FINANCE</v>
      </c>
      <c r="S957" t="str">
        <f>VLOOKUP($A957,'Cost Code'!$A:$K,8,0)</f>
        <v>Simon</v>
      </c>
      <c r="T957">
        <f>VLOOKUP($A957,'Cost Code'!$A:$K,9,0)</f>
        <v>1000</v>
      </c>
      <c r="U957" t="str">
        <f>VLOOKUP(B957,Ex_Code!A:J,2,0)</f>
        <v>Other Income</v>
      </c>
      <c r="V957" t="str">
        <f>VLOOKUP(B957,Ex_Code!A:J,7,0)</f>
        <v>OTHER INCOME</v>
      </c>
      <c r="W957" t="str">
        <f>VLOOKUP(B957,Ex_Code!A:J,10,0)</f>
        <v>Income</v>
      </c>
    </row>
    <row r="958" spans="1:23" x14ac:dyDescent="0.25">
      <c r="A958" s="14" t="s">
        <v>117</v>
      </c>
      <c r="B958" s="14" t="s">
        <v>120</v>
      </c>
      <c r="C958" s="14" t="s">
        <v>201</v>
      </c>
      <c r="D958" s="14" t="s">
        <v>202</v>
      </c>
      <c r="E958" s="14" t="s">
        <v>98</v>
      </c>
      <c r="F958" s="15">
        <v>10634</v>
      </c>
      <c r="G958" s="15">
        <v>10633.87</v>
      </c>
      <c r="H958" s="15">
        <v>1</v>
      </c>
      <c r="I958" s="15">
        <v>1</v>
      </c>
      <c r="J958" s="15">
        <v>1</v>
      </c>
      <c r="K958" s="15">
        <v>1</v>
      </c>
      <c r="L958" t="str">
        <f t="shared" si="14"/>
        <v>171807U04039109000</v>
      </c>
      <c r="M958" t="str">
        <f>VLOOKUP(A958,'Cost Code'!A:G,7,0)</f>
        <v>Senior Finance Team</v>
      </c>
      <c r="N958" t="str">
        <f>VLOOKUP(A958,'Cost Code'!A:G,2,0)</f>
        <v>Group 1</v>
      </c>
      <c r="O958" t="str">
        <f>VLOOKUP($A958,'Cost Code'!$A:$G,3,0)</f>
        <v>CORPORATE SERVICES</v>
      </c>
      <c r="P958" t="str">
        <f>VLOOKUP($A958,'Cost Code'!$A:$G,4,0)</f>
        <v>FINANCE &amp; INFORMATION SERVICES</v>
      </c>
      <c r="Q958" t="str">
        <f>VLOOKUP($A958,'Cost Code'!$A:$G,5,0)</f>
        <v>FINANCE &amp; INFORMATION SERVICES</v>
      </c>
      <c r="R958" t="str">
        <f>VLOOKUP($A958,'Cost Code'!$A:$G,6,0)</f>
        <v>FINANCE</v>
      </c>
      <c r="S958" t="str">
        <f>VLOOKUP($A958,'Cost Code'!$A:$K,8,0)</f>
        <v>Simon</v>
      </c>
      <c r="T958">
        <f>VLOOKUP($A958,'Cost Code'!$A:$K,9,0)</f>
        <v>1000</v>
      </c>
      <c r="U958" t="str">
        <f>VLOOKUP(B958,Ex_Code!A:J,2,0)</f>
        <v>Senior Managers Band 9</v>
      </c>
      <c r="V958" t="str">
        <f>VLOOKUP(B958,Ex_Code!A:J,7,0)</f>
        <v>NON CLINICAL STAFF</v>
      </c>
      <c r="W958" t="str">
        <f>VLOOKUP(B958,Ex_Code!A:J,10,0)</f>
        <v>Pay</v>
      </c>
    </row>
    <row r="959" spans="1:23" ht="25.5" x14ac:dyDescent="0.25">
      <c r="A959" s="14" t="s">
        <v>117</v>
      </c>
      <c r="B959" s="14" t="s">
        <v>24</v>
      </c>
      <c r="C959" s="14" t="s">
        <v>201</v>
      </c>
      <c r="D959" s="14" t="s">
        <v>202</v>
      </c>
      <c r="E959" s="14" t="s">
        <v>98</v>
      </c>
      <c r="F959" s="15">
        <v>5959</v>
      </c>
      <c r="G959" s="15">
        <v>7090.41</v>
      </c>
      <c r="H959" s="15">
        <v>1</v>
      </c>
      <c r="I959" s="15">
        <v>1</v>
      </c>
      <c r="J959" s="15">
        <v>1</v>
      </c>
      <c r="K959" s="15">
        <v>1</v>
      </c>
      <c r="L959" t="str">
        <f t="shared" si="14"/>
        <v>171807U0403918C000</v>
      </c>
      <c r="M959" t="str">
        <f>VLOOKUP(A959,'Cost Code'!A:G,7,0)</f>
        <v>Senior Finance Team</v>
      </c>
      <c r="N959" t="str">
        <f>VLOOKUP(A959,'Cost Code'!A:G,2,0)</f>
        <v>Group 1</v>
      </c>
      <c r="O959" t="str">
        <f>VLOOKUP($A959,'Cost Code'!$A:$G,3,0)</f>
        <v>CORPORATE SERVICES</v>
      </c>
      <c r="P959" t="str">
        <f>VLOOKUP($A959,'Cost Code'!$A:$G,4,0)</f>
        <v>FINANCE &amp; INFORMATION SERVICES</v>
      </c>
      <c r="Q959" t="str">
        <f>VLOOKUP($A959,'Cost Code'!$A:$G,5,0)</f>
        <v>FINANCE &amp; INFORMATION SERVICES</v>
      </c>
      <c r="R959" t="str">
        <f>VLOOKUP($A959,'Cost Code'!$A:$G,6,0)</f>
        <v>FINANCE</v>
      </c>
      <c r="S959" t="str">
        <f>VLOOKUP($A959,'Cost Code'!$A:$K,8,0)</f>
        <v>Simon</v>
      </c>
      <c r="T959">
        <f>VLOOKUP($A959,'Cost Code'!$A:$K,9,0)</f>
        <v>1000</v>
      </c>
      <c r="U959" t="str">
        <f>VLOOKUP(B959,Ex_Code!A:J,2,0)</f>
        <v>Senior Managers Band 8C</v>
      </c>
      <c r="V959" t="str">
        <f>VLOOKUP(B959,Ex_Code!A:J,7,0)</f>
        <v>NON CLINICAL STAFF</v>
      </c>
      <c r="W959" t="str">
        <f>VLOOKUP(B959,Ex_Code!A:J,10,0)</f>
        <v>Pay</v>
      </c>
    </row>
    <row r="960" spans="1:23" x14ac:dyDescent="0.25">
      <c r="A960" s="14" t="s">
        <v>117</v>
      </c>
      <c r="B960" s="14" t="s">
        <v>121</v>
      </c>
      <c r="C960" s="14" t="s">
        <v>201</v>
      </c>
      <c r="D960" s="14" t="s">
        <v>202</v>
      </c>
      <c r="E960" s="14" t="s">
        <v>98</v>
      </c>
      <c r="F960" s="15">
        <v>2026</v>
      </c>
      <c r="G960" s="15">
        <v>2026.68</v>
      </c>
      <c r="H960" s="15">
        <v>1</v>
      </c>
      <c r="I960" s="15">
        <v>1</v>
      </c>
      <c r="J960" s="15">
        <v>1</v>
      </c>
      <c r="K960" s="15">
        <v>1</v>
      </c>
      <c r="L960" t="str">
        <f t="shared" si="14"/>
        <v>171807U04039204000</v>
      </c>
      <c r="M960" t="str">
        <f>VLOOKUP(A960,'Cost Code'!A:G,7,0)</f>
        <v>Senior Finance Team</v>
      </c>
      <c r="N960" t="str">
        <f>VLOOKUP(A960,'Cost Code'!A:G,2,0)</f>
        <v>Group 1</v>
      </c>
      <c r="O960" t="str">
        <f>VLOOKUP($A960,'Cost Code'!$A:$G,3,0)</f>
        <v>CORPORATE SERVICES</v>
      </c>
      <c r="P960" t="str">
        <f>VLOOKUP($A960,'Cost Code'!$A:$G,4,0)</f>
        <v>FINANCE &amp; INFORMATION SERVICES</v>
      </c>
      <c r="Q960" t="str">
        <f>VLOOKUP($A960,'Cost Code'!$A:$G,5,0)</f>
        <v>FINANCE &amp; INFORMATION SERVICES</v>
      </c>
      <c r="R960" t="str">
        <f>VLOOKUP($A960,'Cost Code'!$A:$G,6,0)</f>
        <v>FINANCE</v>
      </c>
      <c r="S960" t="str">
        <f>VLOOKUP($A960,'Cost Code'!$A:$K,8,0)</f>
        <v>Simon</v>
      </c>
      <c r="T960">
        <f>VLOOKUP($A960,'Cost Code'!$A:$K,9,0)</f>
        <v>1000</v>
      </c>
      <c r="U960" t="str">
        <f>VLOOKUP(B960,Ex_Code!A:J,2,0)</f>
        <v>Admin &amp; Clerical Band 4</v>
      </c>
      <c r="V960" t="str">
        <f>VLOOKUP(B960,Ex_Code!A:J,7,0)</f>
        <v>NON CLINICAL STAFF</v>
      </c>
      <c r="W960" t="str">
        <f>VLOOKUP(B960,Ex_Code!A:J,10,0)</f>
        <v>Pay</v>
      </c>
    </row>
    <row r="961" spans="1:23" x14ac:dyDescent="0.25">
      <c r="A961" s="14" t="s">
        <v>117</v>
      </c>
      <c r="B961" s="14" t="s">
        <v>122</v>
      </c>
      <c r="C961" s="14" t="s">
        <v>201</v>
      </c>
      <c r="D961" s="14" t="s">
        <v>202</v>
      </c>
      <c r="E961" s="14" t="s">
        <v>98</v>
      </c>
      <c r="F961" s="15">
        <v>9200</v>
      </c>
      <c r="G961" s="15">
        <v>0</v>
      </c>
      <c r="H961" s="15">
        <v>1</v>
      </c>
      <c r="I961" s="15">
        <v>0</v>
      </c>
      <c r="J961" s="15">
        <v>0</v>
      </c>
      <c r="K961" s="15">
        <v>0</v>
      </c>
      <c r="L961" t="str">
        <f t="shared" si="14"/>
        <v>171807U04039299000</v>
      </c>
      <c r="M961" t="str">
        <f>VLOOKUP(A961,'Cost Code'!A:G,7,0)</f>
        <v>Senior Finance Team</v>
      </c>
      <c r="N961" t="str">
        <f>VLOOKUP(A961,'Cost Code'!A:G,2,0)</f>
        <v>Group 1</v>
      </c>
      <c r="O961" t="str">
        <f>VLOOKUP($A961,'Cost Code'!$A:$G,3,0)</f>
        <v>CORPORATE SERVICES</v>
      </c>
      <c r="P961" t="str">
        <f>VLOOKUP($A961,'Cost Code'!$A:$G,4,0)</f>
        <v>FINANCE &amp; INFORMATION SERVICES</v>
      </c>
      <c r="Q961" t="str">
        <f>VLOOKUP($A961,'Cost Code'!$A:$G,5,0)</f>
        <v>FINANCE &amp; INFORMATION SERVICES</v>
      </c>
      <c r="R961" t="str">
        <f>VLOOKUP($A961,'Cost Code'!$A:$G,6,0)</f>
        <v>FINANCE</v>
      </c>
      <c r="S961" t="str">
        <f>VLOOKUP($A961,'Cost Code'!$A:$K,8,0)</f>
        <v>Simon</v>
      </c>
      <c r="T961">
        <f>VLOOKUP($A961,'Cost Code'!$A:$K,9,0)</f>
        <v>1000</v>
      </c>
      <c r="U961" t="str">
        <f>VLOOKUP(B961,Ex_Code!A:J,2,0)</f>
        <v>Admin &amp; Clerical - Non NHS</v>
      </c>
      <c r="V961" t="str">
        <f>VLOOKUP(B961,Ex_Code!A:J,7,0)</f>
        <v>NON CLINICAL STAFF</v>
      </c>
      <c r="W961" t="str">
        <f>VLOOKUP(B961,Ex_Code!A:J,10,0)</f>
        <v>Pay</v>
      </c>
    </row>
    <row r="962" spans="1:23" x14ac:dyDescent="0.25">
      <c r="A962" s="14" t="s">
        <v>117</v>
      </c>
      <c r="B962" s="14" t="s">
        <v>124</v>
      </c>
      <c r="C962" s="14" t="s">
        <v>201</v>
      </c>
      <c r="D962" s="14" t="s">
        <v>202</v>
      </c>
      <c r="E962" s="14" t="s">
        <v>98</v>
      </c>
      <c r="F962" s="15">
        <v>1081</v>
      </c>
      <c r="G962" s="15">
        <v>455.33</v>
      </c>
      <c r="H962" s="15">
        <v>0</v>
      </c>
      <c r="I962" s="15">
        <v>0</v>
      </c>
      <c r="J962" s="15">
        <v>0</v>
      </c>
      <c r="K962" s="15">
        <v>0</v>
      </c>
      <c r="L962" t="str">
        <f t="shared" si="14"/>
        <v>171807U04046003000</v>
      </c>
      <c r="M962" t="str">
        <f>VLOOKUP(A962,'Cost Code'!A:G,7,0)</f>
        <v>Senior Finance Team</v>
      </c>
      <c r="N962" t="str">
        <f>VLOOKUP(A962,'Cost Code'!A:G,2,0)</f>
        <v>Group 1</v>
      </c>
      <c r="O962" t="str">
        <f>VLOOKUP($A962,'Cost Code'!$A:$G,3,0)</f>
        <v>CORPORATE SERVICES</v>
      </c>
      <c r="P962" t="str">
        <f>VLOOKUP($A962,'Cost Code'!$A:$G,4,0)</f>
        <v>FINANCE &amp; INFORMATION SERVICES</v>
      </c>
      <c r="Q962" t="str">
        <f>VLOOKUP($A962,'Cost Code'!$A:$G,5,0)</f>
        <v>FINANCE &amp; INFORMATION SERVICES</v>
      </c>
      <c r="R962" t="str">
        <f>VLOOKUP($A962,'Cost Code'!$A:$G,6,0)</f>
        <v>FINANCE</v>
      </c>
      <c r="S962" t="str">
        <f>VLOOKUP($A962,'Cost Code'!$A:$K,8,0)</f>
        <v>Simon</v>
      </c>
      <c r="T962">
        <f>VLOOKUP($A962,'Cost Code'!$A:$K,9,0)</f>
        <v>1000</v>
      </c>
      <c r="U962" t="str">
        <f>VLOOKUP(B962,Ex_Code!A:J,2,0)</f>
        <v>Course Expenses</v>
      </c>
      <c r="V962" t="str">
        <f>VLOOKUP(B962,Ex_Code!A:J,7,0)</f>
        <v>EDUCATION AND TRAINING EXPENSE</v>
      </c>
      <c r="W962" t="str">
        <f>VLOOKUP(B962,Ex_Code!A:J,10,0)</f>
        <v>Non Pay</v>
      </c>
    </row>
    <row r="963" spans="1:23" x14ac:dyDescent="0.25">
      <c r="A963" s="14" t="s">
        <v>117</v>
      </c>
      <c r="B963" s="14" t="s">
        <v>109</v>
      </c>
      <c r="C963" s="14" t="s">
        <v>201</v>
      </c>
      <c r="D963" s="14" t="s">
        <v>202</v>
      </c>
      <c r="E963" s="14" t="s">
        <v>98</v>
      </c>
      <c r="F963" s="15">
        <v>764</v>
      </c>
      <c r="G963" s="15">
        <v>165.12</v>
      </c>
      <c r="H963" s="15">
        <v>0</v>
      </c>
      <c r="I963" s="15">
        <v>0</v>
      </c>
      <c r="J963" s="15">
        <v>0</v>
      </c>
      <c r="K963" s="15">
        <v>0</v>
      </c>
      <c r="L963" t="str">
        <f t="shared" si="14"/>
        <v>171807U04047001000</v>
      </c>
      <c r="M963" t="str">
        <f>VLOOKUP(A963,'Cost Code'!A:G,7,0)</f>
        <v>Senior Finance Team</v>
      </c>
      <c r="N963" t="str">
        <f>VLOOKUP(A963,'Cost Code'!A:G,2,0)</f>
        <v>Group 1</v>
      </c>
      <c r="O963" t="str">
        <f>VLOOKUP($A963,'Cost Code'!$A:$G,3,0)</f>
        <v>CORPORATE SERVICES</v>
      </c>
      <c r="P963" t="str">
        <f>VLOOKUP($A963,'Cost Code'!$A:$G,4,0)</f>
        <v>FINANCE &amp; INFORMATION SERVICES</v>
      </c>
      <c r="Q963" t="str">
        <f>VLOOKUP($A963,'Cost Code'!$A:$G,5,0)</f>
        <v>FINANCE &amp; INFORMATION SERVICES</v>
      </c>
      <c r="R963" t="str">
        <f>VLOOKUP($A963,'Cost Code'!$A:$G,6,0)</f>
        <v>FINANCE</v>
      </c>
      <c r="S963" t="str">
        <f>VLOOKUP($A963,'Cost Code'!$A:$K,8,0)</f>
        <v>Simon</v>
      </c>
      <c r="T963">
        <f>VLOOKUP($A963,'Cost Code'!$A:$K,9,0)</f>
        <v>1000</v>
      </c>
      <c r="U963" t="str">
        <f>VLOOKUP(B963,Ex_Code!A:J,2,0)</f>
        <v>Printing &amp; Stationery</v>
      </c>
      <c r="V963" t="str">
        <f>VLOOKUP(B963,Ex_Code!A:J,7,0)</f>
        <v>ESTABLISHMENT EXPENSES</v>
      </c>
      <c r="W963" t="str">
        <f>VLOOKUP(B963,Ex_Code!A:J,10,0)</f>
        <v>Non Pay</v>
      </c>
    </row>
    <row r="964" spans="1:23" x14ac:dyDescent="0.25">
      <c r="A964" s="14" t="s">
        <v>117</v>
      </c>
      <c r="B964" s="14" t="s">
        <v>126</v>
      </c>
      <c r="C964" s="14" t="s">
        <v>201</v>
      </c>
      <c r="D964" s="14" t="s">
        <v>202</v>
      </c>
      <c r="E964" s="14" t="s">
        <v>98</v>
      </c>
      <c r="F964" s="15">
        <v>45</v>
      </c>
      <c r="G964" s="15">
        <v>45.48</v>
      </c>
      <c r="H964" s="15">
        <v>0</v>
      </c>
      <c r="I964" s="15">
        <v>0</v>
      </c>
      <c r="J964" s="15">
        <v>0</v>
      </c>
      <c r="K964" s="15">
        <v>0</v>
      </c>
      <c r="L964" t="str">
        <f t="shared" si="14"/>
        <v>171807U04047007000</v>
      </c>
      <c r="M964" t="str">
        <f>VLOOKUP(A964,'Cost Code'!A:G,7,0)</f>
        <v>Senior Finance Team</v>
      </c>
      <c r="N964" t="str">
        <f>VLOOKUP(A964,'Cost Code'!A:G,2,0)</f>
        <v>Group 1</v>
      </c>
      <c r="O964" t="str">
        <f>VLOOKUP($A964,'Cost Code'!$A:$G,3,0)</f>
        <v>CORPORATE SERVICES</v>
      </c>
      <c r="P964" t="str">
        <f>VLOOKUP($A964,'Cost Code'!$A:$G,4,0)</f>
        <v>FINANCE &amp; INFORMATION SERVICES</v>
      </c>
      <c r="Q964" t="str">
        <f>VLOOKUP($A964,'Cost Code'!$A:$G,5,0)</f>
        <v>FINANCE &amp; INFORMATION SERVICES</v>
      </c>
      <c r="R964" t="str">
        <f>VLOOKUP($A964,'Cost Code'!$A:$G,6,0)</f>
        <v>FINANCE</v>
      </c>
      <c r="S964" t="str">
        <f>VLOOKUP($A964,'Cost Code'!$A:$K,8,0)</f>
        <v>Simon</v>
      </c>
      <c r="T964">
        <f>VLOOKUP($A964,'Cost Code'!$A:$K,9,0)</f>
        <v>1000</v>
      </c>
      <c r="U964" t="str">
        <f>VLOOKUP(B964,Ex_Code!A:J,2,0)</f>
        <v>Telephone Rental</v>
      </c>
      <c r="V964" t="str">
        <f>VLOOKUP(B964,Ex_Code!A:J,7,0)</f>
        <v>ESTABLISHMENT EXPENSES</v>
      </c>
      <c r="W964" t="str">
        <f>VLOOKUP(B964,Ex_Code!A:J,10,0)</f>
        <v>Non Pay</v>
      </c>
    </row>
    <row r="965" spans="1:23" x14ac:dyDescent="0.25">
      <c r="A965" s="14" t="s">
        <v>117</v>
      </c>
      <c r="B965" s="14" t="s">
        <v>127</v>
      </c>
      <c r="C965" s="14" t="s">
        <v>201</v>
      </c>
      <c r="D965" s="14" t="s">
        <v>202</v>
      </c>
      <c r="E965" s="14" t="s">
        <v>98</v>
      </c>
      <c r="F965" s="15">
        <v>0</v>
      </c>
      <c r="G965" s="15">
        <v>0.04</v>
      </c>
      <c r="H965" s="15">
        <v>0</v>
      </c>
      <c r="I965" s="15">
        <v>0</v>
      </c>
      <c r="J965" s="15">
        <v>0</v>
      </c>
      <c r="K965" s="15">
        <v>0</v>
      </c>
      <c r="L965" t="str">
        <f t="shared" ref="L965:L1028" si="15">CONCATENATE(C965,A965,B965)</f>
        <v>171807U04047008000</v>
      </c>
      <c r="M965" t="str">
        <f>VLOOKUP(A965,'Cost Code'!A:G,7,0)</f>
        <v>Senior Finance Team</v>
      </c>
      <c r="N965" t="str">
        <f>VLOOKUP(A965,'Cost Code'!A:G,2,0)</f>
        <v>Group 1</v>
      </c>
      <c r="O965" t="str">
        <f>VLOOKUP($A965,'Cost Code'!$A:$G,3,0)</f>
        <v>CORPORATE SERVICES</v>
      </c>
      <c r="P965" t="str">
        <f>VLOOKUP($A965,'Cost Code'!$A:$G,4,0)</f>
        <v>FINANCE &amp; INFORMATION SERVICES</v>
      </c>
      <c r="Q965" t="str">
        <f>VLOOKUP($A965,'Cost Code'!$A:$G,5,0)</f>
        <v>FINANCE &amp; INFORMATION SERVICES</v>
      </c>
      <c r="R965" t="str">
        <f>VLOOKUP($A965,'Cost Code'!$A:$G,6,0)</f>
        <v>FINANCE</v>
      </c>
      <c r="S965" t="str">
        <f>VLOOKUP($A965,'Cost Code'!$A:$K,8,0)</f>
        <v>Simon</v>
      </c>
      <c r="T965">
        <f>VLOOKUP($A965,'Cost Code'!$A:$K,9,0)</f>
        <v>1000</v>
      </c>
      <c r="U965" t="str">
        <f>VLOOKUP(B965,Ex_Code!A:J,2,0)</f>
        <v>Telephone Calls</v>
      </c>
      <c r="V965" t="str">
        <f>VLOOKUP(B965,Ex_Code!A:J,7,0)</f>
        <v>ESTABLISHMENT EXPENSES</v>
      </c>
      <c r="W965" t="str">
        <f>VLOOKUP(B965,Ex_Code!A:J,10,0)</f>
        <v>Non Pay</v>
      </c>
    </row>
    <row r="966" spans="1:23" x14ac:dyDescent="0.25">
      <c r="A966" s="14" t="s">
        <v>117</v>
      </c>
      <c r="B966" s="14" t="s">
        <v>128</v>
      </c>
      <c r="C966" s="14" t="s">
        <v>201</v>
      </c>
      <c r="D966" s="14" t="s">
        <v>202</v>
      </c>
      <c r="E966" s="14" t="s">
        <v>98</v>
      </c>
      <c r="F966" s="15">
        <v>4</v>
      </c>
      <c r="G966" s="15">
        <v>4.96</v>
      </c>
      <c r="H966" s="15">
        <v>0</v>
      </c>
      <c r="I966" s="15">
        <v>0</v>
      </c>
      <c r="J966" s="15">
        <v>0</v>
      </c>
      <c r="K966" s="15">
        <v>0</v>
      </c>
      <c r="L966" t="str">
        <f t="shared" si="15"/>
        <v>171807U04047012000</v>
      </c>
      <c r="M966" t="str">
        <f>VLOOKUP(A966,'Cost Code'!A:G,7,0)</f>
        <v>Senior Finance Team</v>
      </c>
      <c r="N966" t="str">
        <f>VLOOKUP(A966,'Cost Code'!A:G,2,0)</f>
        <v>Group 1</v>
      </c>
      <c r="O966" t="str">
        <f>VLOOKUP($A966,'Cost Code'!$A:$G,3,0)</f>
        <v>CORPORATE SERVICES</v>
      </c>
      <c r="P966" t="str">
        <f>VLOOKUP($A966,'Cost Code'!$A:$G,4,0)</f>
        <v>FINANCE &amp; INFORMATION SERVICES</v>
      </c>
      <c r="Q966" t="str">
        <f>VLOOKUP($A966,'Cost Code'!$A:$G,5,0)</f>
        <v>FINANCE &amp; INFORMATION SERVICES</v>
      </c>
      <c r="R966" t="str">
        <f>VLOOKUP($A966,'Cost Code'!$A:$G,6,0)</f>
        <v>FINANCE</v>
      </c>
      <c r="S966" t="str">
        <f>VLOOKUP($A966,'Cost Code'!$A:$K,8,0)</f>
        <v>Simon</v>
      </c>
      <c r="T966">
        <f>VLOOKUP($A966,'Cost Code'!$A:$K,9,0)</f>
        <v>1000</v>
      </c>
      <c r="U966" t="str">
        <f>VLOOKUP(B966,Ex_Code!A:J,2,0)</f>
        <v>Pagers</v>
      </c>
      <c r="V966" t="str">
        <f>VLOOKUP(B966,Ex_Code!A:J,7,0)</f>
        <v>ESTABLISHMENT EXPENSES</v>
      </c>
      <c r="W966" t="str">
        <f>VLOOKUP(B966,Ex_Code!A:J,10,0)</f>
        <v>Non Pay</v>
      </c>
    </row>
    <row r="967" spans="1:23" x14ac:dyDescent="0.25">
      <c r="A967" s="14" t="s">
        <v>117</v>
      </c>
      <c r="B967" s="14" t="s">
        <v>33</v>
      </c>
      <c r="C967" s="14" t="s">
        <v>201</v>
      </c>
      <c r="D967" s="14" t="s">
        <v>202</v>
      </c>
      <c r="E967" s="14" t="s">
        <v>98</v>
      </c>
      <c r="F967" s="15">
        <v>83</v>
      </c>
      <c r="G967" s="15">
        <v>68.3</v>
      </c>
      <c r="H967" s="15">
        <v>0</v>
      </c>
      <c r="I967" s="15">
        <v>0</v>
      </c>
      <c r="J967" s="15">
        <v>0</v>
      </c>
      <c r="K967" s="15">
        <v>0</v>
      </c>
      <c r="L967" t="str">
        <f t="shared" si="15"/>
        <v>171807U04047018000</v>
      </c>
      <c r="M967" t="str">
        <f>VLOOKUP(A967,'Cost Code'!A:G,7,0)</f>
        <v>Senior Finance Team</v>
      </c>
      <c r="N967" t="str">
        <f>VLOOKUP(A967,'Cost Code'!A:G,2,0)</f>
        <v>Group 1</v>
      </c>
      <c r="O967" t="str">
        <f>VLOOKUP($A967,'Cost Code'!$A:$G,3,0)</f>
        <v>CORPORATE SERVICES</v>
      </c>
      <c r="P967" t="str">
        <f>VLOOKUP($A967,'Cost Code'!$A:$G,4,0)</f>
        <v>FINANCE &amp; INFORMATION SERVICES</v>
      </c>
      <c r="Q967" t="str">
        <f>VLOOKUP($A967,'Cost Code'!$A:$G,5,0)</f>
        <v>FINANCE &amp; INFORMATION SERVICES</v>
      </c>
      <c r="R967" t="str">
        <f>VLOOKUP($A967,'Cost Code'!$A:$G,6,0)</f>
        <v>FINANCE</v>
      </c>
      <c r="S967" t="str">
        <f>VLOOKUP($A967,'Cost Code'!$A:$K,8,0)</f>
        <v>Simon</v>
      </c>
      <c r="T967">
        <f>VLOOKUP($A967,'Cost Code'!$A:$K,9,0)</f>
        <v>1000</v>
      </c>
      <c r="U967" t="str">
        <f>VLOOKUP(B967,Ex_Code!A:J,2,0)</f>
        <v>Travel Expenses</v>
      </c>
      <c r="V967" t="str">
        <f>VLOOKUP(B967,Ex_Code!A:J,7,0)</f>
        <v>ESTABLISHMENT EXPENSES</v>
      </c>
      <c r="W967" t="str">
        <f>VLOOKUP(B967,Ex_Code!A:J,10,0)</f>
        <v>Non Pay</v>
      </c>
    </row>
    <row r="968" spans="1:23" x14ac:dyDescent="0.25">
      <c r="A968" s="14" t="s">
        <v>117</v>
      </c>
      <c r="B968" s="14" t="s">
        <v>35</v>
      </c>
      <c r="C968" s="14" t="s">
        <v>201</v>
      </c>
      <c r="D968" s="14" t="s">
        <v>202</v>
      </c>
      <c r="E968" s="14" t="s">
        <v>98</v>
      </c>
      <c r="F968" s="15">
        <v>-1</v>
      </c>
      <c r="G968" s="15">
        <v>0</v>
      </c>
      <c r="H968" s="15">
        <v>0</v>
      </c>
      <c r="I968" s="15">
        <v>0</v>
      </c>
      <c r="J968" s="15">
        <v>0</v>
      </c>
      <c r="K968" s="15">
        <v>0</v>
      </c>
      <c r="L968" t="str">
        <f t="shared" si="15"/>
        <v>171807U04047023000</v>
      </c>
      <c r="M968" t="str">
        <f>VLOOKUP(A968,'Cost Code'!A:G,7,0)</f>
        <v>Senior Finance Team</v>
      </c>
      <c r="N968" t="str">
        <f>VLOOKUP(A968,'Cost Code'!A:G,2,0)</f>
        <v>Group 1</v>
      </c>
      <c r="O968" t="str">
        <f>VLOOKUP($A968,'Cost Code'!$A:$G,3,0)</f>
        <v>CORPORATE SERVICES</v>
      </c>
      <c r="P968" t="str">
        <f>VLOOKUP($A968,'Cost Code'!$A:$G,4,0)</f>
        <v>FINANCE &amp; INFORMATION SERVICES</v>
      </c>
      <c r="Q968" t="str">
        <f>VLOOKUP($A968,'Cost Code'!$A:$G,5,0)</f>
        <v>FINANCE &amp; INFORMATION SERVICES</v>
      </c>
      <c r="R968" t="str">
        <f>VLOOKUP($A968,'Cost Code'!$A:$G,6,0)</f>
        <v>FINANCE</v>
      </c>
      <c r="S968" t="str">
        <f>VLOOKUP($A968,'Cost Code'!$A:$K,8,0)</f>
        <v>Simon</v>
      </c>
      <c r="T968">
        <f>VLOOKUP($A968,'Cost Code'!$A:$K,9,0)</f>
        <v>1000</v>
      </c>
      <c r="U968" t="str">
        <f>VLOOKUP(B968,Ex_Code!A:J,2,0)</f>
        <v>Car Parking</v>
      </c>
      <c r="V968" t="str">
        <f>VLOOKUP(B968,Ex_Code!A:J,7,0)</f>
        <v>ESTABLISHMENT EXPENSES</v>
      </c>
      <c r="W968" t="str">
        <f>VLOOKUP(B968,Ex_Code!A:J,10,0)</f>
        <v>Non Pay</v>
      </c>
    </row>
    <row r="969" spans="1:23" x14ac:dyDescent="0.25">
      <c r="A969" s="14" t="s">
        <v>117</v>
      </c>
      <c r="B969" s="14" t="s">
        <v>129</v>
      </c>
      <c r="C969" s="14" t="s">
        <v>201</v>
      </c>
      <c r="D969" s="14" t="s">
        <v>202</v>
      </c>
      <c r="E969" s="14" t="s">
        <v>98</v>
      </c>
      <c r="F969" s="15">
        <v>42</v>
      </c>
      <c r="G969" s="15">
        <v>0</v>
      </c>
      <c r="H969" s="15">
        <v>0</v>
      </c>
      <c r="I969" s="15">
        <v>0</v>
      </c>
      <c r="J969" s="15">
        <v>0</v>
      </c>
      <c r="K969" s="15">
        <v>0</v>
      </c>
      <c r="L969" t="str">
        <f t="shared" si="15"/>
        <v>171807U04048013000</v>
      </c>
      <c r="M969" t="str">
        <f>VLOOKUP(A969,'Cost Code'!A:G,7,0)</f>
        <v>Senior Finance Team</v>
      </c>
      <c r="N969" t="str">
        <f>VLOOKUP(A969,'Cost Code'!A:G,2,0)</f>
        <v>Group 1</v>
      </c>
      <c r="O969" t="str">
        <f>VLOOKUP($A969,'Cost Code'!$A:$G,3,0)</f>
        <v>CORPORATE SERVICES</v>
      </c>
      <c r="P969" t="str">
        <f>VLOOKUP($A969,'Cost Code'!$A:$G,4,0)</f>
        <v>FINANCE &amp; INFORMATION SERVICES</v>
      </c>
      <c r="Q969" t="str">
        <f>VLOOKUP($A969,'Cost Code'!$A:$G,5,0)</f>
        <v>FINANCE &amp; INFORMATION SERVICES</v>
      </c>
      <c r="R969" t="str">
        <f>VLOOKUP($A969,'Cost Code'!$A:$G,6,0)</f>
        <v>FINANCE</v>
      </c>
      <c r="S969" t="str">
        <f>VLOOKUP($A969,'Cost Code'!$A:$K,8,0)</f>
        <v>Simon</v>
      </c>
      <c r="T969">
        <f>VLOOKUP($A969,'Cost Code'!$A:$K,9,0)</f>
        <v>1000</v>
      </c>
      <c r="U969" t="str">
        <f>VLOOKUP(B969,Ex_Code!A:J,2,0)</f>
        <v>Furniture &amp; Fittings</v>
      </c>
      <c r="V969" t="str">
        <f>VLOOKUP(B969,Ex_Code!A:J,7,0)</f>
        <v>PREMISES &amp; FIXED PLANT</v>
      </c>
      <c r="W969" t="str">
        <f>VLOOKUP(B969,Ex_Code!A:J,10,0)</f>
        <v>Non Pay</v>
      </c>
    </row>
    <row r="970" spans="1:23" x14ac:dyDescent="0.25">
      <c r="A970" s="14" t="s">
        <v>117</v>
      </c>
      <c r="B970" s="14" t="s">
        <v>41</v>
      </c>
      <c r="C970" s="14" t="s">
        <v>201</v>
      </c>
      <c r="D970" s="14" t="s">
        <v>202</v>
      </c>
      <c r="E970" s="14" t="s">
        <v>98</v>
      </c>
      <c r="F970" s="15">
        <v>1398</v>
      </c>
      <c r="G970" s="15">
        <v>1351.88</v>
      </c>
      <c r="H970" s="15">
        <v>0</v>
      </c>
      <c r="I970" s="15">
        <v>0</v>
      </c>
      <c r="J970" s="15">
        <v>0</v>
      </c>
      <c r="K970" s="15">
        <v>0</v>
      </c>
      <c r="L970" t="str">
        <f t="shared" si="15"/>
        <v>171807U04048017000</v>
      </c>
      <c r="M970" t="str">
        <f>VLOOKUP(A970,'Cost Code'!A:G,7,0)</f>
        <v>Senior Finance Team</v>
      </c>
      <c r="N970" t="str">
        <f>VLOOKUP(A970,'Cost Code'!A:G,2,0)</f>
        <v>Group 1</v>
      </c>
      <c r="O970" t="str">
        <f>VLOOKUP($A970,'Cost Code'!$A:$G,3,0)</f>
        <v>CORPORATE SERVICES</v>
      </c>
      <c r="P970" t="str">
        <f>VLOOKUP($A970,'Cost Code'!$A:$G,4,0)</f>
        <v>FINANCE &amp; INFORMATION SERVICES</v>
      </c>
      <c r="Q970" t="str">
        <f>VLOOKUP($A970,'Cost Code'!$A:$G,5,0)</f>
        <v>FINANCE &amp; INFORMATION SERVICES</v>
      </c>
      <c r="R970" t="str">
        <f>VLOOKUP($A970,'Cost Code'!$A:$G,6,0)</f>
        <v>FINANCE</v>
      </c>
      <c r="S970" t="str">
        <f>VLOOKUP($A970,'Cost Code'!$A:$K,8,0)</f>
        <v>Simon</v>
      </c>
      <c r="T970">
        <f>VLOOKUP($A970,'Cost Code'!$A:$K,9,0)</f>
        <v>1000</v>
      </c>
      <c r="U970" t="str">
        <f>VLOOKUP(B970,Ex_Code!A:J,2,0)</f>
        <v>Computer Software</v>
      </c>
      <c r="V970" t="str">
        <f>VLOOKUP(B970,Ex_Code!A:J,7,0)</f>
        <v>PREMISES &amp; FIXED PLANT</v>
      </c>
      <c r="W970" t="str">
        <f>VLOOKUP(B970,Ex_Code!A:J,10,0)</f>
        <v>Non Pay</v>
      </c>
    </row>
    <row r="971" spans="1:23" x14ac:dyDescent="0.25">
      <c r="A971" s="14" t="s">
        <v>117</v>
      </c>
      <c r="B971" s="14" t="s">
        <v>130</v>
      </c>
      <c r="C971" s="14" t="s">
        <v>201</v>
      </c>
      <c r="D971" s="14" t="s">
        <v>202</v>
      </c>
      <c r="E971" s="14" t="s">
        <v>98</v>
      </c>
      <c r="F971" s="15">
        <v>0</v>
      </c>
      <c r="G971" s="15">
        <v>157</v>
      </c>
      <c r="H971" s="15">
        <v>0</v>
      </c>
      <c r="I971" s="15">
        <v>0</v>
      </c>
      <c r="J971" s="15">
        <v>0</v>
      </c>
      <c r="K971" s="15">
        <v>0</v>
      </c>
      <c r="L971" t="str">
        <f t="shared" si="15"/>
        <v>171807U04048024000</v>
      </c>
      <c r="M971" t="str">
        <f>VLOOKUP(A971,'Cost Code'!A:G,7,0)</f>
        <v>Senior Finance Team</v>
      </c>
      <c r="N971" t="str">
        <f>VLOOKUP(A971,'Cost Code'!A:G,2,0)</f>
        <v>Group 1</v>
      </c>
      <c r="O971" t="str">
        <f>VLOOKUP($A971,'Cost Code'!$A:$G,3,0)</f>
        <v>CORPORATE SERVICES</v>
      </c>
      <c r="P971" t="str">
        <f>VLOOKUP($A971,'Cost Code'!$A:$G,4,0)</f>
        <v>FINANCE &amp; INFORMATION SERVICES</v>
      </c>
      <c r="Q971" t="str">
        <f>VLOOKUP($A971,'Cost Code'!$A:$G,5,0)</f>
        <v>FINANCE &amp; INFORMATION SERVICES</v>
      </c>
      <c r="R971" t="str">
        <f>VLOOKUP($A971,'Cost Code'!$A:$G,6,0)</f>
        <v>FINANCE</v>
      </c>
      <c r="S971" t="str">
        <f>VLOOKUP($A971,'Cost Code'!$A:$K,8,0)</f>
        <v>Simon</v>
      </c>
      <c r="T971">
        <f>VLOOKUP($A971,'Cost Code'!$A:$K,9,0)</f>
        <v>1000</v>
      </c>
      <c r="U971" t="str">
        <f>VLOOKUP(B971,Ex_Code!A:J,2,0)</f>
        <v>Hire of Rooms/Accommodation</v>
      </c>
      <c r="V971" t="str">
        <f>VLOOKUP(B971,Ex_Code!A:J,7,0)</f>
        <v>PREMISES &amp; FIXED PLANT</v>
      </c>
      <c r="W971" t="str">
        <f>VLOOKUP(B971,Ex_Code!A:J,10,0)</f>
        <v>Non Pay</v>
      </c>
    </row>
    <row r="972" spans="1:23" x14ac:dyDescent="0.25">
      <c r="A972" s="14" t="s">
        <v>117</v>
      </c>
      <c r="B972" s="14" t="s">
        <v>131</v>
      </c>
      <c r="C972" s="14" t="s">
        <v>201</v>
      </c>
      <c r="D972" s="14" t="s">
        <v>202</v>
      </c>
      <c r="E972" s="14" t="s">
        <v>98</v>
      </c>
      <c r="F972" s="15">
        <v>514</v>
      </c>
      <c r="G972" s="15">
        <v>250</v>
      </c>
      <c r="H972" s="15">
        <v>0</v>
      </c>
      <c r="I972" s="15">
        <v>0</v>
      </c>
      <c r="J972" s="15">
        <v>0</v>
      </c>
      <c r="K972" s="15">
        <v>0</v>
      </c>
      <c r="L972" t="str">
        <f t="shared" si="15"/>
        <v>171807U04049010000</v>
      </c>
      <c r="M972" t="str">
        <f>VLOOKUP(A972,'Cost Code'!A:G,7,0)</f>
        <v>Senior Finance Team</v>
      </c>
      <c r="N972" t="str">
        <f>VLOOKUP(A972,'Cost Code'!A:G,2,0)</f>
        <v>Group 1</v>
      </c>
      <c r="O972" t="str">
        <f>VLOOKUP($A972,'Cost Code'!$A:$G,3,0)</f>
        <v>CORPORATE SERVICES</v>
      </c>
      <c r="P972" t="str">
        <f>VLOOKUP($A972,'Cost Code'!$A:$G,4,0)</f>
        <v>FINANCE &amp; INFORMATION SERVICES</v>
      </c>
      <c r="Q972" t="str">
        <f>VLOOKUP($A972,'Cost Code'!$A:$G,5,0)</f>
        <v>FINANCE &amp; INFORMATION SERVICES</v>
      </c>
      <c r="R972" t="str">
        <f>VLOOKUP($A972,'Cost Code'!$A:$G,6,0)</f>
        <v>FINANCE</v>
      </c>
      <c r="S972" t="str">
        <f>VLOOKUP($A972,'Cost Code'!$A:$K,8,0)</f>
        <v>Simon</v>
      </c>
      <c r="T972">
        <f>VLOOKUP($A972,'Cost Code'!$A:$K,9,0)</f>
        <v>1000</v>
      </c>
      <c r="U972" t="str">
        <f>VLOOKUP(B972,Ex_Code!A:J,2,0)</f>
        <v>Professional Services</v>
      </c>
      <c r="V972" t="str">
        <f>VLOOKUP(B972,Ex_Code!A:J,7,0)</f>
        <v>OTHER OPERATING EXPENSES</v>
      </c>
      <c r="W972" t="str">
        <f>VLOOKUP(B972,Ex_Code!A:J,10,0)</f>
        <v>Non Pay</v>
      </c>
    </row>
    <row r="973" spans="1:23" x14ac:dyDescent="0.25">
      <c r="A973" s="14" t="s">
        <v>117</v>
      </c>
      <c r="B973" s="14" t="s">
        <v>133</v>
      </c>
      <c r="C973" s="14" t="s">
        <v>201</v>
      </c>
      <c r="D973" s="14" t="s">
        <v>202</v>
      </c>
      <c r="E973" s="14" t="s">
        <v>98</v>
      </c>
      <c r="F973" s="15">
        <v>1833</v>
      </c>
      <c r="G973" s="15">
        <v>1513.33</v>
      </c>
      <c r="H973" s="15">
        <v>0</v>
      </c>
      <c r="I973" s="15">
        <v>0</v>
      </c>
      <c r="J973" s="15">
        <v>0</v>
      </c>
      <c r="K973" s="15">
        <v>0</v>
      </c>
      <c r="L973" t="str">
        <f t="shared" si="15"/>
        <v>171807U04049029000</v>
      </c>
      <c r="M973" t="str">
        <f>VLOOKUP(A973,'Cost Code'!A:G,7,0)</f>
        <v>Senior Finance Team</v>
      </c>
      <c r="N973" t="str">
        <f>VLOOKUP(A973,'Cost Code'!A:G,2,0)</f>
        <v>Group 1</v>
      </c>
      <c r="O973" t="str">
        <f>VLOOKUP($A973,'Cost Code'!$A:$G,3,0)</f>
        <v>CORPORATE SERVICES</v>
      </c>
      <c r="P973" t="str">
        <f>VLOOKUP($A973,'Cost Code'!$A:$G,4,0)</f>
        <v>FINANCE &amp; INFORMATION SERVICES</v>
      </c>
      <c r="Q973" t="str">
        <f>VLOOKUP($A973,'Cost Code'!$A:$G,5,0)</f>
        <v>FINANCE &amp; INFORMATION SERVICES</v>
      </c>
      <c r="R973" t="str">
        <f>VLOOKUP($A973,'Cost Code'!$A:$G,6,0)</f>
        <v>FINANCE</v>
      </c>
      <c r="S973" t="str">
        <f>VLOOKUP($A973,'Cost Code'!$A:$K,8,0)</f>
        <v>Simon</v>
      </c>
      <c r="T973">
        <f>VLOOKUP($A973,'Cost Code'!$A:$K,9,0)</f>
        <v>1000</v>
      </c>
      <c r="U973" t="str">
        <f>VLOOKUP(B973,Ex_Code!A:J,2,0)</f>
        <v>Bank Charges</v>
      </c>
      <c r="V973" t="str">
        <f>VLOOKUP(B973,Ex_Code!A:J,7,0)</f>
        <v>OTHER OPERATING EXPENSES</v>
      </c>
      <c r="W973" t="str">
        <f>VLOOKUP(B973,Ex_Code!A:J,10,0)</f>
        <v>Non Pay</v>
      </c>
    </row>
    <row r="974" spans="1:23" x14ac:dyDescent="0.25">
      <c r="A974" s="14" t="s">
        <v>117</v>
      </c>
      <c r="B974" s="14" t="s">
        <v>134</v>
      </c>
      <c r="C974" s="14" t="s">
        <v>201</v>
      </c>
      <c r="D974" s="14" t="s">
        <v>202</v>
      </c>
      <c r="E974" s="14" t="s">
        <v>98</v>
      </c>
      <c r="F974" s="15">
        <v>752</v>
      </c>
      <c r="G974" s="15">
        <v>716.38</v>
      </c>
      <c r="H974" s="15">
        <v>0</v>
      </c>
      <c r="I974" s="15">
        <v>0</v>
      </c>
      <c r="J974" s="15">
        <v>0</v>
      </c>
      <c r="K974" s="15">
        <v>0</v>
      </c>
      <c r="L974" t="str">
        <f t="shared" si="15"/>
        <v>171807U04049035000</v>
      </c>
      <c r="M974" t="str">
        <f>VLOOKUP(A974,'Cost Code'!A:G,7,0)</f>
        <v>Senior Finance Team</v>
      </c>
      <c r="N974" t="str">
        <f>VLOOKUP(A974,'Cost Code'!A:G,2,0)</f>
        <v>Group 1</v>
      </c>
      <c r="O974" t="str">
        <f>VLOOKUP($A974,'Cost Code'!$A:$G,3,0)</f>
        <v>CORPORATE SERVICES</v>
      </c>
      <c r="P974" t="str">
        <f>VLOOKUP($A974,'Cost Code'!$A:$G,4,0)</f>
        <v>FINANCE &amp; INFORMATION SERVICES</v>
      </c>
      <c r="Q974" t="str">
        <f>VLOOKUP($A974,'Cost Code'!$A:$G,5,0)</f>
        <v>FINANCE &amp; INFORMATION SERVICES</v>
      </c>
      <c r="R974" t="str">
        <f>VLOOKUP($A974,'Cost Code'!$A:$G,6,0)</f>
        <v>FINANCE</v>
      </c>
      <c r="S974" t="str">
        <f>VLOOKUP($A974,'Cost Code'!$A:$K,8,0)</f>
        <v>Simon</v>
      </c>
      <c r="T974">
        <f>VLOOKUP($A974,'Cost Code'!$A:$K,9,0)</f>
        <v>1000</v>
      </c>
      <c r="U974" t="str">
        <f>VLOOKUP(B974,Ex_Code!A:J,2,0)</f>
        <v>Registrations/Subscriptions</v>
      </c>
      <c r="V974" t="str">
        <f>VLOOKUP(B974,Ex_Code!A:J,7,0)</f>
        <v>OTHER OPERATING EXPENSES</v>
      </c>
      <c r="W974" t="str">
        <f>VLOOKUP(B974,Ex_Code!A:J,10,0)</f>
        <v>Non Pay</v>
      </c>
    </row>
    <row r="975" spans="1:23" x14ac:dyDescent="0.25">
      <c r="A975" s="14" t="s">
        <v>117</v>
      </c>
      <c r="B975" s="14" t="s">
        <v>45</v>
      </c>
      <c r="C975" s="14" t="s">
        <v>201</v>
      </c>
      <c r="D975" s="14" t="s">
        <v>202</v>
      </c>
      <c r="E975" s="14" t="s">
        <v>98</v>
      </c>
      <c r="F975" s="15">
        <v>-9200</v>
      </c>
      <c r="G975" s="15">
        <v>-7183.49</v>
      </c>
      <c r="H975" s="15">
        <v>0</v>
      </c>
      <c r="I975" s="15">
        <v>0</v>
      </c>
      <c r="J975" s="15">
        <v>0</v>
      </c>
      <c r="K975" s="15">
        <v>0</v>
      </c>
      <c r="L975" t="str">
        <f t="shared" si="15"/>
        <v>171807U04049047000</v>
      </c>
      <c r="M975" t="str">
        <f>VLOOKUP(A975,'Cost Code'!A:G,7,0)</f>
        <v>Senior Finance Team</v>
      </c>
      <c r="N975" t="str">
        <f>VLOOKUP(A975,'Cost Code'!A:G,2,0)</f>
        <v>Group 1</v>
      </c>
      <c r="O975" t="str">
        <f>VLOOKUP($A975,'Cost Code'!$A:$G,3,0)</f>
        <v>CORPORATE SERVICES</v>
      </c>
      <c r="P975" t="str">
        <f>VLOOKUP($A975,'Cost Code'!$A:$G,4,0)</f>
        <v>FINANCE &amp; INFORMATION SERVICES</v>
      </c>
      <c r="Q975" t="str">
        <f>VLOOKUP($A975,'Cost Code'!$A:$G,5,0)</f>
        <v>FINANCE &amp; INFORMATION SERVICES</v>
      </c>
      <c r="R975" t="str">
        <f>VLOOKUP($A975,'Cost Code'!$A:$G,6,0)</f>
        <v>FINANCE</v>
      </c>
      <c r="S975" t="str">
        <f>VLOOKUP($A975,'Cost Code'!$A:$K,8,0)</f>
        <v>Simon</v>
      </c>
      <c r="T975">
        <f>VLOOKUP($A975,'Cost Code'!$A:$K,9,0)</f>
        <v>1000</v>
      </c>
      <c r="U975" t="str">
        <f>VLOOKUP(B975,Ex_Code!A:J,2,0)</f>
        <v>Servs Recd Oth NHS FT</v>
      </c>
      <c r="V975" t="str">
        <f>VLOOKUP(B975,Ex_Code!A:J,7,0)</f>
        <v>OTHER OPERATING EXPENSES</v>
      </c>
      <c r="W975" t="str">
        <f>VLOOKUP(B975,Ex_Code!A:J,10,0)</f>
        <v>Non Pay</v>
      </c>
    </row>
    <row r="976" spans="1:23" x14ac:dyDescent="0.25">
      <c r="A976" s="14" t="s">
        <v>135</v>
      </c>
      <c r="B976" s="14" t="s">
        <v>118</v>
      </c>
      <c r="C976" s="14" t="s">
        <v>201</v>
      </c>
      <c r="D976" s="14" t="s">
        <v>202</v>
      </c>
      <c r="E976" s="14" t="s">
        <v>98</v>
      </c>
      <c r="F976" s="15">
        <v>-220</v>
      </c>
      <c r="G976" s="15">
        <v>-219.47</v>
      </c>
      <c r="H976" s="15">
        <v>0</v>
      </c>
      <c r="I976" s="15">
        <v>0</v>
      </c>
      <c r="J976" s="15">
        <v>0</v>
      </c>
      <c r="K976" s="15">
        <v>0</v>
      </c>
      <c r="L976" t="str">
        <f t="shared" si="15"/>
        <v>171807U05024004000</v>
      </c>
      <c r="M976" t="str">
        <f>VLOOKUP(A976,'Cost Code'!A:G,7,0)</f>
        <v>Audit Services</v>
      </c>
      <c r="N976" t="str">
        <f>VLOOKUP(A976,'Cost Code'!A:G,2,0)</f>
        <v>Group 1</v>
      </c>
      <c r="O976" t="str">
        <f>VLOOKUP($A976,'Cost Code'!$A:$G,3,0)</f>
        <v>CORPORATE SERVICES</v>
      </c>
      <c r="P976" t="str">
        <f>VLOOKUP($A976,'Cost Code'!$A:$G,4,0)</f>
        <v>FINANCE &amp; INFORMATION SERVICES</v>
      </c>
      <c r="Q976" t="str">
        <f>VLOOKUP($A976,'Cost Code'!$A:$G,5,0)</f>
        <v>FINANCE &amp; INFORMATION SERVICES</v>
      </c>
      <c r="R976" t="str">
        <f>VLOOKUP($A976,'Cost Code'!$A:$G,6,0)</f>
        <v>FINANCE</v>
      </c>
      <c r="S976" t="str">
        <f>VLOOKUP($A976,'Cost Code'!$A:$K,8,0)</f>
        <v>Simon</v>
      </c>
      <c r="T976">
        <f>VLOOKUP($A976,'Cost Code'!$A:$K,9,0)</f>
        <v>1000</v>
      </c>
      <c r="U976" t="str">
        <f>VLOOKUP(B976,Ex_Code!A:J,2,0)</f>
        <v>Charitable Income CoHoc</v>
      </c>
      <c r="V976" t="str">
        <f>VLOOKUP(B976,Ex_Code!A:J,7,0)</f>
        <v>CHARITABLE &amp; OTH CONTNS TO EXP</v>
      </c>
      <c r="W976" t="str">
        <f>VLOOKUP(B976,Ex_Code!A:J,10,0)</f>
        <v>Income</v>
      </c>
    </row>
    <row r="977" spans="1:23" x14ac:dyDescent="0.25">
      <c r="A977" s="14" t="s">
        <v>135</v>
      </c>
      <c r="B977" s="14" t="s">
        <v>136</v>
      </c>
      <c r="C977" s="14" t="s">
        <v>201</v>
      </c>
      <c r="D977" s="14" t="s">
        <v>202</v>
      </c>
      <c r="E977" s="14" t="s">
        <v>98</v>
      </c>
      <c r="F977" s="15">
        <v>5043</v>
      </c>
      <c r="G977" s="15">
        <v>5083.5</v>
      </c>
      <c r="H977" s="15">
        <v>0</v>
      </c>
      <c r="I977" s="15">
        <v>0</v>
      </c>
      <c r="J977" s="15">
        <v>0</v>
      </c>
      <c r="K977" s="15">
        <v>0</v>
      </c>
      <c r="L977" t="str">
        <f t="shared" si="15"/>
        <v>171807U05049001000</v>
      </c>
      <c r="M977" t="str">
        <f>VLOOKUP(A977,'Cost Code'!A:G,7,0)</f>
        <v>Audit Services</v>
      </c>
      <c r="N977" t="str">
        <f>VLOOKUP(A977,'Cost Code'!A:G,2,0)</f>
        <v>Group 1</v>
      </c>
      <c r="O977" t="str">
        <f>VLOOKUP($A977,'Cost Code'!$A:$G,3,0)</f>
        <v>CORPORATE SERVICES</v>
      </c>
      <c r="P977" t="str">
        <f>VLOOKUP($A977,'Cost Code'!$A:$G,4,0)</f>
        <v>FINANCE &amp; INFORMATION SERVICES</v>
      </c>
      <c r="Q977" t="str">
        <f>VLOOKUP($A977,'Cost Code'!$A:$G,5,0)</f>
        <v>FINANCE &amp; INFORMATION SERVICES</v>
      </c>
      <c r="R977" t="str">
        <f>VLOOKUP($A977,'Cost Code'!$A:$G,6,0)</f>
        <v>FINANCE</v>
      </c>
      <c r="S977" t="str">
        <f>VLOOKUP($A977,'Cost Code'!$A:$K,8,0)</f>
        <v>Simon</v>
      </c>
      <c r="T977">
        <f>VLOOKUP($A977,'Cost Code'!$A:$K,9,0)</f>
        <v>1000</v>
      </c>
      <c r="U977" t="str">
        <f>VLOOKUP(B977,Ex_Code!A:J,2,0)</f>
        <v>Audit Services-Statutory Audit</v>
      </c>
      <c r="V977" t="str">
        <f>VLOOKUP(B977,Ex_Code!A:J,7,0)</f>
        <v>OTHER OPERATING EXPENSES</v>
      </c>
      <c r="W977" t="str">
        <f>VLOOKUP(B977,Ex_Code!A:J,10,0)</f>
        <v>Non Pay</v>
      </c>
    </row>
    <row r="978" spans="1:23" x14ac:dyDescent="0.25">
      <c r="A978" s="14" t="s">
        <v>135</v>
      </c>
      <c r="B978" s="14" t="s">
        <v>137</v>
      </c>
      <c r="C978" s="14" t="s">
        <v>201</v>
      </c>
      <c r="D978" s="14" t="s">
        <v>202</v>
      </c>
      <c r="E978" s="14" t="s">
        <v>98</v>
      </c>
      <c r="F978" s="15">
        <v>417</v>
      </c>
      <c r="G978" s="15">
        <v>0</v>
      </c>
      <c r="H978" s="15">
        <v>0</v>
      </c>
      <c r="I978" s="15">
        <v>0</v>
      </c>
      <c r="J978" s="15">
        <v>0</v>
      </c>
      <c r="K978" s="15">
        <v>0</v>
      </c>
      <c r="L978" t="str">
        <f t="shared" si="15"/>
        <v>171807U05049002000</v>
      </c>
      <c r="M978" t="str">
        <f>VLOOKUP(A978,'Cost Code'!A:G,7,0)</f>
        <v>Audit Services</v>
      </c>
      <c r="N978" t="str">
        <f>VLOOKUP(A978,'Cost Code'!A:G,2,0)</f>
        <v>Group 1</v>
      </c>
      <c r="O978" t="str">
        <f>VLOOKUP($A978,'Cost Code'!$A:$G,3,0)</f>
        <v>CORPORATE SERVICES</v>
      </c>
      <c r="P978" t="str">
        <f>VLOOKUP($A978,'Cost Code'!$A:$G,4,0)</f>
        <v>FINANCE &amp; INFORMATION SERVICES</v>
      </c>
      <c r="Q978" t="str">
        <f>VLOOKUP($A978,'Cost Code'!$A:$G,5,0)</f>
        <v>FINANCE &amp; INFORMATION SERVICES</v>
      </c>
      <c r="R978" t="str">
        <f>VLOOKUP($A978,'Cost Code'!$A:$G,6,0)</f>
        <v>FINANCE</v>
      </c>
      <c r="S978" t="str">
        <f>VLOOKUP($A978,'Cost Code'!$A:$K,8,0)</f>
        <v>Simon</v>
      </c>
      <c r="T978">
        <f>VLOOKUP($A978,'Cost Code'!$A:$K,9,0)</f>
        <v>1000</v>
      </c>
      <c r="U978" t="str">
        <f>VLOOKUP(B978,Ex_Code!A:J,2,0)</f>
        <v>Other auditors remuneration</v>
      </c>
      <c r="V978" t="str">
        <f>VLOOKUP(B978,Ex_Code!A:J,7,0)</f>
        <v>OTHER OPERATING EXPENSES</v>
      </c>
      <c r="W978" t="str">
        <f>VLOOKUP(B978,Ex_Code!A:J,10,0)</f>
        <v>Non Pay</v>
      </c>
    </row>
    <row r="979" spans="1:23" x14ac:dyDescent="0.25">
      <c r="A979" s="14" t="s">
        <v>135</v>
      </c>
      <c r="B979" s="14" t="s">
        <v>138</v>
      </c>
      <c r="C979" s="14" t="s">
        <v>201</v>
      </c>
      <c r="D979" s="14" t="s">
        <v>202</v>
      </c>
      <c r="E979" s="14" t="s">
        <v>98</v>
      </c>
      <c r="F979" s="15">
        <v>2500</v>
      </c>
      <c r="G979" s="15">
        <v>3397</v>
      </c>
      <c r="H979" s="15">
        <v>0</v>
      </c>
      <c r="I979" s="15">
        <v>0</v>
      </c>
      <c r="J979" s="15">
        <v>0</v>
      </c>
      <c r="K979" s="15">
        <v>0</v>
      </c>
      <c r="L979" t="str">
        <f t="shared" si="15"/>
        <v>171807U05049003000</v>
      </c>
      <c r="M979" t="str">
        <f>VLOOKUP(A979,'Cost Code'!A:G,7,0)</f>
        <v>Audit Services</v>
      </c>
      <c r="N979" t="str">
        <f>VLOOKUP(A979,'Cost Code'!A:G,2,0)</f>
        <v>Group 1</v>
      </c>
      <c r="O979" t="str">
        <f>VLOOKUP($A979,'Cost Code'!$A:$G,3,0)</f>
        <v>CORPORATE SERVICES</v>
      </c>
      <c r="P979" t="str">
        <f>VLOOKUP($A979,'Cost Code'!$A:$G,4,0)</f>
        <v>FINANCE &amp; INFORMATION SERVICES</v>
      </c>
      <c r="Q979" t="str">
        <f>VLOOKUP($A979,'Cost Code'!$A:$G,5,0)</f>
        <v>FINANCE &amp; INFORMATION SERVICES</v>
      </c>
      <c r="R979" t="str">
        <f>VLOOKUP($A979,'Cost Code'!$A:$G,6,0)</f>
        <v>FINANCE</v>
      </c>
      <c r="S979" t="str">
        <f>VLOOKUP($A979,'Cost Code'!$A:$K,8,0)</f>
        <v>Simon</v>
      </c>
      <c r="T979">
        <f>VLOOKUP($A979,'Cost Code'!$A:$K,9,0)</f>
        <v>1000</v>
      </c>
      <c r="U979" t="str">
        <f>VLOOKUP(B979,Ex_Code!A:J,2,0)</f>
        <v>Local Counter Fraud Audit Fees</v>
      </c>
      <c r="V979" t="str">
        <f>VLOOKUP(B979,Ex_Code!A:J,7,0)</f>
        <v>OTHER OPERATING EXPENSES</v>
      </c>
      <c r="W979" t="str">
        <f>VLOOKUP(B979,Ex_Code!A:J,10,0)</f>
        <v>Non Pay</v>
      </c>
    </row>
    <row r="980" spans="1:23" x14ac:dyDescent="0.25">
      <c r="A980" s="14" t="s">
        <v>135</v>
      </c>
      <c r="B980" s="14" t="s">
        <v>139</v>
      </c>
      <c r="C980" s="14" t="s">
        <v>201</v>
      </c>
      <c r="D980" s="14" t="s">
        <v>202</v>
      </c>
      <c r="E980" s="14" t="s">
        <v>98</v>
      </c>
      <c r="F980" s="15">
        <v>5084</v>
      </c>
      <c r="G980" s="15">
        <v>4880</v>
      </c>
      <c r="H980" s="15">
        <v>0</v>
      </c>
      <c r="I980" s="15">
        <v>0</v>
      </c>
      <c r="J980" s="15">
        <v>0</v>
      </c>
      <c r="K980" s="15">
        <v>0</v>
      </c>
      <c r="L980" t="str">
        <f t="shared" si="15"/>
        <v>171807U05049004000</v>
      </c>
      <c r="M980" t="str">
        <f>VLOOKUP(A980,'Cost Code'!A:G,7,0)</f>
        <v>Audit Services</v>
      </c>
      <c r="N980" t="str">
        <f>VLOOKUP(A980,'Cost Code'!A:G,2,0)</f>
        <v>Group 1</v>
      </c>
      <c r="O980" t="str">
        <f>VLOOKUP($A980,'Cost Code'!$A:$G,3,0)</f>
        <v>CORPORATE SERVICES</v>
      </c>
      <c r="P980" t="str">
        <f>VLOOKUP($A980,'Cost Code'!$A:$G,4,0)</f>
        <v>FINANCE &amp; INFORMATION SERVICES</v>
      </c>
      <c r="Q980" t="str">
        <f>VLOOKUP($A980,'Cost Code'!$A:$G,5,0)</f>
        <v>FINANCE &amp; INFORMATION SERVICES</v>
      </c>
      <c r="R980" t="str">
        <f>VLOOKUP($A980,'Cost Code'!$A:$G,6,0)</f>
        <v>FINANCE</v>
      </c>
      <c r="S980" t="str">
        <f>VLOOKUP($A980,'Cost Code'!$A:$K,8,0)</f>
        <v>Simon</v>
      </c>
      <c r="T980">
        <f>VLOOKUP($A980,'Cost Code'!$A:$K,9,0)</f>
        <v>1000</v>
      </c>
      <c r="U980" t="str">
        <f>VLOOKUP(B980,Ex_Code!A:J,2,0)</f>
        <v>Internal Audit</v>
      </c>
      <c r="V980" t="str">
        <f>VLOOKUP(B980,Ex_Code!A:J,7,0)</f>
        <v>OTHER OPERATING EXPENSES</v>
      </c>
      <c r="W980" t="str">
        <f>VLOOKUP(B980,Ex_Code!A:J,10,0)</f>
        <v>Non Pay</v>
      </c>
    </row>
    <row r="981" spans="1:23" x14ac:dyDescent="0.25">
      <c r="A981" s="14" t="s">
        <v>140</v>
      </c>
      <c r="B981" s="14" t="s">
        <v>115</v>
      </c>
      <c r="C981" s="14" t="s">
        <v>201</v>
      </c>
      <c r="D981" s="14" t="s">
        <v>202</v>
      </c>
      <c r="E981" s="14" t="s">
        <v>98</v>
      </c>
      <c r="F981" s="15">
        <v>8594</v>
      </c>
      <c r="G981" s="15">
        <v>8596.32</v>
      </c>
      <c r="H981" s="15">
        <v>2</v>
      </c>
      <c r="I981" s="15">
        <v>2</v>
      </c>
      <c r="J981" s="15">
        <v>2</v>
      </c>
      <c r="K981" s="15">
        <v>2</v>
      </c>
      <c r="L981" t="str">
        <f t="shared" si="15"/>
        <v>171807U06039107000</v>
      </c>
      <c r="M981" t="str">
        <f>VLOOKUP(A981,'Cost Code'!A:G,7,0)</f>
        <v>Financial Accounts</v>
      </c>
      <c r="N981" t="str">
        <f>VLOOKUP(A981,'Cost Code'!A:G,2,0)</f>
        <v>Group 1</v>
      </c>
      <c r="O981" t="str">
        <f>VLOOKUP($A981,'Cost Code'!$A:$G,3,0)</f>
        <v>CORPORATE SERVICES</v>
      </c>
      <c r="P981" t="str">
        <f>VLOOKUP($A981,'Cost Code'!$A:$G,4,0)</f>
        <v>FINANCE &amp; INFORMATION SERVICES</v>
      </c>
      <c r="Q981" t="str">
        <f>VLOOKUP($A981,'Cost Code'!$A:$G,5,0)</f>
        <v>FINANCE &amp; INFORMATION SERVICES</v>
      </c>
      <c r="R981" t="str">
        <f>VLOOKUP($A981,'Cost Code'!$A:$G,6,0)</f>
        <v>FINANCE</v>
      </c>
      <c r="S981" t="str">
        <f>VLOOKUP($A981,'Cost Code'!$A:$K,8,0)</f>
        <v>Simon</v>
      </c>
      <c r="T981">
        <f>VLOOKUP($A981,'Cost Code'!$A:$K,9,0)</f>
        <v>1000</v>
      </c>
      <c r="U981" t="str">
        <f>VLOOKUP(B981,Ex_Code!A:J,2,0)</f>
        <v>Senior Managers Band 7</v>
      </c>
      <c r="V981" t="str">
        <f>VLOOKUP(B981,Ex_Code!A:J,7,0)</f>
        <v>NON CLINICAL STAFF</v>
      </c>
      <c r="W981" t="str">
        <f>VLOOKUP(B981,Ex_Code!A:J,10,0)</f>
        <v>Pay</v>
      </c>
    </row>
    <row r="982" spans="1:23" ht="25.5" x14ac:dyDescent="0.25">
      <c r="A982" s="14" t="s">
        <v>140</v>
      </c>
      <c r="B982" s="14" t="s">
        <v>20</v>
      </c>
      <c r="C982" s="14" t="s">
        <v>201</v>
      </c>
      <c r="D982" s="14" t="s">
        <v>202</v>
      </c>
      <c r="E982" s="14" t="s">
        <v>98</v>
      </c>
      <c r="F982" s="15">
        <v>4936</v>
      </c>
      <c r="G982" s="15">
        <v>4842.68</v>
      </c>
      <c r="H982" s="15">
        <v>1</v>
      </c>
      <c r="I982" s="15">
        <v>1</v>
      </c>
      <c r="J982" s="15">
        <v>1</v>
      </c>
      <c r="K982" s="15">
        <v>1</v>
      </c>
      <c r="L982" t="str">
        <f t="shared" si="15"/>
        <v>171807U0603918A000</v>
      </c>
      <c r="M982" t="str">
        <f>VLOOKUP(A982,'Cost Code'!A:G,7,0)</f>
        <v>Financial Accounts</v>
      </c>
      <c r="N982" t="str">
        <f>VLOOKUP(A982,'Cost Code'!A:G,2,0)</f>
        <v>Group 1</v>
      </c>
      <c r="O982" t="str">
        <f>VLOOKUP($A982,'Cost Code'!$A:$G,3,0)</f>
        <v>CORPORATE SERVICES</v>
      </c>
      <c r="P982" t="str">
        <f>VLOOKUP($A982,'Cost Code'!$A:$G,4,0)</f>
        <v>FINANCE &amp; INFORMATION SERVICES</v>
      </c>
      <c r="Q982" t="str">
        <f>VLOOKUP($A982,'Cost Code'!$A:$G,5,0)</f>
        <v>FINANCE &amp; INFORMATION SERVICES</v>
      </c>
      <c r="R982" t="str">
        <f>VLOOKUP($A982,'Cost Code'!$A:$G,6,0)</f>
        <v>FINANCE</v>
      </c>
      <c r="S982" t="str">
        <f>VLOOKUP($A982,'Cost Code'!$A:$K,8,0)</f>
        <v>Simon</v>
      </c>
      <c r="T982">
        <f>VLOOKUP($A982,'Cost Code'!$A:$K,9,0)</f>
        <v>1000</v>
      </c>
      <c r="U982" t="str">
        <f>VLOOKUP(B982,Ex_Code!A:J,2,0)</f>
        <v>Senior Managers Band 8A</v>
      </c>
      <c r="V982" t="str">
        <f>VLOOKUP(B982,Ex_Code!A:J,7,0)</f>
        <v>NON CLINICAL STAFF</v>
      </c>
      <c r="W982" t="str">
        <f>VLOOKUP(B982,Ex_Code!A:J,10,0)</f>
        <v>Pay</v>
      </c>
    </row>
    <row r="983" spans="1:23" ht="25.5" x14ac:dyDescent="0.25">
      <c r="A983" s="14" t="s">
        <v>140</v>
      </c>
      <c r="B983" s="14" t="s">
        <v>24</v>
      </c>
      <c r="C983" s="14" t="s">
        <v>201</v>
      </c>
      <c r="D983" s="14" t="s">
        <v>202</v>
      </c>
      <c r="E983" s="14" t="s">
        <v>98</v>
      </c>
      <c r="F983" s="15">
        <v>7294</v>
      </c>
      <c r="G983" s="15">
        <v>7294.45</v>
      </c>
      <c r="H983" s="15">
        <v>1</v>
      </c>
      <c r="I983" s="15">
        <v>1</v>
      </c>
      <c r="J983" s="15">
        <v>1</v>
      </c>
      <c r="K983" s="15">
        <v>1</v>
      </c>
      <c r="L983" t="str">
        <f t="shared" si="15"/>
        <v>171807U0603918C000</v>
      </c>
      <c r="M983" t="str">
        <f>VLOOKUP(A983,'Cost Code'!A:G,7,0)</f>
        <v>Financial Accounts</v>
      </c>
      <c r="N983" t="str">
        <f>VLOOKUP(A983,'Cost Code'!A:G,2,0)</f>
        <v>Group 1</v>
      </c>
      <c r="O983" t="str">
        <f>VLOOKUP($A983,'Cost Code'!$A:$G,3,0)</f>
        <v>CORPORATE SERVICES</v>
      </c>
      <c r="P983" t="str">
        <f>VLOOKUP($A983,'Cost Code'!$A:$G,4,0)</f>
        <v>FINANCE &amp; INFORMATION SERVICES</v>
      </c>
      <c r="Q983" t="str">
        <f>VLOOKUP($A983,'Cost Code'!$A:$G,5,0)</f>
        <v>FINANCE &amp; INFORMATION SERVICES</v>
      </c>
      <c r="R983" t="str">
        <f>VLOOKUP($A983,'Cost Code'!$A:$G,6,0)</f>
        <v>FINANCE</v>
      </c>
      <c r="S983" t="str">
        <f>VLOOKUP($A983,'Cost Code'!$A:$K,8,0)</f>
        <v>Simon</v>
      </c>
      <c r="T983">
        <f>VLOOKUP($A983,'Cost Code'!$A:$K,9,0)</f>
        <v>1000</v>
      </c>
      <c r="U983" t="str">
        <f>VLOOKUP(B983,Ex_Code!A:J,2,0)</f>
        <v>Senior Managers Band 8C</v>
      </c>
      <c r="V983" t="str">
        <f>VLOOKUP(B983,Ex_Code!A:J,7,0)</f>
        <v>NON CLINICAL STAFF</v>
      </c>
      <c r="W983" t="str">
        <f>VLOOKUP(B983,Ex_Code!A:J,10,0)</f>
        <v>Pay</v>
      </c>
    </row>
    <row r="984" spans="1:23" x14ac:dyDescent="0.25">
      <c r="A984" s="14" t="s">
        <v>140</v>
      </c>
      <c r="B984" s="14" t="s">
        <v>141</v>
      </c>
      <c r="C984" s="14" t="s">
        <v>201</v>
      </c>
      <c r="D984" s="14" t="s">
        <v>202</v>
      </c>
      <c r="E984" s="14" t="s">
        <v>98</v>
      </c>
      <c r="F984" s="15">
        <v>2027</v>
      </c>
      <c r="G984" s="15">
        <v>2026.68</v>
      </c>
      <c r="H984" s="15">
        <v>1</v>
      </c>
      <c r="I984" s="15">
        <v>1</v>
      </c>
      <c r="J984" s="15">
        <v>1</v>
      </c>
      <c r="K984" s="15">
        <v>1</v>
      </c>
      <c r="L984" t="str">
        <f t="shared" si="15"/>
        <v>171807U06039203000</v>
      </c>
      <c r="M984" t="str">
        <f>VLOOKUP(A984,'Cost Code'!A:G,7,0)</f>
        <v>Financial Accounts</v>
      </c>
      <c r="N984" t="str">
        <f>VLOOKUP(A984,'Cost Code'!A:G,2,0)</f>
        <v>Group 1</v>
      </c>
      <c r="O984" t="str">
        <f>VLOOKUP($A984,'Cost Code'!$A:$G,3,0)</f>
        <v>CORPORATE SERVICES</v>
      </c>
      <c r="P984" t="str">
        <f>VLOOKUP($A984,'Cost Code'!$A:$G,4,0)</f>
        <v>FINANCE &amp; INFORMATION SERVICES</v>
      </c>
      <c r="Q984" t="str">
        <f>VLOOKUP($A984,'Cost Code'!$A:$G,5,0)</f>
        <v>FINANCE &amp; INFORMATION SERVICES</v>
      </c>
      <c r="R984" t="str">
        <f>VLOOKUP($A984,'Cost Code'!$A:$G,6,0)</f>
        <v>FINANCE</v>
      </c>
      <c r="S984" t="str">
        <f>VLOOKUP($A984,'Cost Code'!$A:$K,8,0)</f>
        <v>Simon</v>
      </c>
      <c r="T984">
        <f>VLOOKUP($A984,'Cost Code'!$A:$K,9,0)</f>
        <v>1000</v>
      </c>
      <c r="U984" t="str">
        <f>VLOOKUP(B984,Ex_Code!A:J,2,0)</f>
        <v>Admin &amp; Clerical Band 3</v>
      </c>
      <c r="V984" t="str">
        <f>VLOOKUP(B984,Ex_Code!A:J,7,0)</f>
        <v>NON CLINICAL STAFF</v>
      </c>
      <c r="W984" t="str">
        <f>VLOOKUP(B984,Ex_Code!A:J,10,0)</f>
        <v>Pay</v>
      </c>
    </row>
    <row r="985" spans="1:23" x14ac:dyDescent="0.25">
      <c r="A985" s="14" t="s">
        <v>140</v>
      </c>
      <c r="B985" s="14" t="s">
        <v>121</v>
      </c>
      <c r="C985" s="14" t="s">
        <v>201</v>
      </c>
      <c r="D985" s="14" t="s">
        <v>202</v>
      </c>
      <c r="E985" s="14" t="s">
        <v>98</v>
      </c>
      <c r="F985" s="15">
        <v>2027</v>
      </c>
      <c r="G985" s="15">
        <v>2026.68</v>
      </c>
      <c r="H985" s="15">
        <v>1</v>
      </c>
      <c r="I985" s="15">
        <v>1</v>
      </c>
      <c r="J985" s="15">
        <v>1</v>
      </c>
      <c r="K985" s="15">
        <v>1</v>
      </c>
      <c r="L985" t="str">
        <f t="shared" si="15"/>
        <v>171807U06039204000</v>
      </c>
      <c r="M985" t="str">
        <f>VLOOKUP(A985,'Cost Code'!A:G,7,0)</f>
        <v>Financial Accounts</v>
      </c>
      <c r="N985" t="str">
        <f>VLOOKUP(A985,'Cost Code'!A:G,2,0)</f>
        <v>Group 1</v>
      </c>
      <c r="O985" t="str">
        <f>VLOOKUP($A985,'Cost Code'!$A:$G,3,0)</f>
        <v>CORPORATE SERVICES</v>
      </c>
      <c r="P985" t="str">
        <f>VLOOKUP($A985,'Cost Code'!$A:$G,4,0)</f>
        <v>FINANCE &amp; INFORMATION SERVICES</v>
      </c>
      <c r="Q985" t="str">
        <f>VLOOKUP($A985,'Cost Code'!$A:$G,5,0)</f>
        <v>FINANCE &amp; INFORMATION SERVICES</v>
      </c>
      <c r="R985" t="str">
        <f>VLOOKUP($A985,'Cost Code'!$A:$G,6,0)</f>
        <v>FINANCE</v>
      </c>
      <c r="S985" t="str">
        <f>VLOOKUP($A985,'Cost Code'!$A:$K,8,0)</f>
        <v>Simon</v>
      </c>
      <c r="T985">
        <f>VLOOKUP($A985,'Cost Code'!$A:$K,9,0)</f>
        <v>1000</v>
      </c>
      <c r="U985" t="str">
        <f>VLOOKUP(B985,Ex_Code!A:J,2,0)</f>
        <v>Admin &amp; Clerical Band 4</v>
      </c>
      <c r="V985" t="str">
        <f>VLOOKUP(B985,Ex_Code!A:J,7,0)</f>
        <v>NON CLINICAL STAFF</v>
      </c>
      <c r="W985" t="str">
        <f>VLOOKUP(B985,Ex_Code!A:J,10,0)</f>
        <v>Pay</v>
      </c>
    </row>
    <row r="986" spans="1:23" x14ac:dyDescent="0.25">
      <c r="A986" s="14" t="s">
        <v>140</v>
      </c>
      <c r="B986" s="14" t="s">
        <v>109</v>
      </c>
      <c r="C986" s="14" t="s">
        <v>201</v>
      </c>
      <c r="D986" s="14" t="s">
        <v>202</v>
      </c>
      <c r="E986" s="14" t="s">
        <v>98</v>
      </c>
      <c r="F986" s="15">
        <v>7</v>
      </c>
      <c r="G986" s="15">
        <v>0</v>
      </c>
      <c r="H986" s="15">
        <v>0</v>
      </c>
      <c r="I986" s="15">
        <v>0</v>
      </c>
      <c r="J986" s="15">
        <v>0</v>
      </c>
      <c r="K986" s="15">
        <v>0</v>
      </c>
      <c r="L986" t="str">
        <f t="shared" si="15"/>
        <v>171807U06047001000</v>
      </c>
      <c r="M986" t="str">
        <f>VLOOKUP(A986,'Cost Code'!A:G,7,0)</f>
        <v>Financial Accounts</v>
      </c>
      <c r="N986" t="str">
        <f>VLOOKUP(A986,'Cost Code'!A:G,2,0)</f>
        <v>Group 1</v>
      </c>
      <c r="O986" t="str">
        <f>VLOOKUP($A986,'Cost Code'!$A:$G,3,0)</f>
        <v>CORPORATE SERVICES</v>
      </c>
      <c r="P986" t="str">
        <f>VLOOKUP($A986,'Cost Code'!$A:$G,4,0)</f>
        <v>FINANCE &amp; INFORMATION SERVICES</v>
      </c>
      <c r="Q986" t="str">
        <f>VLOOKUP($A986,'Cost Code'!$A:$G,5,0)</f>
        <v>FINANCE &amp; INFORMATION SERVICES</v>
      </c>
      <c r="R986" t="str">
        <f>VLOOKUP($A986,'Cost Code'!$A:$G,6,0)</f>
        <v>FINANCE</v>
      </c>
      <c r="S986" t="str">
        <f>VLOOKUP($A986,'Cost Code'!$A:$K,8,0)</f>
        <v>Simon</v>
      </c>
      <c r="T986">
        <f>VLOOKUP($A986,'Cost Code'!$A:$K,9,0)</f>
        <v>1000</v>
      </c>
      <c r="U986" t="str">
        <f>VLOOKUP(B986,Ex_Code!A:J,2,0)</f>
        <v>Printing &amp; Stationery</v>
      </c>
      <c r="V986" t="str">
        <f>VLOOKUP(B986,Ex_Code!A:J,7,0)</f>
        <v>ESTABLISHMENT EXPENSES</v>
      </c>
      <c r="W986" t="str">
        <f>VLOOKUP(B986,Ex_Code!A:J,10,0)</f>
        <v>Non Pay</v>
      </c>
    </row>
    <row r="987" spans="1:23" x14ac:dyDescent="0.25">
      <c r="A987" s="14" t="s">
        <v>140</v>
      </c>
      <c r="B987" s="14" t="s">
        <v>33</v>
      </c>
      <c r="C987" s="14" t="s">
        <v>201</v>
      </c>
      <c r="D987" s="14" t="s">
        <v>202</v>
      </c>
      <c r="E987" s="14" t="s">
        <v>98</v>
      </c>
      <c r="F987" s="15">
        <v>62</v>
      </c>
      <c r="G987" s="15">
        <v>76.16</v>
      </c>
      <c r="H987" s="15">
        <v>0</v>
      </c>
      <c r="I987" s="15">
        <v>0</v>
      </c>
      <c r="J987" s="15">
        <v>0</v>
      </c>
      <c r="K987" s="15">
        <v>0</v>
      </c>
      <c r="L987" t="str">
        <f t="shared" si="15"/>
        <v>171807U06047018000</v>
      </c>
      <c r="M987" t="str">
        <f>VLOOKUP(A987,'Cost Code'!A:G,7,0)</f>
        <v>Financial Accounts</v>
      </c>
      <c r="N987" t="str">
        <f>VLOOKUP(A987,'Cost Code'!A:G,2,0)</f>
        <v>Group 1</v>
      </c>
      <c r="O987" t="str">
        <f>VLOOKUP($A987,'Cost Code'!$A:$G,3,0)</f>
        <v>CORPORATE SERVICES</v>
      </c>
      <c r="P987" t="str">
        <f>VLOOKUP($A987,'Cost Code'!$A:$G,4,0)</f>
        <v>FINANCE &amp; INFORMATION SERVICES</v>
      </c>
      <c r="Q987" t="str">
        <f>VLOOKUP($A987,'Cost Code'!$A:$G,5,0)</f>
        <v>FINANCE &amp; INFORMATION SERVICES</v>
      </c>
      <c r="R987" t="str">
        <f>VLOOKUP($A987,'Cost Code'!$A:$G,6,0)</f>
        <v>FINANCE</v>
      </c>
      <c r="S987" t="str">
        <f>VLOOKUP($A987,'Cost Code'!$A:$K,8,0)</f>
        <v>Simon</v>
      </c>
      <c r="T987">
        <f>VLOOKUP($A987,'Cost Code'!$A:$K,9,0)</f>
        <v>1000</v>
      </c>
      <c r="U987" t="str">
        <f>VLOOKUP(B987,Ex_Code!A:J,2,0)</f>
        <v>Travel Expenses</v>
      </c>
      <c r="V987" t="str">
        <f>VLOOKUP(B987,Ex_Code!A:J,7,0)</f>
        <v>ESTABLISHMENT EXPENSES</v>
      </c>
      <c r="W987" t="str">
        <f>VLOOKUP(B987,Ex_Code!A:J,10,0)</f>
        <v>Non Pay</v>
      </c>
    </row>
    <row r="988" spans="1:23" x14ac:dyDescent="0.25">
      <c r="A988" s="14" t="s">
        <v>140</v>
      </c>
      <c r="B988" s="14" t="s">
        <v>35</v>
      </c>
      <c r="C988" s="14" t="s">
        <v>201</v>
      </c>
      <c r="D988" s="14" t="s">
        <v>202</v>
      </c>
      <c r="E988" s="14" t="s">
        <v>98</v>
      </c>
      <c r="F988" s="15">
        <v>1</v>
      </c>
      <c r="G988" s="15">
        <v>0</v>
      </c>
      <c r="H988" s="15">
        <v>0</v>
      </c>
      <c r="I988" s="15">
        <v>0</v>
      </c>
      <c r="J988" s="15">
        <v>0</v>
      </c>
      <c r="K988" s="15">
        <v>0</v>
      </c>
      <c r="L988" t="str">
        <f t="shared" si="15"/>
        <v>171807U06047023000</v>
      </c>
      <c r="M988" t="str">
        <f>VLOOKUP(A988,'Cost Code'!A:G,7,0)</f>
        <v>Financial Accounts</v>
      </c>
      <c r="N988" t="str">
        <f>VLOOKUP(A988,'Cost Code'!A:G,2,0)</f>
        <v>Group 1</v>
      </c>
      <c r="O988" t="str">
        <f>VLOOKUP($A988,'Cost Code'!$A:$G,3,0)</f>
        <v>CORPORATE SERVICES</v>
      </c>
      <c r="P988" t="str">
        <f>VLOOKUP($A988,'Cost Code'!$A:$G,4,0)</f>
        <v>FINANCE &amp; INFORMATION SERVICES</v>
      </c>
      <c r="Q988" t="str">
        <f>VLOOKUP($A988,'Cost Code'!$A:$G,5,0)</f>
        <v>FINANCE &amp; INFORMATION SERVICES</v>
      </c>
      <c r="R988" t="str">
        <f>VLOOKUP($A988,'Cost Code'!$A:$G,6,0)</f>
        <v>FINANCE</v>
      </c>
      <c r="S988" t="str">
        <f>VLOOKUP($A988,'Cost Code'!$A:$K,8,0)</f>
        <v>Simon</v>
      </c>
      <c r="T988">
        <f>VLOOKUP($A988,'Cost Code'!$A:$K,9,0)</f>
        <v>1000</v>
      </c>
      <c r="U988" t="str">
        <f>VLOOKUP(B988,Ex_Code!A:J,2,0)</f>
        <v>Car Parking</v>
      </c>
      <c r="V988" t="str">
        <f>VLOOKUP(B988,Ex_Code!A:J,7,0)</f>
        <v>ESTABLISHMENT EXPENSES</v>
      </c>
      <c r="W988" t="str">
        <f>VLOOKUP(B988,Ex_Code!A:J,10,0)</f>
        <v>Non Pay</v>
      </c>
    </row>
    <row r="989" spans="1:23" x14ac:dyDescent="0.25">
      <c r="A989" s="14" t="s">
        <v>140</v>
      </c>
      <c r="B989" s="14" t="s">
        <v>41</v>
      </c>
      <c r="C989" s="14" t="s">
        <v>201</v>
      </c>
      <c r="D989" s="14" t="s">
        <v>202</v>
      </c>
      <c r="E989" s="14" t="s">
        <v>98</v>
      </c>
      <c r="F989" s="15">
        <v>1574</v>
      </c>
      <c r="G989" s="15">
        <v>2286.87</v>
      </c>
      <c r="H989" s="15">
        <v>0</v>
      </c>
      <c r="I989" s="15">
        <v>0</v>
      </c>
      <c r="J989" s="15">
        <v>0</v>
      </c>
      <c r="K989" s="15">
        <v>0</v>
      </c>
      <c r="L989" t="str">
        <f t="shared" si="15"/>
        <v>171807U06048017000</v>
      </c>
      <c r="M989" t="str">
        <f>VLOOKUP(A989,'Cost Code'!A:G,7,0)</f>
        <v>Financial Accounts</v>
      </c>
      <c r="N989" t="str">
        <f>VLOOKUP(A989,'Cost Code'!A:G,2,0)</f>
        <v>Group 1</v>
      </c>
      <c r="O989" t="str">
        <f>VLOOKUP($A989,'Cost Code'!$A:$G,3,0)</f>
        <v>CORPORATE SERVICES</v>
      </c>
      <c r="P989" t="str">
        <f>VLOOKUP($A989,'Cost Code'!$A:$G,4,0)</f>
        <v>FINANCE &amp; INFORMATION SERVICES</v>
      </c>
      <c r="Q989" t="str">
        <f>VLOOKUP($A989,'Cost Code'!$A:$G,5,0)</f>
        <v>FINANCE &amp; INFORMATION SERVICES</v>
      </c>
      <c r="R989" t="str">
        <f>VLOOKUP($A989,'Cost Code'!$A:$G,6,0)</f>
        <v>FINANCE</v>
      </c>
      <c r="S989" t="str">
        <f>VLOOKUP($A989,'Cost Code'!$A:$K,8,0)</f>
        <v>Simon</v>
      </c>
      <c r="T989">
        <f>VLOOKUP($A989,'Cost Code'!$A:$K,9,0)</f>
        <v>1000</v>
      </c>
      <c r="U989" t="str">
        <f>VLOOKUP(B989,Ex_Code!A:J,2,0)</f>
        <v>Computer Software</v>
      </c>
      <c r="V989" t="str">
        <f>VLOOKUP(B989,Ex_Code!A:J,7,0)</f>
        <v>PREMISES &amp; FIXED PLANT</v>
      </c>
      <c r="W989" t="str">
        <f>VLOOKUP(B989,Ex_Code!A:J,10,0)</f>
        <v>Non Pay</v>
      </c>
    </row>
    <row r="990" spans="1:23" x14ac:dyDescent="0.25">
      <c r="A990" s="14" t="s">
        <v>140</v>
      </c>
      <c r="B990" s="14" t="s">
        <v>116</v>
      </c>
      <c r="C990" s="14" t="s">
        <v>201</v>
      </c>
      <c r="D990" s="14" t="s">
        <v>202</v>
      </c>
      <c r="E990" s="14" t="s">
        <v>98</v>
      </c>
      <c r="F990" s="15">
        <v>20</v>
      </c>
      <c r="G990" s="15">
        <v>20.09</v>
      </c>
      <c r="H990" s="15">
        <v>0</v>
      </c>
      <c r="I990" s="15">
        <v>0</v>
      </c>
      <c r="J990" s="15">
        <v>0</v>
      </c>
      <c r="K990" s="15">
        <v>0</v>
      </c>
      <c r="L990" t="str">
        <f t="shared" si="15"/>
        <v>171807U06048019000</v>
      </c>
      <c r="M990" t="str">
        <f>VLOOKUP(A990,'Cost Code'!A:G,7,0)</f>
        <v>Financial Accounts</v>
      </c>
      <c r="N990" t="str">
        <f>VLOOKUP(A990,'Cost Code'!A:G,2,0)</f>
        <v>Group 1</v>
      </c>
      <c r="O990" t="str">
        <f>VLOOKUP($A990,'Cost Code'!$A:$G,3,0)</f>
        <v>CORPORATE SERVICES</v>
      </c>
      <c r="P990" t="str">
        <f>VLOOKUP($A990,'Cost Code'!$A:$G,4,0)</f>
        <v>FINANCE &amp; INFORMATION SERVICES</v>
      </c>
      <c r="Q990" t="str">
        <f>VLOOKUP($A990,'Cost Code'!$A:$G,5,0)</f>
        <v>FINANCE &amp; INFORMATION SERVICES</v>
      </c>
      <c r="R990" t="str">
        <f>VLOOKUP($A990,'Cost Code'!$A:$G,6,0)</f>
        <v>FINANCE</v>
      </c>
      <c r="S990" t="str">
        <f>VLOOKUP($A990,'Cost Code'!$A:$K,8,0)</f>
        <v>Simon</v>
      </c>
      <c r="T990">
        <f>VLOOKUP($A990,'Cost Code'!$A:$K,9,0)</f>
        <v>1000</v>
      </c>
      <c r="U990" t="str">
        <f>VLOOKUP(B990,Ex_Code!A:J,2,0)</f>
        <v>Computer Maintenance</v>
      </c>
      <c r="V990" t="str">
        <f>VLOOKUP(B990,Ex_Code!A:J,7,0)</f>
        <v>PREMISES &amp; FIXED PLANT</v>
      </c>
      <c r="W990" t="str">
        <f>VLOOKUP(B990,Ex_Code!A:J,10,0)</f>
        <v>Non Pay</v>
      </c>
    </row>
    <row r="991" spans="1:23" x14ac:dyDescent="0.25">
      <c r="A991" s="14" t="s">
        <v>140</v>
      </c>
      <c r="B991" s="14" t="s">
        <v>131</v>
      </c>
      <c r="C991" s="14" t="s">
        <v>201</v>
      </c>
      <c r="D991" s="14" t="s">
        <v>202</v>
      </c>
      <c r="E991" s="14" t="s">
        <v>98</v>
      </c>
      <c r="F991" s="15">
        <v>416</v>
      </c>
      <c r="G991" s="15">
        <v>0</v>
      </c>
      <c r="H991" s="15">
        <v>0</v>
      </c>
      <c r="I991" s="15">
        <v>0</v>
      </c>
      <c r="J991" s="15">
        <v>0</v>
      </c>
      <c r="K991" s="15">
        <v>0</v>
      </c>
      <c r="L991" t="str">
        <f t="shared" si="15"/>
        <v>171807U06049010000</v>
      </c>
      <c r="M991" t="str">
        <f>VLOOKUP(A991,'Cost Code'!A:G,7,0)</f>
        <v>Financial Accounts</v>
      </c>
      <c r="N991" t="str">
        <f>VLOOKUP(A991,'Cost Code'!A:G,2,0)</f>
        <v>Group 1</v>
      </c>
      <c r="O991" t="str">
        <f>VLOOKUP($A991,'Cost Code'!$A:$G,3,0)</f>
        <v>CORPORATE SERVICES</v>
      </c>
      <c r="P991" t="str">
        <f>VLOOKUP($A991,'Cost Code'!$A:$G,4,0)</f>
        <v>FINANCE &amp; INFORMATION SERVICES</v>
      </c>
      <c r="Q991" t="str">
        <f>VLOOKUP($A991,'Cost Code'!$A:$G,5,0)</f>
        <v>FINANCE &amp; INFORMATION SERVICES</v>
      </c>
      <c r="R991" t="str">
        <f>VLOOKUP($A991,'Cost Code'!$A:$G,6,0)</f>
        <v>FINANCE</v>
      </c>
      <c r="S991" t="str">
        <f>VLOOKUP($A991,'Cost Code'!$A:$K,8,0)</f>
        <v>Simon</v>
      </c>
      <c r="T991">
        <f>VLOOKUP($A991,'Cost Code'!$A:$K,9,0)</f>
        <v>1000</v>
      </c>
      <c r="U991" t="str">
        <f>VLOOKUP(B991,Ex_Code!A:J,2,0)</f>
        <v>Professional Services</v>
      </c>
      <c r="V991" t="str">
        <f>VLOOKUP(B991,Ex_Code!A:J,7,0)</f>
        <v>OTHER OPERATING EXPENSES</v>
      </c>
      <c r="W991" t="str">
        <f>VLOOKUP(B991,Ex_Code!A:J,10,0)</f>
        <v>Non Pay</v>
      </c>
    </row>
    <row r="992" spans="1:23" x14ac:dyDescent="0.25">
      <c r="A992" s="14" t="s">
        <v>140</v>
      </c>
      <c r="B992" s="14" t="s">
        <v>147</v>
      </c>
      <c r="C992" s="14" t="s">
        <v>201</v>
      </c>
      <c r="D992" s="14" t="s">
        <v>202</v>
      </c>
      <c r="E992" s="14" t="s">
        <v>98</v>
      </c>
      <c r="F992" s="15">
        <v>0</v>
      </c>
      <c r="G992" s="15">
        <v>45</v>
      </c>
      <c r="H992" s="15">
        <v>0</v>
      </c>
      <c r="I992" s="15">
        <v>0</v>
      </c>
      <c r="J992" s="15">
        <v>0</v>
      </c>
      <c r="K992" s="15">
        <v>0</v>
      </c>
      <c r="L992" t="str">
        <f t="shared" si="15"/>
        <v>171807U06049041000</v>
      </c>
      <c r="M992" t="str">
        <f>VLOOKUP(A992,'Cost Code'!A:G,7,0)</f>
        <v>Financial Accounts</v>
      </c>
      <c r="N992" t="str">
        <f>VLOOKUP(A992,'Cost Code'!A:G,2,0)</f>
        <v>Group 1</v>
      </c>
      <c r="O992" t="str">
        <f>VLOOKUP($A992,'Cost Code'!$A:$G,3,0)</f>
        <v>CORPORATE SERVICES</v>
      </c>
      <c r="P992" t="str">
        <f>VLOOKUP($A992,'Cost Code'!$A:$G,4,0)</f>
        <v>FINANCE &amp; INFORMATION SERVICES</v>
      </c>
      <c r="Q992" t="str">
        <f>VLOOKUP($A992,'Cost Code'!$A:$G,5,0)</f>
        <v>FINANCE &amp; INFORMATION SERVICES</v>
      </c>
      <c r="R992" t="str">
        <f>VLOOKUP($A992,'Cost Code'!$A:$G,6,0)</f>
        <v>FINANCE</v>
      </c>
      <c r="S992" t="str">
        <f>VLOOKUP($A992,'Cost Code'!$A:$K,8,0)</f>
        <v>Simon</v>
      </c>
      <c r="T992">
        <f>VLOOKUP($A992,'Cost Code'!$A:$K,9,0)</f>
        <v>1000</v>
      </c>
      <c r="U992" t="str">
        <f>VLOOKUP(B992,Ex_Code!A:J,2,0)</f>
        <v>Staff Eye Tests</v>
      </c>
      <c r="V992" t="str">
        <f>VLOOKUP(B992,Ex_Code!A:J,7,0)</f>
        <v>OTHER OPERATING EXPENSES</v>
      </c>
      <c r="W992" t="str">
        <f>VLOOKUP(B992,Ex_Code!A:J,10,0)</f>
        <v>Non Pay</v>
      </c>
    </row>
    <row r="993" spans="1:23" x14ac:dyDescent="0.25">
      <c r="A993" s="14" t="s">
        <v>142</v>
      </c>
      <c r="B993" s="14" t="s">
        <v>141</v>
      </c>
      <c r="C993" s="14" t="s">
        <v>201</v>
      </c>
      <c r="D993" s="14" t="s">
        <v>202</v>
      </c>
      <c r="E993" s="14" t="s">
        <v>98</v>
      </c>
      <c r="F993" s="15">
        <v>6020</v>
      </c>
      <c r="G993" s="15">
        <v>5969.58</v>
      </c>
      <c r="H993" s="15">
        <v>3.43</v>
      </c>
      <c r="I993" s="15">
        <v>3.43</v>
      </c>
      <c r="J993" s="15">
        <v>3.43</v>
      </c>
      <c r="K993" s="15">
        <v>3.43</v>
      </c>
      <c r="L993" t="str">
        <f t="shared" si="15"/>
        <v>171807U07039203000</v>
      </c>
      <c r="M993" t="str">
        <f>VLOOKUP(A993,'Cost Code'!A:G,7,0)</f>
        <v>Management Accounts</v>
      </c>
      <c r="N993" t="str">
        <f>VLOOKUP(A993,'Cost Code'!A:G,2,0)</f>
        <v>Group 1</v>
      </c>
      <c r="O993" t="str">
        <f>VLOOKUP($A993,'Cost Code'!$A:$G,3,0)</f>
        <v>CORPORATE SERVICES</v>
      </c>
      <c r="P993" t="str">
        <f>VLOOKUP($A993,'Cost Code'!$A:$G,4,0)</f>
        <v>FINANCE &amp; INFORMATION SERVICES</v>
      </c>
      <c r="Q993" t="str">
        <f>VLOOKUP($A993,'Cost Code'!$A:$G,5,0)</f>
        <v>FINANCE &amp; INFORMATION SERVICES</v>
      </c>
      <c r="R993" t="str">
        <f>VLOOKUP($A993,'Cost Code'!$A:$G,6,0)</f>
        <v>FINANCE</v>
      </c>
      <c r="S993" t="str">
        <f>VLOOKUP($A993,'Cost Code'!$A:$K,8,0)</f>
        <v>Simon</v>
      </c>
      <c r="T993">
        <f>VLOOKUP($A993,'Cost Code'!$A:$K,9,0)</f>
        <v>1000</v>
      </c>
      <c r="U993" t="str">
        <f>VLOOKUP(B993,Ex_Code!A:J,2,0)</f>
        <v>Admin &amp; Clerical Band 3</v>
      </c>
      <c r="V993" t="str">
        <f>VLOOKUP(B993,Ex_Code!A:J,7,0)</f>
        <v>NON CLINICAL STAFF</v>
      </c>
      <c r="W993" t="str">
        <f>VLOOKUP(B993,Ex_Code!A:J,10,0)</f>
        <v>Pay</v>
      </c>
    </row>
    <row r="994" spans="1:23" x14ac:dyDescent="0.25">
      <c r="A994" s="14" t="s">
        <v>142</v>
      </c>
      <c r="B994" s="14" t="s">
        <v>121</v>
      </c>
      <c r="C994" s="14" t="s">
        <v>201</v>
      </c>
      <c r="D994" s="14" t="s">
        <v>202</v>
      </c>
      <c r="E994" s="14" t="s">
        <v>98</v>
      </c>
      <c r="F994" s="15">
        <v>3882</v>
      </c>
      <c r="G994" s="15">
        <v>4080.71</v>
      </c>
      <c r="H994" s="15">
        <v>2</v>
      </c>
      <c r="I994" s="15">
        <v>2</v>
      </c>
      <c r="J994" s="15">
        <v>2</v>
      </c>
      <c r="K994" s="15">
        <v>2</v>
      </c>
      <c r="L994" t="str">
        <f t="shared" si="15"/>
        <v>171807U07039204000</v>
      </c>
      <c r="M994" t="str">
        <f>VLOOKUP(A994,'Cost Code'!A:G,7,0)</f>
        <v>Management Accounts</v>
      </c>
      <c r="N994" t="str">
        <f>VLOOKUP(A994,'Cost Code'!A:G,2,0)</f>
        <v>Group 1</v>
      </c>
      <c r="O994" t="str">
        <f>VLOOKUP($A994,'Cost Code'!$A:$G,3,0)</f>
        <v>CORPORATE SERVICES</v>
      </c>
      <c r="P994" t="str">
        <f>VLOOKUP($A994,'Cost Code'!$A:$G,4,0)</f>
        <v>FINANCE &amp; INFORMATION SERVICES</v>
      </c>
      <c r="Q994" t="str">
        <f>VLOOKUP($A994,'Cost Code'!$A:$G,5,0)</f>
        <v>FINANCE &amp; INFORMATION SERVICES</v>
      </c>
      <c r="R994" t="str">
        <f>VLOOKUP($A994,'Cost Code'!$A:$G,6,0)</f>
        <v>FINANCE</v>
      </c>
      <c r="S994" t="str">
        <f>VLOOKUP($A994,'Cost Code'!$A:$K,8,0)</f>
        <v>Simon</v>
      </c>
      <c r="T994">
        <f>VLOOKUP($A994,'Cost Code'!$A:$K,9,0)</f>
        <v>1000</v>
      </c>
      <c r="U994" t="str">
        <f>VLOOKUP(B994,Ex_Code!A:J,2,0)</f>
        <v>Admin &amp; Clerical Band 4</v>
      </c>
      <c r="V994" t="str">
        <f>VLOOKUP(B994,Ex_Code!A:J,7,0)</f>
        <v>NON CLINICAL STAFF</v>
      </c>
      <c r="W994" t="str">
        <f>VLOOKUP(B994,Ex_Code!A:J,10,0)</f>
        <v>Pay</v>
      </c>
    </row>
    <row r="995" spans="1:23" x14ac:dyDescent="0.25">
      <c r="A995" s="14" t="s">
        <v>142</v>
      </c>
      <c r="B995" s="14" t="s">
        <v>108</v>
      </c>
      <c r="C995" s="14" t="s">
        <v>201</v>
      </c>
      <c r="D995" s="14" t="s">
        <v>202</v>
      </c>
      <c r="E995" s="14" t="s">
        <v>98</v>
      </c>
      <c r="F995" s="15">
        <v>12795</v>
      </c>
      <c r="G995" s="15">
        <v>9605.89</v>
      </c>
      <c r="H995" s="15">
        <v>4.8</v>
      </c>
      <c r="I995" s="15">
        <v>3.8</v>
      </c>
      <c r="J995" s="15">
        <v>3.8</v>
      </c>
      <c r="K995" s="15">
        <v>3.8</v>
      </c>
      <c r="L995" t="str">
        <f t="shared" si="15"/>
        <v>171807U07039205000</v>
      </c>
      <c r="M995" t="str">
        <f>VLOOKUP(A995,'Cost Code'!A:G,7,0)</f>
        <v>Management Accounts</v>
      </c>
      <c r="N995" t="str">
        <f>VLOOKUP(A995,'Cost Code'!A:G,2,0)</f>
        <v>Group 1</v>
      </c>
      <c r="O995" t="str">
        <f>VLOOKUP($A995,'Cost Code'!$A:$G,3,0)</f>
        <v>CORPORATE SERVICES</v>
      </c>
      <c r="P995" t="str">
        <f>VLOOKUP($A995,'Cost Code'!$A:$G,4,0)</f>
        <v>FINANCE &amp; INFORMATION SERVICES</v>
      </c>
      <c r="Q995" t="str">
        <f>VLOOKUP($A995,'Cost Code'!$A:$G,5,0)</f>
        <v>FINANCE &amp; INFORMATION SERVICES</v>
      </c>
      <c r="R995" t="str">
        <f>VLOOKUP($A995,'Cost Code'!$A:$G,6,0)</f>
        <v>FINANCE</v>
      </c>
      <c r="S995" t="str">
        <f>VLOOKUP($A995,'Cost Code'!$A:$K,8,0)</f>
        <v>Simon</v>
      </c>
      <c r="T995">
        <f>VLOOKUP($A995,'Cost Code'!$A:$K,9,0)</f>
        <v>1000</v>
      </c>
      <c r="U995" t="str">
        <f>VLOOKUP(B995,Ex_Code!A:J,2,0)</f>
        <v>Admin &amp; Clerical Band 5</v>
      </c>
      <c r="V995" t="str">
        <f>VLOOKUP(B995,Ex_Code!A:J,7,0)</f>
        <v>NON CLINICAL STAFF</v>
      </c>
      <c r="W995" t="str">
        <f>VLOOKUP(B995,Ex_Code!A:J,10,0)</f>
        <v>Pay</v>
      </c>
    </row>
    <row r="996" spans="1:23" x14ac:dyDescent="0.25">
      <c r="A996" s="14" t="s">
        <v>142</v>
      </c>
      <c r="B996" s="14" t="s">
        <v>122</v>
      </c>
      <c r="C996" s="14" t="s">
        <v>201</v>
      </c>
      <c r="D996" s="14" t="s">
        <v>202</v>
      </c>
      <c r="E996" s="14" t="s">
        <v>98</v>
      </c>
      <c r="F996" s="15">
        <v>0</v>
      </c>
      <c r="G996" s="15">
        <v>262.08</v>
      </c>
      <c r="H996" s="15">
        <v>0</v>
      </c>
      <c r="I996" s="15">
        <v>0</v>
      </c>
      <c r="J996" s="15">
        <v>0.15</v>
      </c>
      <c r="K996" s="15">
        <v>0.15</v>
      </c>
      <c r="L996" t="str">
        <f t="shared" si="15"/>
        <v>171807U07039299000</v>
      </c>
      <c r="M996" t="str">
        <f>VLOOKUP(A996,'Cost Code'!A:G,7,0)</f>
        <v>Management Accounts</v>
      </c>
      <c r="N996" t="str">
        <f>VLOOKUP(A996,'Cost Code'!A:G,2,0)</f>
        <v>Group 1</v>
      </c>
      <c r="O996" t="str">
        <f>VLOOKUP($A996,'Cost Code'!$A:$G,3,0)</f>
        <v>CORPORATE SERVICES</v>
      </c>
      <c r="P996" t="str">
        <f>VLOOKUP($A996,'Cost Code'!$A:$G,4,0)</f>
        <v>FINANCE &amp; INFORMATION SERVICES</v>
      </c>
      <c r="Q996" t="str">
        <f>VLOOKUP($A996,'Cost Code'!$A:$G,5,0)</f>
        <v>FINANCE &amp; INFORMATION SERVICES</v>
      </c>
      <c r="R996" t="str">
        <f>VLOOKUP($A996,'Cost Code'!$A:$G,6,0)</f>
        <v>FINANCE</v>
      </c>
      <c r="S996" t="str">
        <f>VLOOKUP($A996,'Cost Code'!$A:$K,8,0)</f>
        <v>Simon</v>
      </c>
      <c r="T996">
        <f>VLOOKUP($A996,'Cost Code'!$A:$K,9,0)</f>
        <v>1000</v>
      </c>
      <c r="U996" t="str">
        <f>VLOOKUP(B996,Ex_Code!A:J,2,0)</f>
        <v>Admin &amp; Clerical - Non NHS</v>
      </c>
      <c r="V996" t="str">
        <f>VLOOKUP(B996,Ex_Code!A:J,7,0)</f>
        <v>NON CLINICAL STAFF</v>
      </c>
      <c r="W996" t="str">
        <f>VLOOKUP(B996,Ex_Code!A:J,10,0)</f>
        <v>Pay</v>
      </c>
    </row>
    <row r="997" spans="1:23" x14ac:dyDescent="0.25">
      <c r="A997" s="14" t="s">
        <v>142</v>
      </c>
      <c r="B997" s="14" t="s">
        <v>33</v>
      </c>
      <c r="C997" s="14" t="s">
        <v>201</v>
      </c>
      <c r="D997" s="14" t="s">
        <v>202</v>
      </c>
      <c r="E997" s="14" t="s">
        <v>98</v>
      </c>
      <c r="F997" s="15">
        <v>8</v>
      </c>
      <c r="G997" s="15">
        <v>0</v>
      </c>
      <c r="H997" s="15">
        <v>0</v>
      </c>
      <c r="I997" s="15">
        <v>0</v>
      </c>
      <c r="J997" s="15">
        <v>0</v>
      </c>
      <c r="K997" s="15">
        <v>0</v>
      </c>
      <c r="L997" t="str">
        <f t="shared" si="15"/>
        <v>171807U07047018000</v>
      </c>
      <c r="M997" t="str">
        <f>VLOOKUP(A997,'Cost Code'!A:G,7,0)</f>
        <v>Management Accounts</v>
      </c>
      <c r="N997" t="str">
        <f>VLOOKUP(A997,'Cost Code'!A:G,2,0)</f>
        <v>Group 1</v>
      </c>
      <c r="O997" t="str">
        <f>VLOOKUP($A997,'Cost Code'!$A:$G,3,0)</f>
        <v>CORPORATE SERVICES</v>
      </c>
      <c r="P997" t="str">
        <f>VLOOKUP($A997,'Cost Code'!$A:$G,4,0)</f>
        <v>FINANCE &amp; INFORMATION SERVICES</v>
      </c>
      <c r="Q997" t="str">
        <f>VLOOKUP($A997,'Cost Code'!$A:$G,5,0)</f>
        <v>FINANCE &amp; INFORMATION SERVICES</v>
      </c>
      <c r="R997" t="str">
        <f>VLOOKUP($A997,'Cost Code'!$A:$G,6,0)</f>
        <v>FINANCE</v>
      </c>
      <c r="S997" t="str">
        <f>VLOOKUP($A997,'Cost Code'!$A:$K,8,0)</f>
        <v>Simon</v>
      </c>
      <c r="T997">
        <f>VLOOKUP($A997,'Cost Code'!$A:$K,9,0)</f>
        <v>1000</v>
      </c>
      <c r="U997" t="str">
        <f>VLOOKUP(B997,Ex_Code!A:J,2,0)</f>
        <v>Travel Expenses</v>
      </c>
      <c r="V997" t="str">
        <f>VLOOKUP(B997,Ex_Code!A:J,7,0)</f>
        <v>ESTABLISHMENT EXPENSES</v>
      </c>
      <c r="W997" t="str">
        <f>VLOOKUP(B997,Ex_Code!A:J,10,0)</f>
        <v>Non Pay</v>
      </c>
    </row>
    <row r="998" spans="1:23" x14ac:dyDescent="0.25">
      <c r="A998" s="14" t="s">
        <v>142</v>
      </c>
      <c r="B998" s="14" t="s">
        <v>45</v>
      </c>
      <c r="C998" s="14" t="s">
        <v>201</v>
      </c>
      <c r="D998" s="14" t="s">
        <v>202</v>
      </c>
      <c r="E998" s="14" t="s">
        <v>98</v>
      </c>
      <c r="F998" s="15">
        <v>-2600</v>
      </c>
      <c r="G998" s="15">
        <v>-2554.17</v>
      </c>
      <c r="H998" s="15">
        <v>0</v>
      </c>
      <c r="I998" s="15">
        <v>0</v>
      </c>
      <c r="J998" s="15">
        <v>0</v>
      </c>
      <c r="K998" s="15">
        <v>0</v>
      </c>
      <c r="L998" t="str">
        <f t="shared" si="15"/>
        <v>171807U07049047000</v>
      </c>
      <c r="M998" t="str">
        <f>VLOOKUP(A998,'Cost Code'!A:G,7,0)</f>
        <v>Management Accounts</v>
      </c>
      <c r="N998" t="str">
        <f>VLOOKUP(A998,'Cost Code'!A:G,2,0)</f>
        <v>Group 1</v>
      </c>
      <c r="O998" t="str">
        <f>VLOOKUP($A998,'Cost Code'!$A:$G,3,0)</f>
        <v>CORPORATE SERVICES</v>
      </c>
      <c r="P998" t="str">
        <f>VLOOKUP($A998,'Cost Code'!$A:$G,4,0)</f>
        <v>FINANCE &amp; INFORMATION SERVICES</v>
      </c>
      <c r="Q998" t="str">
        <f>VLOOKUP($A998,'Cost Code'!$A:$G,5,0)</f>
        <v>FINANCE &amp; INFORMATION SERVICES</v>
      </c>
      <c r="R998" t="str">
        <f>VLOOKUP($A998,'Cost Code'!$A:$G,6,0)</f>
        <v>FINANCE</v>
      </c>
      <c r="S998" t="str">
        <f>VLOOKUP($A998,'Cost Code'!$A:$K,8,0)</f>
        <v>Simon</v>
      </c>
      <c r="T998">
        <f>VLOOKUP($A998,'Cost Code'!$A:$K,9,0)</f>
        <v>1000</v>
      </c>
      <c r="U998" t="str">
        <f>VLOOKUP(B998,Ex_Code!A:J,2,0)</f>
        <v>Servs Recd Oth NHS FT</v>
      </c>
      <c r="V998" t="str">
        <f>VLOOKUP(B998,Ex_Code!A:J,7,0)</f>
        <v>OTHER OPERATING EXPENSES</v>
      </c>
      <c r="W998" t="str">
        <f>VLOOKUP(B998,Ex_Code!A:J,10,0)</f>
        <v>Non Pay</v>
      </c>
    </row>
    <row r="999" spans="1:23" x14ac:dyDescent="0.25">
      <c r="A999" s="14" t="s">
        <v>143</v>
      </c>
      <c r="B999" s="14" t="s">
        <v>119</v>
      </c>
      <c r="C999" s="14" t="s">
        <v>201</v>
      </c>
      <c r="D999" s="14" t="s">
        <v>202</v>
      </c>
      <c r="E999" s="14" t="s">
        <v>98</v>
      </c>
      <c r="F999" s="15">
        <v>-81</v>
      </c>
      <c r="G999" s="15">
        <v>-227</v>
      </c>
      <c r="H999" s="15">
        <v>0</v>
      </c>
      <c r="I999" s="15">
        <v>0</v>
      </c>
      <c r="J999" s="15">
        <v>0</v>
      </c>
      <c r="K999" s="15">
        <v>0</v>
      </c>
      <c r="L999" t="str">
        <f t="shared" si="15"/>
        <v>171807U08029014000</v>
      </c>
      <c r="M999" t="str">
        <f>VLOOKUP(A999,'Cost Code'!A:G,7,0)</f>
        <v>Financial Services</v>
      </c>
      <c r="N999" t="str">
        <f>VLOOKUP(A999,'Cost Code'!A:G,2,0)</f>
        <v>Group 1</v>
      </c>
      <c r="O999" t="str">
        <f>VLOOKUP($A999,'Cost Code'!$A:$G,3,0)</f>
        <v>CORPORATE SERVICES</v>
      </c>
      <c r="P999" t="str">
        <f>VLOOKUP($A999,'Cost Code'!$A:$G,4,0)</f>
        <v>FINANCE &amp; INFORMATION SERVICES</v>
      </c>
      <c r="Q999" t="str">
        <f>VLOOKUP($A999,'Cost Code'!$A:$G,5,0)</f>
        <v>FINANCE &amp; INFORMATION SERVICES</v>
      </c>
      <c r="R999" t="str">
        <f>VLOOKUP($A999,'Cost Code'!$A:$G,6,0)</f>
        <v>FINANCE</v>
      </c>
      <c r="S999" t="str">
        <f>VLOOKUP($A999,'Cost Code'!$A:$K,8,0)</f>
        <v>Simon</v>
      </c>
      <c r="T999">
        <f>VLOOKUP($A999,'Cost Code'!$A:$K,9,0)</f>
        <v>1000</v>
      </c>
      <c r="U999" t="str">
        <f>VLOOKUP(B999,Ex_Code!A:J,2,0)</f>
        <v>Other Income</v>
      </c>
      <c r="V999" t="str">
        <f>VLOOKUP(B999,Ex_Code!A:J,7,0)</f>
        <v>OTHER INCOME</v>
      </c>
      <c r="W999" t="str">
        <f>VLOOKUP(B999,Ex_Code!A:J,10,0)</f>
        <v>Income</v>
      </c>
    </row>
    <row r="1000" spans="1:23" x14ac:dyDescent="0.25">
      <c r="A1000" s="14" t="s">
        <v>143</v>
      </c>
      <c r="B1000" s="14" t="s">
        <v>144</v>
      </c>
      <c r="C1000" s="14" t="s">
        <v>201</v>
      </c>
      <c r="D1000" s="14" t="s">
        <v>202</v>
      </c>
      <c r="E1000" s="14" t="s">
        <v>98</v>
      </c>
      <c r="F1000" s="15">
        <v>734</v>
      </c>
      <c r="G1000" s="15">
        <v>0</v>
      </c>
      <c r="H1000" s="15">
        <v>0.5</v>
      </c>
      <c r="I1000" s="15">
        <v>0</v>
      </c>
      <c r="J1000" s="15">
        <v>0</v>
      </c>
      <c r="K1000" s="15">
        <v>0</v>
      </c>
      <c r="L1000" t="str">
        <f t="shared" si="15"/>
        <v>171807U08039201000</v>
      </c>
      <c r="M1000" t="str">
        <f>VLOOKUP(A1000,'Cost Code'!A:G,7,0)</f>
        <v>Financial Services</v>
      </c>
      <c r="N1000" t="str">
        <f>VLOOKUP(A1000,'Cost Code'!A:G,2,0)</f>
        <v>Group 1</v>
      </c>
      <c r="O1000" t="str">
        <f>VLOOKUP($A1000,'Cost Code'!$A:$G,3,0)</f>
        <v>CORPORATE SERVICES</v>
      </c>
      <c r="P1000" t="str">
        <f>VLOOKUP($A1000,'Cost Code'!$A:$G,4,0)</f>
        <v>FINANCE &amp; INFORMATION SERVICES</v>
      </c>
      <c r="Q1000" t="str">
        <f>VLOOKUP($A1000,'Cost Code'!$A:$G,5,0)</f>
        <v>FINANCE &amp; INFORMATION SERVICES</v>
      </c>
      <c r="R1000" t="str">
        <f>VLOOKUP($A1000,'Cost Code'!$A:$G,6,0)</f>
        <v>FINANCE</v>
      </c>
      <c r="S1000" t="str">
        <f>VLOOKUP($A1000,'Cost Code'!$A:$K,8,0)</f>
        <v>Simon</v>
      </c>
      <c r="T1000">
        <f>VLOOKUP($A1000,'Cost Code'!$A:$K,9,0)</f>
        <v>1000</v>
      </c>
      <c r="U1000" t="str">
        <f>VLOOKUP(B1000,Ex_Code!A:J,2,0)</f>
        <v>Admin &amp; Clerical Band 1</v>
      </c>
      <c r="V1000" t="str">
        <f>VLOOKUP(B1000,Ex_Code!A:J,7,0)</f>
        <v>NON CLINICAL STAFF</v>
      </c>
      <c r="W1000" t="str">
        <f>VLOOKUP(B1000,Ex_Code!A:J,10,0)</f>
        <v>Pay</v>
      </c>
    </row>
    <row r="1001" spans="1:23" x14ac:dyDescent="0.25">
      <c r="A1001" s="14" t="s">
        <v>143</v>
      </c>
      <c r="B1001" s="14" t="s">
        <v>145</v>
      </c>
      <c r="C1001" s="14" t="s">
        <v>201</v>
      </c>
      <c r="D1001" s="14" t="s">
        <v>202</v>
      </c>
      <c r="E1001" s="14" t="s">
        <v>98</v>
      </c>
      <c r="F1001" s="15">
        <v>12909</v>
      </c>
      <c r="G1001" s="15">
        <v>7078.79</v>
      </c>
      <c r="H1001" s="15">
        <v>8</v>
      </c>
      <c r="I1001" s="15">
        <v>6</v>
      </c>
      <c r="J1001" s="15">
        <v>4.71</v>
      </c>
      <c r="K1001" s="15">
        <v>4.71</v>
      </c>
      <c r="L1001" t="str">
        <f t="shared" si="15"/>
        <v>171807U08039202000</v>
      </c>
      <c r="M1001" t="str">
        <f>VLOOKUP(A1001,'Cost Code'!A:G,7,0)</f>
        <v>Financial Services</v>
      </c>
      <c r="N1001" t="str">
        <f>VLOOKUP(A1001,'Cost Code'!A:G,2,0)</f>
        <v>Group 1</v>
      </c>
      <c r="O1001" t="str">
        <f>VLOOKUP($A1001,'Cost Code'!$A:$G,3,0)</f>
        <v>CORPORATE SERVICES</v>
      </c>
      <c r="P1001" t="str">
        <f>VLOOKUP($A1001,'Cost Code'!$A:$G,4,0)</f>
        <v>FINANCE &amp; INFORMATION SERVICES</v>
      </c>
      <c r="Q1001" t="str">
        <f>VLOOKUP($A1001,'Cost Code'!$A:$G,5,0)</f>
        <v>FINANCE &amp; INFORMATION SERVICES</v>
      </c>
      <c r="R1001" t="str">
        <f>VLOOKUP($A1001,'Cost Code'!$A:$G,6,0)</f>
        <v>FINANCE</v>
      </c>
      <c r="S1001" t="str">
        <f>VLOOKUP($A1001,'Cost Code'!$A:$K,8,0)</f>
        <v>Simon</v>
      </c>
      <c r="T1001">
        <f>VLOOKUP($A1001,'Cost Code'!$A:$K,9,0)</f>
        <v>1000</v>
      </c>
      <c r="U1001" t="str">
        <f>VLOOKUP(B1001,Ex_Code!A:J,2,0)</f>
        <v>Admin &amp; Clerical Band 2</v>
      </c>
      <c r="V1001" t="str">
        <f>VLOOKUP(B1001,Ex_Code!A:J,7,0)</f>
        <v>NON CLINICAL STAFF</v>
      </c>
      <c r="W1001" t="str">
        <f>VLOOKUP(B1001,Ex_Code!A:J,10,0)</f>
        <v>Pay</v>
      </c>
    </row>
    <row r="1002" spans="1:23" x14ac:dyDescent="0.25">
      <c r="A1002" s="14" t="s">
        <v>143</v>
      </c>
      <c r="B1002" s="14" t="s">
        <v>141</v>
      </c>
      <c r="C1002" s="14" t="s">
        <v>201</v>
      </c>
      <c r="D1002" s="14" t="s">
        <v>202</v>
      </c>
      <c r="E1002" s="14" t="s">
        <v>98</v>
      </c>
      <c r="F1002" s="15">
        <v>1719</v>
      </c>
      <c r="G1002" s="15">
        <v>1718.62</v>
      </c>
      <c r="H1002" s="15">
        <v>1</v>
      </c>
      <c r="I1002" s="15">
        <v>1</v>
      </c>
      <c r="J1002" s="15">
        <v>1</v>
      </c>
      <c r="K1002" s="15">
        <v>1</v>
      </c>
      <c r="L1002" t="str">
        <f t="shared" si="15"/>
        <v>171807U08039203000</v>
      </c>
      <c r="M1002" t="str">
        <f>VLOOKUP(A1002,'Cost Code'!A:G,7,0)</f>
        <v>Financial Services</v>
      </c>
      <c r="N1002" t="str">
        <f>VLOOKUP(A1002,'Cost Code'!A:G,2,0)</f>
        <v>Group 1</v>
      </c>
      <c r="O1002" t="str">
        <f>VLOOKUP($A1002,'Cost Code'!$A:$G,3,0)</f>
        <v>CORPORATE SERVICES</v>
      </c>
      <c r="P1002" t="str">
        <f>VLOOKUP($A1002,'Cost Code'!$A:$G,4,0)</f>
        <v>FINANCE &amp; INFORMATION SERVICES</v>
      </c>
      <c r="Q1002" t="str">
        <f>VLOOKUP($A1002,'Cost Code'!$A:$G,5,0)</f>
        <v>FINANCE &amp; INFORMATION SERVICES</v>
      </c>
      <c r="R1002" t="str">
        <f>VLOOKUP($A1002,'Cost Code'!$A:$G,6,0)</f>
        <v>FINANCE</v>
      </c>
      <c r="S1002" t="str">
        <f>VLOOKUP($A1002,'Cost Code'!$A:$K,8,0)</f>
        <v>Simon</v>
      </c>
      <c r="T1002">
        <f>VLOOKUP($A1002,'Cost Code'!$A:$K,9,0)</f>
        <v>1000</v>
      </c>
      <c r="U1002" t="str">
        <f>VLOOKUP(B1002,Ex_Code!A:J,2,0)</f>
        <v>Admin &amp; Clerical Band 3</v>
      </c>
      <c r="V1002" t="str">
        <f>VLOOKUP(B1002,Ex_Code!A:J,7,0)</f>
        <v>NON CLINICAL STAFF</v>
      </c>
      <c r="W1002" t="str">
        <f>VLOOKUP(B1002,Ex_Code!A:J,10,0)</f>
        <v>Pay</v>
      </c>
    </row>
    <row r="1003" spans="1:23" x14ac:dyDescent="0.25">
      <c r="A1003" s="14" t="s">
        <v>143</v>
      </c>
      <c r="B1003" s="14" t="s">
        <v>121</v>
      </c>
      <c r="C1003" s="14" t="s">
        <v>201</v>
      </c>
      <c r="D1003" s="14" t="s">
        <v>202</v>
      </c>
      <c r="E1003" s="14" t="s">
        <v>98</v>
      </c>
      <c r="F1003" s="15">
        <v>4585</v>
      </c>
      <c r="G1003" s="15">
        <v>4474.03</v>
      </c>
      <c r="H1003" s="15">
        <v>2</v>
      </c>
      <c r="I1003" s="15">
        <v>2</v>
      </c>
      <c r="J1003" s="15">
        <v>2</v>
      </c>
      <c r="K1003" s="15">
        <v>2</v>
      </c>
      <c r="L1003" t="str">
        <f t="shared" si="15"/>
        <v>171807U08039204000</v>
      </c>
      <c r="M1003" t="str">
        <f>VLOOKUP(A1003,'Cost Code'!A:G,7,0)</f>
        <v>Financial Services</v>
      </c>
      <c r="N1003" t="str">
        <f>VLOOKUP(A1003,'Cost Code'!A:G,2,0)</f>
        <v>Group 1</v>
      </c>
      <c r="O1003" t="str">
        <f>VLOOKUP($A1003,'Cost Code'!$A:$G,3,0)</f>
        <v>CORPORATE SERVICES</v>
      </c>
      <c r="P1003" t="str">
        <f>VLOOKUP($A1003,'Cost Code'!$A:$G,4,0)</f>
        <v>FINANCE &amp; INFORMATION SERVICES</v>
      </c>
      <c r="Q1003" t="str">
        <f>VLOOKUP($A1003,'Cost Code'!$A:$G,5,0)</f>
        <v>FINANCE &amp; INFORMATION SERVICES</v>
      </c>
      <c r="R1003" t="str">
        <f>VLOOKUP($A1003,'Cost Code'!$A:$G,6,0)</f>
        <v>FINANCE</v>
      </c>
      <c r="S1003" t="str">
        <f>VLOOKUP($A1003,'Cost Code'!$A:$K,8,0)</f>
        <v>Simon</v>
      </c>
      <c r="T1003">
        <f>VLOOKUP($A1003,'Cost Code'!$A:$K,9,0)</f>
        <v>1000</v>
      </c>
      <c r="U1003" t="str">
        <f>VLOOKUP(B1003,Ex_Code!A:J,2,0)</f>
        <v>Admin &amp; Clerical Band 4</v>
      </c>
      <c r="V1003" t="str">
        <f>VLOOKUP(B1003,Ex_Code!A:J,7,0)</f>
        <v>NON CLINICAL STAFF</v>
      </c>
      <c r="W1003" t="str">
        <f>VLOOKUP(B1003,Ex_Code!A:J,10,0)</f>
        <v>Pay</v>
      </c>
    </row>
    <row r="1004" spans="1:23" x14ac:dyDescent="0.25">
      <c r="A1004" s="14" t="s">
        <v>143</v>
      </c>
      <c r="B1004" s="14" t="s">
        <v>28</v>
      </c>
      <c r="C1004" s="14" t="s">
        <v>201</v>
      </c>
      <c r="D1004" s="14" t="s">
        <v>202</v>
      </c>
      <c r="E1004" s="14" t="s">
        <v>98</v>
      </c>
      <c r="F1004" s="15">
        <v>3706</v>
      </c>
      <c r="G1004" s="15">
        <v>3707.38</v>
      </c>
      <c r="H1004" s="15">
        <v>1</v>
      </c>
      <c r="I1004" s="15">
        <v>1</v>
      </c>
      <c r="J1004" s="15">
        <v>1</v>
      </c>
      <c r="K1004" s="15">
        <v>1</v>
      </c>
      <c r="L1004" t="str">
        <f t="shared" si="15"/>
        <v>171807U08039206000</v>
      </c>
      <c r="M1004" t="str">
        <f>VLOOKUP(A1004,'Cost Code'!A:G,7,0)</f>
        <v>Financial Services</v>
      </c>
      <c r="N1004" t="str">
        <f>VLOOKUP(A1004,'Cost Code'!A:G,2,0)</f>
        <v>Group 1</v>
      </c>
      <c r="O1004" t="str">
        <f>VLOOKUP($A1004,'Cost Code'!$A:$G,3,0)</f>
        <v>CORPORATE SERVICES</v>
      </c>
      <c r="P1004" t="str">
        <f>VLOOKUP($A1004,'Cost Code'!$A:$G,4,0)</f>
        <v>FINANCE &amp; INFORMATION SERVICES</v>
      </c>
      <c r="Q1004" t="str">
        <f>VLOOKUP($A1004,'Cost Code'!$A:$G,5,0)</f>
        <v>FINANCE &amp; INFORMATION SERVICES</v>
      </c>
      <c r="R1004" t="str">
        <f>VLOOKUP($A1004,'Cost Code'!$A:$G,6,0)</f>
        <v>FINANCE</v>
      </c>
      <c r="S1004" t="str">
        <f>VLOOKUP($A1004,'Cost Code'!$A:$K,8,0)</f>
        <v>Simon</v>
      </c>
      <c r="T1004">
        <f>VLOOKUP($A1004,'Cost Code'!$A:$K,9,0)</f>
        <v>1000</v>
      </c>
      <c r="U1004" t="str">
        <f>VLOOKUP(B1004,Ex_Code!A:J,2,0)</f>
        <v>Admin &amp; Clerical Band 6</v>
      </c>
      <c r="V1004" t="str">
        <f>VLOOKUP(B1004,Ex_Code!A:J,7,0)</f>
        <v>NON CLINICAL STAFF</v>
      </c>
      <c r="W1004" t="str">
        <f>VLOOKUP(B1004,Ex_Code!A:J,10,0)</f>
        <v>Pay</v>
      </c>
    </row>
    <row r="1005" spans="1:23" x14ac:dyDescent="0.25">
      <c r="A1005" s="14" t="s">
        <v>143</v>
      </c>
      <c r="B1005" s="14" t="s">
        <v>122</v>
      </c>
      <c r="C1005" s="14" t="s">
        <v>201</v>
      </c>
      <c r="D1005" s="14" t="s">
        <v>202</v>
      </c>
      <c r="E1005" s="14" t="s">
        <v>98</v>
      </c>
      <c r="F1005" s="15">
        <v>0</v>
      </c>
      <c r="G1005" s="15">
        <v>3690.17</v>
      </c>
      <c r="H1005" s="15">
        <v>0</v>
      </c>
      <c r="I1005" s="15">
        <v>0</v>
      </c>
      <c r="J1005" s="15">
        <v>1.63</v>
      </c>
      <c r="K1005" s="15">
        <v>1.63</v>
      </c>
      <c r="L1005" t="str">
        <f t="shared" si="15"/>
        <v>171807U08039299000</v>
      </c>
      <c r="M1005" t="str">
        <f>VLOOKUP(A1005,'Cost Code'!A:G,7,0)</f>
        <v>Financial Services</v>
      </c>
      <c r="N1005" t="str">
        <f>VLOOKUP(A1005,'Cost Code'!A:G,2,0)</f>
        <v>Group 1</v>
      </c>
      <c r="O1005" t="str">
        <f>VLOOKUP($A1005,'Cost Code'!$A:$G,3,0)</f>
        <v>CORPORATE SERVICES</v>
      </c>
      <c r="P1005" t="str">
        <f>VLOOKUP($A1005,'Cost Code'!$A:$G,4,0)</f>
        <v>FINANCE &amp; INFORMATION SERVICES</v>
      </c>
      <c r="Q1005" t="str">
        <f>VLOOKUP($A1005,'Cost Code'!$A:$G,5,0)</f>
        <v>FINANCE &amp; INFORMATION SERVICES</v>
      </c>
      <c r="R1005" t="str">
        <f>VLOOKUP($A1005,'Cost Code'!$A:$G,6,0)</f>
        <v>FINANCE</v>
      </c>
      <c r="S1005" t="str">
        <f>VLOOKUP($A1005,'Cost Code'!$A:$K,8,0)</f>
        <v>Simon</v>
      </c>
      <c r="T1005">
        <f>VLOOKUP($A1005,'Cost Code'!$A:$K,9,0)</f>
        <v>1000</v>
      </c>
      <c r="U1005" t="str">
        <f>VLOOKUP(B1005,Ex_Code!A:J,2,0)</f>
        <v>Admin &amp; Clerical - Non NHS</v>
      </c>
      <c r="V1005" t="str">
        <f>VLOOKUP(B1005,Ex_Code!A:J,7,0)</f>
        <v>NON CLINICAL STAFF</v>
      </c>
      <c r="W1005" t="str">
        <f>VLOOKUP(B1005,Ex_Code!A:J,10,0)</f>
        <v>Pay</v>
      </c>
    </row>
    <row r="1006" spans="1:23" x14ac:dyDescent="0.25">
      <c r="A1006" s="14" t="s">
        <v>143</v>
      </c>
      <c r="B1006" s="14" t="s">
        <v>123</v>
      </c>
      <c r="C1006" s="14" t="s">
        <v>201</v>
      </c>
      <c r="D1006" s="14" t="s">
        <v>202</v>
      </c>
      <c r="E1006" s="14" t="s">
        <v>98</v>
      </c>
      <c r="F1006" s="15">
        <v>31</v>
      </c>
      <c r="G1006" s="15">
        <v>28</v>
      </c>
      <c r="H1006" s="15">
        <v>0</v>
      </c>
      <c r="I1006" s="15">
        <v>0</v>
      </c>
      <c r="J1006" s="15">
        <v>0</v>
      </c>
      <c r="K1006" s="15">
        <v>0</v>
      </c>
      <c r="L1006" t="str">
        <f t="shared" si="15"/>
        <v>171807U08043001000</v>
      </c>
      <c r="M1006" t="str">
        <f>VLOOKUP(A1006,'Cost Code'!A:G,7,0)</f>
        <v>Financial Services</v>
      </c>
      <c r="N1006" t="str">
        <f>VLOOKUP(A1006,'Cost Code'!A:G,2,0)</f>
        <v>Group 1</v>
      </c>
      <c r="O1006" t="str">
        <f>VLOOKUP($A1006,'Cost Code'!$A:$G,3,0)</f>
        <v>CORPORATE SERVICES</v>
      </c>
      <c r="P1006" t="str">
        <f>VLOOKUP($A1006,'Cost Code'!$A:$G,4,0)</f>
        <v>FINANCE &amp; INFORMATION SERVICES</v>
      </c>
      <c r="Q1006" t="str">
        <f>VLOOKUP($A1006,'Cost Code'!$A:$G,5,0)</f>
        <v>FINANCE &amp; INFORMATION SERVICES</v>
      </c>
      <c r="R1006" t="str">
        <f>VLOOKUP($A1006,'Cost Code'!$A:$G,6,0)</f>
        <v>FINANCE</v>
      </c>
      <c r="S1006" t="str">
        <f>VLOOKUP($A1006,'Cost Code'!$A:$K,8,0)</f>
        <v>Simon</v>
      </c>
      <c r="T1006">
        <f>VLOOKUP($A1006,'Cost Code'!$A:$K,9,0)</f>
        <v>1000</v>
      </c>
      <c r="U1006" t="str">
        <f>VLOOKUP(B1006,Ex_Code!A:J,2,0)</f>
        <v>Catering Provisions</v>
      </c>
      <c r="V1006" t="str">
        <f>VLOOKUP(B1006,Ex_Code!A:J,7,0)</f>
        <v>NON CLINICAL SUPPLIES</v>
      </c>
      <c r="W1006" t="str">
        <f>VLOOKUP(B1006,Ex_Code!A:J,10,0)</f>
        <v>Non Pay</v>
      </c>
    </row>
    <row r="1007" spans="1:23" x14ac:dyDescent="0.25">
      <c r="A1007" s="14" t="s">
        <v>143</v>
      </c>
      <c r="B1007" s="14" t="s">
        <v>109</v>
      </c>
      <c r="C1007" s="14" t="s">
        <v>201</v>
      </c>
      <c r="D1007" s="14" t="s">
        <v>202</v>
      </c>
      <c r="E1007" s="14" t="s">
        <v>98</v>
      </c>
      <c r="F1007" s="15">
        <v>12</v>
      </c>
      <c r="G1007" s="15">
        <v>63.07</v>
      </c>
      <c r="H1007" s="15">
        <v>0</v>
      </c>
      <c r="I1007" s="15">
        <v>0</v>
      </c>
      <c r="J1007" s="15">
        <v>0</v>
      </c>
      <c r="K1007" s="15">
        <v>0</v>
      </c>
      <c r="L1007" t="str">
        <f t="shared" si="15"/>
        <v>171807U08047001000</v>
      </c>
      <c r="M1007" t="str">
        <f>VLOOKUP(A1007,'Cost Code'!A:G,7,0)</f>
        <v>Financial Services</v>
      </c>
      <c r="N1007" t="str">
        <f>VLOOKUP(A1007,'Cost Code'!A:G,2,0)</f>
        <v>Group 1</v>
      </c>
      <c r="O1007" t="str">
        <f>VLOOKUP($A1007,'Cost Code'!$A:$G,3,0)</f>
        <v>CORPORATE SERVICES</v>
      </c>
      <c r="P1007" t="str">
        <f>VLOOKUP($A1007,'Cost Code'!$A:$G,4,0)</f>
        <v>FINANCE &amp; INFORMATION SERVICES</v>
      </c>
      <c r="Q1007" t="str">
        <f>VLOOKUP($A1007,'Cost Code'!$A:$G,5,0)</f>
        <v>FINANCE &amp; INFORMATION SERVICES</v>
      </c>
      <c r="R1007" t="str">
        <f>VLOOKUP($A1007,'Cost Code'!$A:$G,6,0)</f>
        <v>FINANCE</v>
      </c>
      <c r="S1007" t="str">
        <f>VLOOKUP($A1007,'Cost Code'!$A:$K,8,0)</f>
        <v>Simon</v>
      </c>
      <c r="T1007">
        <f>VLOOKUP($A1007,'Cost Code'!$A:$K,9,0)</f>
        <v>1000</v>
      </c>
      <c r="U1007" t="str">
        <f>VLOOKUP(B1007,Ex_Code!A:J,2,0)</f>
        <v>Printing &amp; Stationery</v>
      </c>
      <c r="V1007" t="str">
        <f>VLOOKUP(B1007,Ex_Code!A:J,7,0)</f>
        <v>ESTABLISHMENT EXPENSES</v>
      </c>
      <c r="W1007" t="str">
        <f>VLOOKUP(B1007,Ex_Code!A:J,10,0)</f>
        <v>Non Pay</v>
      </c>
    </row>
    <row r="1008" spans="1:23" x14ac:dyDescent="0.25">
      <c r="A1008" s="14" t="s">
        <v>143</v>
      </c>
      <c r="B1008" s="14" t="s">
        <v>125</v>
      </c>
      <c r="C1008" s="14" t="s">
        <v>201</v>
      </c>
      <c r="D1008" s="14" t="s">
        <v>202</v>
      </c>
      <c r="E1008" s="14" t="s">
        <v>98</v>
      </c>
      <c r="F1008" s="15">
        <v>2</v>
      </c>
      <c r="G1008" s="15">
        <v>0</v>
      </c>
      <c r="H1008" s="15">
        <v>0</v>
      </c>
      <c r="I1008" s="15">
        <v>0</v>
      </c>
      <c r="J1008" s="15">
        <v>0</v>
      </c>
      <c r="K1008" s="15">
        <v>0</v>
      </c>
      <c r="L1008" t="str">
        <f t="shared" si="15"/>
        <v>171807U08047003000</v>
      </c>
      <c r="M1008" t="str">
        <f>VLOOKUP(A1008,'Cost Code'!A:G,7,0)</f>
        <v>Financial Services</v>
      </c>
      <c r="N1008" t="str">
        <f>VLOOKUP(A1008,'Cost Code'!A:G,2,0)</f>
        <v>Group 1</v>
      </c>
      <c r="O1008" t="str">
        <f>VLOOKUP($A1008,'Cost Code'!$A:$G,3,0)</f>
        <v>CORPORATE SERVICES</v>
      </c>
      <c r="P1008" t="str">
        <f>VLOOKUP($A1008,'Cost Code'!$A:$G,4,0)</f>
        <v>FINANCE &amp; INFORMATION SERVICES</v>
      </c>
      <c r="Q1008" t="str">
        <f>VLOOKUP($A1008,'Cost Code'!$A:$G,5,0)</f>
        <v>FINANCE &amp; INFORMATION SERVICES</v>
      </c>
      <c r="R1008" t="str">
        <f>VLOOKUP($A1008,'Cost Code'!$A:$G,6,0)</f>
        <v>FINANCE</v>
      </c>
      <c r="S1008" t="str">
        <f>VLOOKUP($A1008,'Cost Code'!$A:$K,8,0)</f>
        <v>Simon</v>
      </c>
      <c r="T1008">
        <f>VLOOKUP($A1008,'Cost Code'!$A:$K,9,0)</f>
        <v>1000</v>
      </c>
      <c r="U1008" t="str">
        <f>VLOOKUP(B1008,Ex_Code!A:J,2,0)</f>
        <v>Postage &amp; Courier Services</v>
      </c>
      <c r="V1008" t="str">
        <f>VLOOKUP(B1008,Ex_Code!A:J,7,0)</f>
        <v>ESTABLISHMENT EXPENSES</v>
      </c>
      <c r="W1008" t="str">
        <f>VLOOKUP(B1008,Ex_Code!A:J,10,0)</f>
        <v>Non Pay</v>
      </c>
    </row>
    <row r="1009" spans="1:23" x14ac:dyDescent="0.25">
      <c r="A1009" s="14" t="s">
        <v>143</v>
      </c>
      <c r="B1009" s="14" t="s">
        <v>126</v>
      </c>
      <c r="C1009" s="14" t="s">
        <v>201</v>
      </c>
      <c r="D1009" s="14" t="s">
        <v>202</v>
      </c>
      <c r="E1009" s="14" t="s">
        <v>98</v>
      </c>
      <c r="F1009" s="15">
        <v>15</v>
      </c>
      <c r="G1009" s="15">
        <v>15.16</v>
      </c>
      <c r="H1009" s="15">
        <v>0</v>
      </c>
      <c r="I1009" s="15">
        <v>0</v>
      </c>
      <c r="J1009" s="15">
        <v>0</v>
      </c>
      <c r="K1009" s="15">
        <v>0</v>
      </c>
      <c r="L1009" t="str">
        <f t="shared" si="15"/>
        <v>171807U08047007000</v>
      </c>
      <c r="M1009" t="str">
        <f>VLOOKUP(A1009,'Cost Code'!A:G,7,0)</f>
        <v>Financial Services</v>
      </c>
      <c r="N1009" t="str">
        <f>VLOOKUP(A1009,'Cost Code'!A:G,2,0)</f>
        <v>Group 1</v>
      </c>
      <c r="O1009" t="str">
        <f>VLOOKUP($A1009,'Cost Code'!$A:$G,3,0)</f>
        <v>CORPORATE SERVICES</v>
      </c>
      <c r="P1009" t="str">
        <f>VLOOKUP($A1009,'Cost Code'!$A:$G,4,0)</f>
        <v>FINANCE &amp; INFORMATION SERVICES</v>
      </c>
      <c r="Q1009" t="str">
        <f>VLOOKUP($A1009,'Cost Code'!$A:$G,5,0)</f>
        <v>FINANCE &amp; INFORMATION SERVICES</v>
      </c>
      <c r="R1009" t="str">
        <f>VLOOKUP($A1009,'Cost Code'!$A:$G,6,0)</f>
        <v>FINANCE</v>
      </c>
      <c r="S1009" t="str">
        <f>VLOOKUP($A1009,'Cost Code'!$A:$K,8,0)</f>
        <v>Simon</v>
      </c>
      <c r="T1009">
        <f>VLOOKUP($A1009,'Cost Code'!$A:$K,9,0)</f>
        <v>1000</v>
      </c>
      <c r="U1009" t="str">
        <f>VLOOKUP(B1009,Ex_Code!A:J,2,0)</f>
        <v>Telephone Rental</v>
      </c>
      <c r="V1009" t="str">
        <f>VLOOKUP(B1009,Ex_Code!A:J,7,0)</f>
        <v>ESTABLISHMENT EXPENSES</v>
      </c>
      <c r="W1009" t="str">
        <f>VLOOKUP(B1009,Ex_Code!A:J,10,0)</f>
        <v>Non Pay</v>
      </c>
    </row>
    <row r="1010" spans="1:23" x14ac:dyDescent="0.25">
      <c r="A1010" s="14" t="s">
        <v>143</v>
      </c>
      <c r="B1010" s="14" t="s">
        <v>33</v>
      </c>
      <c r="C1010" s="14" t="s">
        <v>201</v>
      </c>
      <c r="D1010" s="14" t="s">
        <v>202</v>
      </c>
      <c r="E1010" s="14" t="s">
        <v>98</v>
      </c>
      <c r="F1010" s="15">
        <v>0</v>
      </c>
      <c r="G1010" s="15">
        <v>44.01</v>
      </c>
      <c r="H1010" s="15">
        <v>0</v>
      </c>
      <c r="I1010" s="15">
        <v>0</v>
      </c>
      <c r="J1010" s="15">
        <v>0</v>
      </c>
      <c r="K1010" s="15">
        <v>0</v>
      </c>
      <c r="L1010" t="str">
        <f t="shared" si="15"/>
        <v>171807U08047018000</v>
      </c>
      <c r="M1010" t="str">
        <f>VLOOKUP(A1010,'Cost Code'!A:G,7,0)</f>
        <v>Financial Services</v>
      </c>
      <c r="N1010" t="str">
        <f>VLOOKUP(A1010,'Cost Code'!A:G,2,0)</f>
        <v>Group 1</v>
      </c>
      <c r="O1010" t="str">
        <f>VLOOKUP($A1010,'Cost Code'!$A:$G,3,0)</f>
        <v>CORPORATE SERVICES</v>
      </c>
      <c r="P1010" t="str">
        <f>VLOOKUP($A1010,'Cost Code'!$A:$G,4,0)</f>
        <v>FINANCE &amp; INFORMATION SERVICES</v>
      </c>
      <c r="Q1010" t="str">
        <f>VLOOKUP($A1010,'Cost Code'!$A:$G,5,0)</f>
        <v>FINANCE &amp; INFORMATION SERVICES</v>
      </c>
      <c r="R1010" t="str">
        <f>VLOOKUP($A1010,'Cost Code'!$A:$G,6,0)</f>
        <v>FINANCE</v>
      </c>
      <c r="S1010" t="str">
        <f>VLOOKUP($A1010,'Cost Code'!$A:$K,8,0)</f>
        <v>Simon</v>
      </c>
      <c r="T1010">
        <f>VLOOKUP($A1010,'Cost Code'!$A:$K,9,0)</f>
        <v>1000</v>
      </c>
      <c r="U1010" t="str">
        <f>VLOOKUP(B1010,Ex_Code!A:J,2,0)</f>
        <v>Travel Expenses</v>
      </c>
      <c r="V1010" t="str">
        <f>VLOOKUP(B1010,Ex_Code!A:J,7,0)</f>
        <v>ESTABLISHMENT EXPENSES</v>
      </c>
      <c r="W1010" t="str">
        <f>VLOOKUP(B1010,Ex_Code!A:J,10,0)</f>
        <v>Non Pay</v>
      </c>
    </row>
    <row r="1011" spans="1:23" x14ac:dyDescent="0.25">
      <c r="A1011" s="14" t="s">
        <v>143</v>
      </c>
      <c r="B1011" s="14" t="s">
        <v>35</v>
      </c>
      <c r="C1011" s="14" t="s">
        <v>201</v>
      </c>
      <c r="D1011" s="14" t="s">
        <v>202</v>
      </c>
      <c r="E1011" s="14" t="s">
        <v>98</v>
      </c>
      <c r="F1011" s="15">
        <v>0</v>
      </c>
      <c r="G1011" s="15">
        <v>3</v>
      </c>
      <c r="H1011" s="15">
        <v>0</v>
      </c>
      <c r="I1011" s="15">
        <v>0</v>
      </c>
      <c r="J1011" s="15">
        <v>0</v>
      </c>
      <c r="K1011" s="15">
        <v>0</v>
      </c>
      <c r="L1011" t="str">
        <f t="shared" si="15"/>
        <v>171807U08047023000</v>
      </c>
      <c r="M1011" t="str">
        <f>VLOOKUP(A1011,'Cost Code'!A:G,7,0)</f>
        <v>Financial Services</v>
      </c>
      <c r="N1011" t="str">
        <f>VLOOKUP(A1011,'Cost Code'!A:G,2,0)</f>
        <v>Group 1</v>
      </c>
      <c r="O1011" t="str">
        <f>VLOOKUP($A1011,'Cost Code'!$A:$G,3,0)</f>
        <v>CORPORATE SERVICES</v>
      </c>
      <c r="P1011" t="str">
        <f>VLOOKUP($A1011,'Cost Code'!$A:$G,4,0)</f>
        <v>FINANCE &amp; INFORMATION SERVICES</v>
      </c>
      <c r="Q1011" t="str">
        <f>VLOOKUP($A1011,'Cost Code'!$A:$G,5,0)</f>
        <v>FINANCE &amp; INFORMATION SERVICES</v>
      </c>
      <c r="R1011" t="str">
        <f>VLOOKUP($A1011,'Cost Code'!$A:$G,6,0)</f>
        <v>FINANCE</v>
      </c>
      <c r="S1011" t="str">
        <f>VLOOKUP($A1011,'Cost Code'!$A:$K,8,0)</f>
        <v>Simon</v>
      </c>
      <c r="T1011">
        <f>VLOOKUP($A1011,'Cost Code'!$A:$K,9,0)</f>
        <v>1000</v>
      </c>
      <c r="U1011" t="str">
        <f>VLOOKUP(B1011,Ex_Code!A:J,2,0)</f>
        <v>Car Parking</v>
      </c>
      <c r="V1011" t="str">
        <f>VLOOKUP(B1011,Ex_Code!A:J,7,0)</f>
        <v>ESTABLISHMENT EXPENSES</v>
      </c>
      <c r="W1011" t="str">
        <f>VLOOKUP(B1011,Ex_Code!A:J,10,0)</f>
        <v>Non Pay</v>
      </c>
    </row>
    <row r="1012" spans="1:23" x14ac:dyDescent="0.25">
      <c r="A1012" s="14" t="s">
        <v>143</v>
      </c>
      <c r="B1012" s="14" t="s">
        <v>146</v>
      </c>
      <c r="C1012" s="14" t="s">
        <v>201</v>
      </c>
      <c r="D1012" s="14" t="s">
        <v>202</v>
      </c>
      <c r="E1012" s="14" t="s">
        <v>98</v>
      </c>
      <c r="F1012" s="15">
        <v>37</v>
      </c>
      <c r="G1012" s="15">
        <v>52.92</v>
      </c>
      <c r="H1012" s="15">
        <v>0</v>
      </c>
      <c r="I1012" s="15">
        <v>0</v>
      </c>
      <c r="J1012" s="15">
        <v>0</v>
      </c>
      <c r="K1012" s="15">
        <v>0</v>
      </c>
      <c r="L1012" t="str">
        <f t="shared" si="15"/>
        <v>171807U08048014000</v>
      </c>
      <c r="M1012" t="str">
        <f>VLOOKUP(A1012,'Cost Code'!A:G,7,0)</f>
        <v>Financial Services</v>
      </c>
      <c r="N1012" t="str">
        <f>VLOOKUP(A1012,'Cost Code'!A:G,2,0)</f>
        <v>Group 1</v>
      </c>
      <c r="O1012" t="str">
        <f>VLOOKUP($A1012,'Cost Code'!$A:$G,3,0)</f>
        <v>CORPORATE SERVICES</v>
      </c>
      <c r="P1012" t="str">
        <f>VLOOKUP($A1012,'Cost Code'!$A:$G,4,0)</f>
        <v>FINANCE &amp; INFORMATION SERVICES</v>
      </c>
      <c r="Q1012" t="str">
        <f>VLOOKUP($A1012,'Cost Code'!$A:$G,5,0)</f>
        <v>FINANCE &amp; INFORMATION SERVICES</v>
      </c>
      <c r="R1012" t="str">
        <f>VLOOKUP($A1012,'Cost Code'!$A:$G,6,0)</f>
        <v>FINANCE</v>
      </c>
      <c r="S1012" t="str">
        <f>VLOOKUP($A1012,'Cost Code'!$A:$K,8,0)</f>
        <v>Simon</v>
      </c>
      <c r="T1012">
        <f>VLOOKUP($A1012,'Cost Code'!$A:$K,9,0)</f>
        <v>1000</v>
      </c>
      <c r="U1012" t="str">
        <f>VLOOKUP(B1012,Ex_Code!A:J,2,0)</f>
        <v>Office Equipment &amp; Maint</v>
      </c>
      <c r="V1012" t="str">
        <f>VLOOKUP(B1012,Ex_Code!A:J,7,0)</f>
        <v>PREMISES &amp; FIXED PLANT</v>
      </c>
      <c r="W1012" t="str">
        <f>VLOOKUP(B1012,Ex_Code!A:J,10,0)</f>
        <v>Non Pay</v>
      </c>
    </row>
    <row r="1013" spans="1:23" x14ac:dyDescent="0.25">
      <c r="A1013" s="14" t="s">
        <v>143</v>
      </c>
      <c r="B1013" s="14" t="s">
        <v>131</v>
      </c>
      <c r="C1013" s="14" t="s">
        <v>201</v>
      </c>
      <c r="D1013" s="14" t="s">
        <v>202</v>
      </c>
      <c r="E1013" s="14" t="s">
        <v>98</v>
      </c>
      <c r="F1013" s="15">
        <v>1051</v>
      </c>
      <c r="G1013" s="15">
        <v>500.99</v>
      </c>
      <c r="H1013" s="15">
        <v>0</v>
      </c>
      <c r="I1013" s="15">
        <v>0</v>
      </c>
      <c r="J1013" s="15">
        <v>0</v>
      </c>
      <c r="K1013" s="15">
        <v>0</v>
      </c>
      <c r="L1013" t="str">
        <f t="shared" si="15"/>
        <v>171807U08049010000</v>
      </c>
      <c r="M1013" t="str">
        <f>VLOOKUP(A1013,'Cost Code'!A:G,7,0)</f>
        <v>Financial Services</v>
      </c>
      <c r="N1013" t="str">
        <f>VLOOKUP(A1013,'Cost Code'!A:G,2,0)</f>
        <v>Group 1</v>
      </c>
      <c r="O1013" t="str">
        <f>VLOOKUP($A1013,'Cost Code'!$A:$G,3,0)</f>
        <v>CORPORATE SERVICES</v>
      </c>
      <c r="P1013" t="str">
        <f>VLOOKUP($A1013,'Cost Code'!$A:$G,4,0)</f>
        <v>FINANCE &amp; INFORMATION SERVICES</v>
      </c>
      <c r="Q1013" t="str">
        <f>VLOOKUP($A1013,'Cost Code'!$A:$G,5,0)</f>
        <v>FINANCE &amp; INFORMATION SERVICES</v>
      </c>
      <c r="R1013" t="str">
        <f>VLOOKUP($A1013,'Cost Code'!$A:$G,6,0)</f>
        <v>FINANCE</v>
      </c>
      <c r="S1013" t="str">
        <f>VLOOKUP($A1013,'Cost Code'!$A:$K,8,0)</f>
        <v>Simon</v>
      </c>
      <c r="T1013">
        <f>VLOOKUP($A1013,'Cost Code'!$A:$K,9,0)</f>
        <v>1000</v>
      </c>
      <c r="U1013" t="str">
        <f>VLOOKUP(B1013,Ex_Code!A:J,2,0)</f>
        <v>Professional Services</v>
      </c>
      <c r="V1013" t="str">
        <f>VLOOKUP(B1013,Ex_Code!A:J,7,0)</f>
        <v>OTHER OPERATING EXPENSES</v>
      </c>
      <c r="W1013" t="str">
        <f>VLOOKUP(B1013,Ex_Code!A:J,10,0)</f>
        <v>Non Pay</v>
      </c>
    </row>
    <row r="1014" spans="1:23" x14ac:dyDescent="0.25">
      <c r="A1014" s="14" t="s">
        <v>143</v>
      </c>
      <c r="B1014" s="14" t="s">
        <v>147</v>
      </c>
      <c r="C1014" s="14" t="s">
        <v>201</v>
      </c>
      <c r="D1014" s="14" t="s">
        <v>202</v>
      </c>
      <c r="E1014" s="14" t="s">
        <v>98</v>
      </c>
      <c r="F1014" s="15">
        <v>13</v>
      </c>
      <c r="G1014" s="15">
        <v>39.950000000000003</v>
      </c>
      <c r="H1014" s="15">
        <v>0</v>
      </c>
      <c r="I1014" s="15">
        <v>0</v>
      </c>
      <c r="J1014" s="15">
        <v>0</v>
      </c>
      <c r="K1014" s="15">
        <v>0</v>
      </c>
      <c r="L1014" t="str">
        <f t="shared" si="15"/>
        <v>171807U08049041000</v>
      </c>
      <c r="M1014" t="str">
        <f>VLOOKUP(A1014,'Cost Code'!A:G,7,0)</f>
        <v>Financial Services</v>
      </c>
      <c r="N1014" t="str">
        <f>VLOOKUP(A1014,'Cost Code'!A:G,2,0)</f>
        <v>Group 1</v>
      </c>
      <c r="O1014" t="str">
        <f>VLOOKUP($A1014,'Cost Code'!$A:$G,3,0)</f>
        <v>CORPORATE SERVICES</v>
      </c>
      <c r="P1014" t="str">
        <f>VLOOKUP($A1014,'Cost Code'!$A:$G,4,0)</f>
        <v>FINANCE &amp; INFORMATION SERVICES</v>
      </c>
      <c r="Q1014" t="str">
        <f>VLOOKUP($A1014,'Cost Code'!$A:$G,5,0)</f>
        <v>FINANCE &amp; INFORMATION SERVICES</v>
      </c>
      <c r="R1014" t="str">
        <f>VLOOKUP($A1014,'Cost Code'!$A:$G,6,0)</f>
        <v>FINANCE</v>
      </c>
      <c r="S1014" t="str">
        <f>VLOOKUP($A1014,'Cost Code'!$A:$K,8,0)</f>
        <v>Simon</v>
      </c>
      <c r="T1014">
        <f>VLOOKUP($A1014,'Cost Code'!$A:$K,9,0)</f>
        <v>1000</v>
      </c>
      <c r="U1014" t="str">
        <f>VLOOKUP(B1014,Ex_Code!A:J,2,0)</f>
        <v>Staff Eye Tests</v>
      </c>
      <c r="V1014" t="str">
        <f>VLOOKUP(B1014,Ex_Code!A:J,7,0)</f>
        <v>OTHER OPERATING EXPENSES</v>
      </c>
      <c r="W1014" t="str">
        <f>VLOOKUP(B1014,Ex_Code!A:J,10,0)</f>
        <v>Non Pay</v>
      </c>
    </row>
    <row r="1015" spans="1:23" x14ac:dyDescent="0.25">
      <c r="A1015" s="14" t="s">
        <v>143</v>
      </c>
      <c r="B1015" s="14" t="s">
        <v>45</v>
      </c>
      <c r="C1015" s="14" t="s">
        <v>201</v>
      </c>
      <c r="D1015" s="14" t="s">
        <v>202</v>
      </c>
      <c r="E1015" s="14" t="s">
        <v>98</v>
      </c>
      <c r="F1015" s="15">
        <v>-3300</v>
      </c>
      <c r="G1015" s="15">
        <v>-5316.51</v>
      </c>
      <c r="H1015" s="15">
        <v>0</v>
      </c>
      <c r="I1015" s="15">
        <v>0</v>
      </c>
      <c r="J1015" s="15">
        <v>0</v>
      </c>
      <c r="K1015" s="15">
        <v>0</v>
      </c>
      <c r="L1015" t="str">
        <f t="shared" si="15"/>
        <v>171807U08049047000</v>
      </c>
      <c r="M1015" t="str">
        <f>VLOOKUP(A1015,'Cost Code'!A:G,7,0)</f>
        <v>Financial Services</v>
      </c>
      <c r="N1015" t="str">
        <f>VLOOKUP(A1015,'Cost Code'!A:G,2,0)</f>
        <v>Group 1</v>
      </c>
      <c r="O1015" t="str">
        <f>VLOOKUP($A1015,'Cost Code'!$A:$G,3,0)</f>
        <v>CORPORATE SERVICES</v>
      </c>
      <c r="P1015" t="str">
        <f>VLOOKUP($A1015,'Cost Code'!$A:$G,4,0)</f>
        <v>FINANCE &amp; INFORMATION SERVICES</v>
      </c>
      <c r="Q1015" t="str">
        <f>VLOOKUP($A1015,'Cost Code'!$A:$G,5,0)</f>
        <v>FINANCE &amp; INFORMATION SERVICES</v>
      </c>
      <c r="R1015" t="str">
        <f>VLOOKUP($A1015,'Cost Code'!$A:$G,6,0)</f>
        <v>FINANCE</v>
      </c>
      <c r="S1015" t="str">
        <f>VLOOKUP($A1015,'Cost Code'!$A:$K,8,0)</f>
        <v>Simon</v>
      </c>
      <c r="T1015">
        <f>VLOOKUP($A1015,'Cost Code'!$A:$K,9,0)</f>
        <v>1000</v>
      </c>
      <c r="U1015" t="str">
        <f>VLOOKUP(B1015,Ex_Code!A:J,2,0)</f>
        <v>Servs Recd Oth NHS FT</v>
      </c>
      <c r="V1015" t="str">
        <f>VLOOKUP(B1015,Ex_Code!A:J,7,0)</f>
        <v>OTHER OPERATING EXPENSES</v>
      </c>
      <c r="W1015" t="str">
        <f>VLOOKUP(B1015,Ex_Code!A:J,10,0)</f>
        <v>Non Pay</v>
      </c>
    </row>
    <row r="1016" spans="1:23" x14ac:dyDescent="0.25">
      <c r="A1016" s="14" t="s">
        <v>148</v>
      </c>
      <c r="B1016" s="14" t="s">
        <v>113</v>
      </c>
      <c r="C1016" s="14" t="s">
        <v>201</v>
      </c>
      <c r="D1016" s="14" t="s">
        <v>202</v>
      </c>
      <c r="E1016" s="14" t="s">
        <v>98</v>
      </c>
      <c r="F1016" s="15">
        <v>-3816</v>
      </c>
      <c r="G1016" s="15">
        <v>-2639.5</v>
      </c>
      <c r="H1016" s="15">
        <v>0</v>
      </c>
      <c r="I1016" s="15">
        <v>0</v>
      </c>
      <c r="J1016" s="15">
        <v>0</v>
      </c>
      <c r="K1016" s="15">
        <v>0</v>
      </c>
      <c r="L1016" t="str">
        <f t="shared" si="15"/>
        <v>171807U09026004000</v>
      </c>
      <c r="M1016" t="str">
        <f>VLOOKUP(A1016,'Cost Code'!A:G,7,0)</f>
        <v>Supplies Department</v>
      </c>
      <c r="N1016" t="str">
        <f>VLOOKUP(A1016,'Cost Code'!A:G,2,0)</f>
        <v>Group 1</v>
      </c>
      <c r="O1016" t="str">
        <f>VLOOKUP($A1016,'Cost Code'!$A:$G,3,0)</f>
        <v>CORPORATE SERVICES</v>
      </c>
      <c r="P1016" t="str">
        <f>VLOOKUP($A1016,'Cost Code'!$A:$G,4,0)</f>
        <v>FINANCE &amp; INFORMATION SERVICES</v>
      </c>
      <c r="Q1016" t="str">
        <f>VLOOKUP($A1016,'Cost Code'!$A:$G,5,0)</f>
        <v>FINANCE &amp; INFORMATION SERVICES</v>
      </c>
      <c r="R1016" t="str">
        <f>VLOOKUP($A1016,'Cost Code'!$A:$G,6,0)</f>
        <v>FINANCE</v>
      </c>
      <c r="S1016" t="str">
        <f>VLOOKUP($A1016,'Cost Code'!$A:$K,8,0)</f>
        <v>Simon</v>
      </c>
      <c r="T1016">
        <f>VLOOKUP($A1016,'Cost Code'!$A:$K,9,0)</f>
        <v>1000</v>
      </c>
      <c r="U1016" t="str">
        <f>VLOOKUP(B1016,Ex_Code!A:J,2,0)</f>
        <v>Other Non Patient Income</v>
      </c>
      <c r="V1016" t="str">
        <f>VLOOKUP(B1016,Ex_Code!A:J,7,0)</f>
        <v>NON-PATIENT SERVS - OTH BODIES</v>
      </c>
      <c r="W1016" t="str">
        <f>VLOOKUP(B1016,Ex_Code!A:J,10,0)</f>
        <v>Income</v>
      </c>
    </row>
    <row r="1017" spans="1:23" ht="25.5" x14ac:dyDescent="0.25">
      <c r="A1017" s="14" t="s">
        <v>148</v>
      </c>
      <c r="B1017" s="14" t="s">
        <v>20</v>
      </c>
      <c r="C1017" s="14" t="s">
        <v>201</v>
      </c>
      <c r="D1017" s="14" t="s">
        <v>202</v>
      </c>
      <c r="E1017" s="14" t="s">
        <v>98</v>
      </c>
      <c r="F1017" s="15">
        <v>4462</v>
      </c>
      <c r="G1017" s="15">
        <v>3519.54</v>
      </c>
      <c r="H1017" s="15">
        <v>1</v>
      </c>
      <c r="I1017" s="15">
        <v>0.8</v>
      </c>
      <c r="J1017" s="15">
        <v>0.8</v>
      </c>
      <c r="K1017" s="15">
        <v>0.8</v>
      </c>
      <c r="L1017" t="str">
        <f t="shared" si="15"/>
        <v>171807U0903918A000</v>
      </c>
      <c r="M1017" t="str">
        <f>VLOOKUP(A1017,'Cost Code'!A:G,7,0)</f>
        <v>Supplies Department</v>
      </c>
      <c r="N1017" t="str">
        <f>VLOOKUP(A1017,'Cost Code'!A:G,2,0)</f>
        <v>Group 1</v>
      </c>
      <c r="O1017" t="str">
        <f>VLOOKUP($A1017,'Cost Code'!$A:$G,3,0)</f>
        <v>CORPORATE SERVICES</v>
      </c>
      <c r="P1017" t="str">
        <f>VLOOKUP($A1017,'Cost Code'!$A:$G,4,0)</f>
        <v>FINANCE &amp; INFORMATION SERVICES</v>
      </c>
      <c r="Q1017" t="str">
        <f>VLOOKUP($A1017,'Cost Code'!$A:$G,5,0)</f>
        <v>FINANCE &amp; INFORMATION SERVICES</v>
      </c>
      <c r="R1017" t="str">
        <f>VLOOKUP($A1017,'Cost Code'!$A:$G,6,0)</f>
        <v>FINANCE</v>
      </c>
      <c r="S1017" t="str">
        <f>VLOOKUP($A1017,'Cost Code'!$A:$K,8,0)</f>
        <v>Simon</v>
      </c>
      <c r="T1017">
        <f>VLOOKUP($A1017,'Cost Code'!$A:$K,9,0)</f>
        <v>1000</v>
      </c>
      <c r="U1017" t="str">
        <f>VLOOKUP(B1017,Ex_Code!A:J,2,0)</f>
        <v>Senior Managers Band 8A</v>
      </c>
      <c r="V1017" t="str">
        <f>VLOOKUP(B1017,Ex_Code!A:J,7,0)</f>
        <v>NON CLINICAL STAFF</v>
      </c>
      <c r="W1017" t="str">
        <f>VLOOKUP(B1017,Ex_Code!A:J,10,0)</f>
        <v>Pay</v>
      </c>
    </row>
    <row r="1018" spans="1:23" ht="25.5" x14ac:dyDescent="0.25">
      <c r="A1018" s="14" t="s">
        <v>148</v>
      </c>
      <c r="B1018" s="14" t="s">
        <v>22</v>
      </c>
      <c r="C1018" s="14" t="s">
        <v>201</v>
      </c>
      <c r="D1018" s="14" t="s">
        <v>202</v>
      </c>
      <c r="E1018" s="14" t="s">
        <v>98</v>
      </c>
      <c r="F1018" s="15">
        <v>12250</v>
      </c>
      <c r="G1018" s="15">
        <v>12253.69</v>
      </c>
      <c r="H1018" s="15">
        <v>2</v>
      </c>
      <c r="I1018" s="15">
        <v>2</v>
      </c>
      <c r="J1018" s="15">
        <v>2</v>
      </c>
      <c r="K1018" s="15">
        <v>2</v>
      </c>
      <c r="L1018" t="str">
        <f t="shared" si="15"/>
        <v>171807U0903918B000</v>
      </c>
      <c r="M1018" t="str">
        <f>VLOOKUP(A1018,'Cost Code'!A:G,7,0)</f>
        <v>Supplies Department</v>
      </c>
      <c r="N1018" t="str">
        <f>VLOOKUP(A1018,'Cost Code'!A:G,2,0)</f>
        <v>Group 1</v>
      </c>
      <c r="O1018" t="str">
        <f>VLOOKUP($A1018,'Cost Code'!$A:$G,3,0)</f>
        <v>CORPORATE SERVICES</v>
      </c>
      <c r="P1018" t="str">
        <f>VLOOKUP($A1018,'Cost Code'!$A:$G,4,0)</f>
        <v>FINANCE &amp; INFORMATION SERVICES</v>
      </c>
      <c r="Q1018" t="str">
        <f>VLOOKUP($A1018,'Cost Code'!$A:$G,5,0)</f>
        <v>FINANCE &amp; INFORMATION SERVICES</v>
      </c>
      <c r="R1018" t="str">
        <f>VLOOKUP($A1018,'Cost Code'!$A:$G,6,0)</f>
        <v>FINANCE</v>
      </c>
      <c r="S1018" t="str">
        <f>VLOOKUP($A1018,'Cost Code'!$A:$K,8,0)</f>
        <v>Simon</v>
      </c>
      <c r="T1018">
        <f>VLOOKUP($A1018,'Cost Code'!$A:$K,9,0)</f>
        <v>1000</v>
      </c>
      <c r="U1018" t="str">
        <f>VLOOKUP(B1018,Ex_Code!A:J,2,0)</f>
        <v>Senior Managers Band 8B</v>
      </c>
      <c r="V1018" t="str">
        <f>VLOOKUP(B1018,Ex_Code!A:J,7,0)</f>
        <v>NON CLINICAL STAFF</v>
      </c>
      <c r="W1018" t="str">
        <f>VLOOKUP(B1018,Ex_Code!A:J,10,0)</f>
        <v>Pay</v>
      </c>
    </row>
    <row r="1019" spans="1:23" x14ac:dyDescent="0.25">
      <c r="A1019" s="14" t="s">
        <v>148</v>
      </c>
      <c r="B1019" s="14" t="s">
        <v>145</v>
      </c>
      <c r="C1019" s="14" t="s">
        <v>201</v>
      </c>
      <c r="D1019" s="14" t="s">
        <v>202</v>
      </c>
      <c r="E1019" s="14" t="s">
        <v>98</v>
      </c>
      <c r="F1019" s="15">
        <v>9110</v>
      </c>
      <c r="G1019" s="15">
        <v>9081.92</v>
      </c>
      <c r="H1019" s="15">
        <v>5.28</v>
      </c>
      <c r="I1019" s="15">
        <v>5.28</v>
      </c>
      <c r="J1019" s="15">
        <v>5.28</v>
      </c>
      <c r="K1019" s="15">
        <v>5.28</v>
      </c>
      <c r="L1019" t="str">
        <f t="shared" si="15"/>
        <v>171807U09039202000</v>
      </c>
      <c r="M1019" t="str">
        <f>VLOOKUP(A1019,'Cost Code'!A:G,7,0)</f>
        <v>Supplies Department</v>
      </c>
      <c r="N1019" t="str">
        <f>VLOOKUP(A1019,'Cost Code'!A:G,2,0)</f>
        <v>Group 1</v>
      </c>
      <c r="O1019" t="str">
        <f>VLOOKUP($A1019,'Cost Code'!$A:$G,3,0)</f>
        <v>CORPORATE SERVICES</v>
      </c>
      <c r="P1019" t="str">
        <f>VLOOKUP($A1019,'Cost Code'!$A:$G,4,0)</f>
        <v>FINANCE &amp; INFORMATION SERVICES</v>
      </c>
      <c r="Q1019" t="str">
        <f>VLOOKUP($A1019,'Cost Code'!$A:$G,5,0)</f>
        <v>FINANCE &amp; INFORMATION SERVICES</v>
      </c>
      <c r="R1019" t="str">
        <f>VLOOKUP($A1019,'Cost Code'!$A:$G,6,0)</f>
        <v>FINANCE</v>
      </c>
      <c r="S1019" t="str">
        <f>VLOOKUP($A1019,'Cost Code'!$A:$K,8,0)</f>
        <v>Simon</v>
      </c>
      <c r="T1019">
        <f>VLOOKUP($A1019,'Cost Code'!$A:$K,9,0)</f>
        <v>1000</v>
      </c>
      <c r="U1019" t="str">
        <f>VLOOKUP(B1019,Ex_Code!A:J,2,0)</f>
        <v>Admin &amp; Clerical Band 2</v>
      </c>
      <c r="V1019" t="str">
        <f>VLOOKUP(B1019,Ex_Code!A:J,7,0)</f>
        <v>NON CLINICAL STAFF</v>
      </c>
      <c r="W1019" t="str">
        <f>VLOOKUP(B1019,Ex_Code!A:J,10,0)</f>
        <v>Pay</v>
      </c>
    </row>
    <row r="1020" spans="1:23" x14ac:dyDescent="0.25">
      <c r="A1020" s="14" t="s">
        <v>148</v>
      </c>
      <c r="B1020" s="14" t="s">
        <v>141</v>
      </c>
      <c r="C1020" s="14" t="s">
        <v>201</v>
      </c>
      <c r="D1020" s="14" t="s">
        <v>202</v>
      </c>
      <c r="E1020" s="14" t="s">
        <v>98</v>
      </c>
      <c r="F1020" s="15">
        <v>2027</v>
      </c>
      <c r="G1020" s="15">
        <v>2026.68</v>
      </c>
      <c r="H1020" s="15">
        <v>1</v>
      </c>
      <c r="I1020" s="15">
        <v>1</v>
      </c>
      <c r="J1020" s="15">
        <v>1</v>
      </c>
      <c r="K1020" s="15">
        <v>1</v>
      </c>
      <c r="L1020" t="str">
        <f t="shared" si="15"/>
        <v>171807U09039203000</v>
      </c>
      <c r="M1020" t="str">
        <f>VLOOKUP(A1020,'Cost Code'!A:G,7,0)</f>
        <v>Supplies Department</v>
      </c>
      <c r="N1020" t="str">
        <f>VLOOKUP(A1020,'Cost Code'!A:G,2,0)</f>
        <v>Group 1</v>
      </c>
      <c r="O1020" t="str">
        <f>VLOOKUP($A1020,'Cost Code'!$A:$G,3,0)</f>
        <v>CORPORATE SERVICES</v>
      </c>
      <c r="P1020" t="str">
        <f>VLOOKUP($A1020,'Cost Code'!$A:$G,4,0)</f>
        <v>FINANCE &amp; INFORMATION SERVICES</v>
      </c>
      <c r="Q1020" t="str">
        <f>VLOOKUP($A1020,'Cost Code'!$A:$G,5,0)</f>
        <v>FINANCE &amp; INFORMATION SERVICES</v>
      </c>
      <c r="R1020" t="str">
        <f>VLOOKUP($A1020,'Cost Code'!$A:$G,6,0)</f>
        <v>FINANCE</v>
      </c>
      <c r="S1020" t="str">
        <f>VLOOKUP($A1020,'Cost Code'!$A:$K,8,0)</f>
        <v>Simon</v>
      </c>
      <c r="T1020">
        <f>VLOOKUP($A1020,'Cost Code'!$A:$K,9,0)</f>
        <v>1000</v>
      </c>
      <c r="U1020" t="str">
        <f>VLOOKUP(B1020,Ex_Code!A:J,2,0)</f>
        <v>Admin &amp; Clerical Band 3</v>
      </c>
      <c r="V1020" t="str">
        <f>VLOOKUP(B1020,Ex_Code!A:J,7,0)</f>
        <v>NON CLINICAL STAFF</v>
      </c>
      <c r="W1020" t="str">
        <f>VLOOKUP(B1020,Ex_Code!A:J,10,0)</f>
        <v>Pay</v>
      </c>
    </row>
    <row r="1021" spans="1:23" x14ac:dyDescent="0.25">
      <c r="A1021" s="14" t="s">
        <v>148</v>
      </c>
      <c r="B1021" s="14" t="s">
        <v>121</v>
      </c>
      <c r="C1021" s="14" t="s">
        <v>201</v>
      </c>
      <c r="D1021" s="14" t="s">
        <v>202</v>
      </c>
      <c r="E1021" s="14" t="s">
        <v>98</v>
      </c>
      <c r="F1021" s="15">
        <v>9421</v>
      </c>
      <c r="G1021" s="15">
        <v>8066.84</v>
      </c>
      <c r="H1021" s="15">
        <v>4.2699999999999996</v>
      </c>
      <c r="I1021" s="15">
        <v>3.6</v>
      </c>
      <c r="J1021" s="15">
        <v>3.6</v>
      </c>
      <c r="K1021" s="15">
        <v>3.6</v>
      </c>
      <c r="L1021" t="str">
        <f t="shared" si="15"/>
        <v>171807U09039204000</v>
      </c>
      <c r="M1021" t="str">
        <f>VLOOKUP(A1021,'Cost Code'!A:G,7,0)</f>
        <v>Supplies Department</v>
      </c>
      <c r="N1021" t="str">
        <f>VLOOKUP(A1021,'Cost Code'!A:G,2,0)</f>
        <v>Group 1</v>
      </c>
      <c r="O1021" t="str">
        <f>VLOOKUP($A1021,'Cost Code'!$A:$G,3,0)</f>
        <v>CORPORATE SERVICES</v>
      </c>
      <c r="P1021" t="str">
        <f>VLOOKUP($A1021,'Cost Code'!$A:$G,4,0)</f>
        <v>FINANCE &amp; INFORMATION SERVICES</v>
      </c>
      <c r="Q1021" t="str">
        <f>VLOOKUP($A1021,'Cost Code'!$A:$G,5,0)</f>
        <v>FINANCE &amp; INFORMATION SERVICES</v>
      </c>
      <c r="R1021" t="str">
        <f>VLOOKUP($A1021,'Cost Code'!$A:$G,6,0)</f>
        <v>FINANCE</v>
      </c>
      <c r="S1021" t="str">
        <f>VLOOKUP($A1021,'Cost Code'!$A:$K,8,0)</f>
        <v>Simon</v>
      </c>
      <c r="T1021">
        <f>VLOOKUP($A1021,'Cost Code'!$A:$K,9,0)</f>
        <v>1000</v>
      </c>
      <c r="U1021" t="str">
        <f>VLOOKUP(B1021,Ex_Code!A:J,2,0)</f>
        <v>Admin &amp; Clerical Band 4</v>
      </c>
      <c r="V1021" t="str">
        <f>VLOOKUP(B1021,Ex_Code!A:J,7,0)</f>
        <v>NON CLINICAL STAFF</v>
      </c>
      <c r="W1021" t="str">
        <f>VLOOKUP(B1021,Ex_Code!A:J,10,0)</f>
        <v>Pay</v>
      </c>
    </row>
    <row r="1022" spans="1:23" x14ac:dyDescent="0.25">
      <c r="A1022" s="14" t="s">
        <v>148</v>
      </c>
      <c r="B1022" s="14" t="s">
        <v>108</v>
      </c>
      <c r="C1022" s="14" t="s">
        <v>201</v>
      </c>
      <c r="D1022" s="14" t="s">
        <v>202</v>
      </c>
      <c r="E1022" s="14" t="s">
        <v>98</v>
      </c>
      <c r="F1022" s="15">
        <v>2977</v>
      </c>
      <c r="G1022" s="15">
        <v>2973.32</v>
      </c>
      <c r="H1022" s="15">
        <v>1</v>
      </c>
      <c r="I1022" s="15">
        <v>1</v>
      </c>
      <c r="J1022" s="15">
        <v>1</v>
      </c>
      <c r="K1022" s="15">
        <v>1</v>
      </c>
      <c r="L1022" t="str">
        <f t="shared" si="15"/>
        <v>171807U09039205000</v>
      </c>
      <c r="M1022" t="str">
        <f>VLOOKUP(A1022,'Cost Code'!A:G,7,0)</f>
        <v>Supplies Department</v>
      </c>
      <c r="N1022" t="str">
        <f>VLOOKUP(A1022,'Cost Code'!A:G,2,0)</f>
        <v>Group 1</v>
      </c>
      <c r="O1022" t="str">
        <f>VLOOKUP($A1022,'Cost Code'!$A:$G,3,0)</f>
        <v>CORPORATE SERVICES</v>
      </c>
      <c r="P1022" t="str">
        <f>VLOOKUP($A1022,'Cost Code'!$A:$G,4,0)</f>
        <v>FINANCE &amp; INFORMATION SERVICES</v>
      </c>
      <c r="Q1022" t="str">
        <f>VLOOKUP($A1022,'Cost Code'!$A:$G,5,0)</f>
        <v>FINANCE &amp; INFORMATION SERVICES</v>
      </c>
      <c r="R1022" t="str">
        <f>VLOOKUP($A1022,'Cost Code'!$A:$G,6,0)</f>
        <v>FINANCE</v>
      </c>
      <c r="S1022" t="str">
        <f>VLOOKUP($A1022,'Cost Code'!$A:$K,8,0)</f>
        <v>Simon</v>
      </c>
      <c r="T1022">
        <f>VLOOKUP($A1022,'Cost Code'!$A:$K,9,0)</f>
        <v>1000</v>
      </c>
      <c r="U1022" t="str">
        <f>VLOOKUP(B1022,Ex_Code!A:J,2,0)</f>
        <v>Admin &amp; Clerical Band 5</v>
      </c>
      <c r="V1022" t="str">
        <f>VLOOKUP(B1022,Ex_Code!A:J,7,0)</f>
        <v>NON CLINICAL STAFF</v>
      </c>
      <c r="W1022" t="str">
        <f>VLOOKUP(B1022,Ex_Code!A:J,10,0)</f>
        <v>Pay</v>
      </c>
    </row>
    <row r="1023" spans="1:23" x14ac:dyDescent="0.25">
      <c r="A1023" s="14" t="s">
        <v>148</v>
      </c>
      <c r="B1023" s="14" t="s">
        <v>30</v>
      </c>
      <c r="C1023" s="14" t="s">
        <v>201</v>
      </c>
      <c r="D1023" s="14" t="s">
        <v>202</v>
      </c>
      <c r="E1023" s="14" t="s">
        <v>98</v>
      </c>
      <c r="F1023" s="15">
        <v>4013</v>
      </c>
      <c r="G1023" s="15">
        <v>4012.63</v>
      </c>
      <c r="H1023" s="15">
        <v>0.92</v>
      </c>
      <c r="I1023" s="15">
        <v>0.92</v>
      </c>
      <c r="J1023" s="15">
        <v>0.92</v>
      </c>
      <c r="K1023" s="15">
        <v>0.92</v>
      </c>
      <c r="L1023" t="str">
        <f t="shared" si="15"/>
        <v>171807U09039207000</v>
      </c>
      <c r="M1023" t="str">
        <f>VLOOKUP(A1023,'Cost Code'!A:G,7,0)</f>
        <v>Supplies Department</v>
      </c>
      <c r="N1023" t="str">
        <f>VLOOKUP(A1023,'Cost Code'!A:G,2,0)</f>
        <v>Group 1</v>
      </c>
      <c r="O1023" t="str">
        <f>VLOOKUP($A1023,'Cost Code'!$A:$G,3,0)</f>
        <v>CORPORATE SERVICES</v>
      </c>
      <c r="P1023" t="str">
        <f>VLOOKUP($A1023,'Cost Code'!$A:$G,4,0)</f>
        <v>FINANCE &amp; INFORMATION SERVICES</v>
      </c>
      <c r="Q1023" t="str">
        <f>VLOOKUP($A1023,'Cost Code'!$A:$G,5,0)</f>
        <v>FINANCE &amp; INFORMATION SERVICES</v>
      </c>
      <c r="R1023" t="str">
        <f>VLOOKUP($A1023,'Cost Code'!$A:$G,6,0)</f>
        <v>FINANCE</v>
      </c>
      <c r="S1023" t="str">
        <f>VLOOKUP($A1023,'Cost Code'!$A:$K,8,0)</f>
        <v>Simon</v>
      </c>
      <c r="T1023">
        <f>VLOOKUP($A1023,'Cost Code'!$A:$K,9,0)</f>
        <v>1000</v>
      </c>
      <c r="U1023" t="str">
        <f>VLOOKUP(B1023,Ex_Code!A:J,2,0)</f>
        <v>Admin &amp; Clerical Band 7</v>
      </c>
      <c r="V1023" t="str">
        <f>VLOOKUP(B1023,Ex_Code!A:J,7,0)</f>
        <v>NON CLINICAL STAFF</v>
      </c>
      <c r="W1023" t="str">
        <f>VLOOKUP(B1023,Ex_Code!A:J,10,0)</f>
        <v>Pay</v>
      </c>
    </row>
    <row r="1024" spans="1:23" x14ac:dyDescent="0.25">
      <c r="A1024" s="14" t="s">
        <v>148</v>
      </c>
      <c r="B1024" s="14" t="s">
        <v>122</v>
      </c>
      <c r="C1024" s="14" t="s">
        <v>201</v>
      </c>
      <c r="D1024" s="14" t="s">
        <v>202</v>
      </c>
      <c r="E1024" s="14" t="s">
        <v>98</v>
      </c>
      <c r="F1024" s="15">
        <v>235</v>
      </c>
      <c r="G1024" s="15">
        <v>0</v>
      </c>
      <c r="H1024" s="15">
        <v>0.16</v>
      </c>
      <c r="I1024" s="15">
        <v>0</v>
      </c>
      <c r="J1024" s="15">
        <v>0</v>
      </c>
      <c r="K1024" s="15">
        <v>0</v>
      </c>
      <c r="L1024" t="str">
        <f t="shared" si="15"/>
        <v>171807U09039299000</v>
      </c>
      <c r="M1024" t="str">
        <f>VLOOKUP(A1024,'Cost Code'!A:G,7,0)</f>
        <v>Supplies Department</v>
      </c>
      <c r="N1024" t="str">
        <f>VLOOKUP(A1024,'Cost Code'!A:G,2,0)</f>
        <v>Group 1</v>
      </c>
      <c r="O1024" t="str">
        <f>VLOOKUP($A1024,'Cost Code'!$A:$G,3,0)</f>
        <v>CORPORATE SERVICES</v>
      </c>
      <c r="P1024" t="str">
        <f>VLOOKUP($A1024,'Cost Code'!$A:$G,4,0)</f>
        <v>FINANCE &amp; INFORMATION SERVICES</v>
      </c>
      <c r="Q1024" t="str">
        <f>VLOOKUP($A1024,'Cost Code'!$A:$G,5,0)</f>
        <v>FINANCE &amp; INFORMATION SERVICES</v>
      </c>
      <c r="R1024" t="str">
        <f>VLOOKUP($A1024,'Cost Code'!$A:$G,6,0)</f>
        <v>FINANCE</v>
      </c>
      <c r="S1024" t="str">
        <f>VLOOKUP($A1024,'Cost Code'!$A:$K,8,0)</f>
        <v>Simon</v>
      </c>
      <c r="T1024">
        <f>VLOOKUP($A1024,'Cost Code'!$A:$K,9,0)</f>
        <v>1000</v>
      </c>
      <c r="U1024" t="str">
        <f>VLOOKUP(B1024,Ex_Code!A:J,2,0)</f>
        <v>Admin &amp; Clerical - Non NHS</v>
      </c>
      <c r="V1024" t="str">
        <f>VLOOKUP(B1024,Ex_Code!A:J,7,0)</f>
        <v>NON CLINICAL STAFF</v>
      </c>
      <c r="W1024" t="str">
        <f>VLOOKUP(B1024,Ex_Code!A:J,10,0)</f>
        <v>Pay</v>
      </c>
    </row>
    <row r="1025" spans="1:23" x14ac:dyDescent="0.25">
      <c r="A1025" s="14" t="s">
        <v>148</v>
      </c>
      <c r="B1025" s="14" t="s">
        <v>149</v>
      </c>
      <c r="C1025" s="14" t="s">
        <v>201</v>
      </c>
      <c r="D1025" s="14" t="s">
        <v>202</v>
      </c>
      <c r="E1025" s="14" t="s">
        <v>98</v>
      </c>
      <c r="F1025" s="15">
        <v>0</v>
      </c>
      <c r="G1025" s="15">
        <v>225.24</v>
      </c>
      <c r="H1025" s="15">
        <v>0</v>
      </c>
      <c r="I1025" s="15">
        <v>0</v>
      </c>
      <c r="J1025" s="15">
        <v>0</v>
      </c>
      <c r="K1025" s="15">
        <v>0</v>
      </c>
      <c r="L1025" t="str">
        <f t="shared" si="15"/>
        <v>171807U09042001000</v>
      </c>
      <c r="M1025" t="str">
        <f>VLOOKUP(A1025,'Cost Code'!A:G,7,0)</f>
        <v>Supplies Department</v>
      </c>
      <c r="N1025" t="str">
        <f>VLOOKUP(A1025,'Cost Code'!A:G,2,0)</f>
        <v>Group 1</v>
      </c>
      <c r="O1025" t="str">
        <f>VLOOKUP($A1025,'Cost Code'!$A:$G,3,0)</f>
        <v>CORPORATE SERVICES</v>
      </c>
      <c r="P1025" t="str">
        <f>VLOOKUP($A1025,'Cost Code'!$A:$G,4,0)</f>
        <v>FINANCE &amp; INFORMATION SERVICES</v>
      </c>
      <c r="Q1025" t="str">
        <f>VLOOKUP($A1025,'Cost Code'!$A:$G,5,0)</f>
        <v>FINANCE &amp; INFORMATION SERVICES</v>
      </c>
      <c r="R1025" t="str">
        <f>VLOOKUP($A1025,'Cost Code'!$A:$G,6,0)</f>
        <v>FINANCE</v>
      </c>
      <c r="S1025" t="str">
        <f>VLOOKUP($A1025,'Cost Code'!$A:$K,8,0)</f>
        <v>Simon</v>
      </c>
      <c r="T1025">
        <f>VLOOKUP($A1025,'Cost Code'!$A:$K,9,0)</f>
        <v>1000</v>
      </c>
      <c r="U1025" t="str">
        <f>VLOOKUP(B1025,Ex_Code!A:J,2,0)</f>
        <v>Dressings</v>
      </c>
      <c r="V1025" t="str">
        <f>VLOOKUP(B1025,Ex_Code!A:J,7,0)</f>
        <v>CLINICAL SUPPLIES</v>
      </c>
      <c r="W1025" t="str">
        <f>VLOOKUP(B1025,Ex_Code!A:J,10,0)</f>
        <v>Non Pay</v>
      </c>
    </row>
    <row r="1026" spans="1:23" x14ac:dyDescent="0.25">
      <c r="A1026" s="14" t="s">
        <v>148</v>
      </c>
      <c r="B1026" s="14" t="s">
        <v>150</v>
      </c>
      <c r="C1026" s="14" t="s">
        <v>201</v>
      </c>
      <c r="D1026" s="14" t="s">
        <v>202</v>
      </c>
      <c r="E1026" s="14" t="s">
        <v>98</v>
      </c>
      <c r="F1026" s="15">
        <v>0</v>
      </c>
      <c r="G1026" s="15">
        <v>2107.44</v>
      </c>
      <c r="H1026" s="15">
        <v>0</v>
      </c>
      <c r="I1026" s="15">
        <v>0</v>
      </c>
      <c r="J1026" s="15">
        <v>0</v>
      </c>
      <c r="K1026" s="15">
        <v>0</v>
      </c>
      <c r="L1026" t="str">
        <f t="shared" si="15"/>
        <v>171807U09042003000</v>
      </c>
      <c r="M1026" t="str">
        <f>VLOOKUP(A1026,'Cost Code'!A:G,7,0)</f>
        <v>Supplies Department</v>
      </c>
      <c r="N1026" t="str">
        <f>VLOOKUP(A1026,'Cost Code'!A:G,2,0)</f>
        <v>Group 1</v>
      </c>
      <c r="O1026" t="str">
        <f>VLOOKUP($A1026,'Cost Code'!$A:$G,3,0)</f>
        <v>CORPORATE SERVICES</v>
      </c>
      <c r="P1026" t="str">
        <f>VLOOKUP($A1026,'Cost Code'!$A:$G,4,0)</f>
        <v>FINANCE &amp; INFORMATION SERVICES</v>
      </c>
      <c r="Q1026" t="str">
        <f>VLOOKUP($A1026,'Cost Code'!$A:$G,5,0)</f>
        <v>FINANCE &amp; INFORMATION SERVICES</v>
      </c>
      <c r="R1026" t="str">
        <f>VLOOKUP($A1026,'Cost Code'!$A:$G,6,0)</f>
        <v>FINANCE</v>
      </c>
      <c r="S1026" t="str">
        <f>VLOOKUP($A1026,'Cost Code'!$A:$K,8,0)</f>
        <v>Simon</v>
      </c>
      <c r="T1026">
        <f>VLOOKUP($A1026,'Cost Code'!$A:$K,9,0)</f>
        <v>1000</v>
      </c>
      <c r="U1026" t="str">
        <f>VLOOKUP(B1026,Ex_Code!A:J,2,0)</f>
        <v>Med &amp; Surg Consumables</v>
      </c>
      <c r="V1026" t="str">
        <f>VLOOKUP(B1026,Ex_Code!A:J,7,0)</f>
        <v>CLINICAL SUPPLIES</v>
      </c>
      <c r="W1026" t="str">
        <f>VLOOKUP(B1026,Ex_Code!A:J,10,0)</f>
        <v>Non Pay</v>
      </c>
    </row>
    <row r="1027" spans="1:23" x14ac:dyDescent="0.25">
      <c r="A1027" s="14" t="s">
        <v>148</v>
      </c>
      <c r="B1027" s="14" t="s">
        <v>151</v>
      </c>
      <c r="C1027" s="14" t="s">
        <v>201</v>
      </c>
      <c r="D1027" s="14" t="s">
        <v>202</v>
      </c>
      <c r="E1027" s="14" t="s">
        <v>98</v>
      </c>
      <c r="F1027" s="15">
        <v>0</v>
      </c>
      <c r="G1027" s="15">
        <v>123.21</v>
      </c>
      <c r="H1027" s="15">
        <v>0</v>
      </c>
      <c r="I1027" s="15">
        <v>0</v>
      </c>
      <c r="J1027" s="15">
        <v>0</v>
      </c>
      <c r="K1027" s="15">
        <v>0</v>
      </c>
      <c r="L1027" t="str">
        <f t="shared" si="15"/>
        <v>171807U09042016000</v>
      </c>
      <c r="M1027" t="str">
        <f>VLOOKUP(A1027,'Cost Code'!A:G,7,0)</f>
        <v>Supplies Department</v>
      </c>
      <c r="N1027" t="str">
        <f>VLOOKUP(A1027,'Cost Code'!A:G,2,0)</f>
        <v>Group 1</v>
      </c>
      <c r="O1027" t="str">
        <f>VLOOKUP($A1027,'Cost Code'!$A:$G,3,0)</f>
        <v>CORPORATE SERVICES</v>
      </c>
      <c r="P1027" t="str">
        <f>VLOOKUP($A1027,'Cost Code'!$A:$G,4,0)</f>
        <v>FINANCE &amp; INFORMATION SERVICES</v>
      </c>
      <c r="Q1027" t="str">
        <f>VLOOKUP($A1027,'Cost Code'!$A:$G,5,0)</f>
        <v>FINANCE &amp; INFORMATION SERVICES</v>
      </c>
      <c r="R1027" t="str">
        <f>VLOOKUP($A1027,'Cost Code'!$A:$G,6,0)</f>
        <v>FINANCE</v>
      </c>
      <c r="S1027" t="str">
        <f>VLOOKUP($A1027,'Cost Code'!$A:$K,8,0)</f>
        <v>Simon</v>
      </c>
      <c r="T1027">
        <f>VLOOKUP($A1027,'Cost Code'!$A:$K,9,0)</f>
        <v>1000</v>
      </c>
      <c r="U1027" t="str">
        <f>VLOOKUP(B1027,Ex_Code!A:J,2,0)</f>
        <v>Continence Products</v>
      </c>
      <c r="V1027" t="str">
        <f>VLOOKUP(B1027,Ex_Code!A:J,7,0)</f>
        <v>CLINICAL SUPPLIES</v>
      </c>
      <c r="W1027" t="str">
        <f>VLOOKUP(B1027,Ex_Code!A:J,10,0)</f>
        <v>Non Pay</v>
      </c>
    </row>
    <row r="1028" spans="1:23" x14ac:dyDescent="0.25">
      <c r="A1028" s="14" t="s">
        <v>148</v>
      </c>
      <c r="B1028" s="14" t="s">
        <v>152</v>
      </c>
      <c r="C1028" s="14" t="s">
        <v>201</v>
      </c>
      <c r="D1028" s="14" t="s">
        <v>202</v>
      </c>
      <c r="E1028" s="14" t="s">
        <v>98</v>
      </c>
      <c r="F1028" s="15">
        <v>0</v>
      </c>
      <c r="G1028" s="15">
        <v>577.79999999999995</v>
      </c>
      <c r="H1028" s="15">
        <v>0</v>
      </c>
      <c r="I1028" s="15">
        <v>0</v>
      </c>
      <c r="J1028" s="15">
        <v>0</v>
      </c>
      <c r="K1028" s="15">
        <v>0</v>
      </c>
      <c r="L1028" t="str">
        <f t="shared" si="15"/>
        <v>171807U09042024000</v>
      </c>
      <c r="M1028" t="str">
        <f>VLOOKUP(A1028,'Cost Code'!A:G,7,0)</f>
        <v>Supplies Department</v>
      </c>
      <c r="N1028" t="str">
        <f>VLOOKUP(A1028,'Cost Code'!A:G,2,0)</f>
        <v>Group 1</v>
      </c>
      <c r="O1028" t="str">
        <f>VLOOKUP($A1028,'Cost Code'!$A:$G,3,0)</f>
        <v>CORPORATE SERVICES</v>
      </c>
      <c r="P1028" t="str">
        <f>VLOOKUP($A1028,'Cost Code'!$A:$G,4,0)</f>
        <v>FINANCE &amp; INFORMATION SERVICES</v>
      </c>
      <c r="Q1028" t="str">
        <f>VLOOKUP($A1028,'Cost Code'!$A:$G,5,0)</f>
        <v>FINANCE &amp; INFORMATION SERVICES</v>
      </c>
      <c r="R1028" t="str">
        <f>VLOOKUP($A1028,'Cost Code'!$A:$G,6,0)</f>
        <v>FINANCE</v>
      </c>
      <c r="S1028" t="str">
        <f>VLOOKUP($A1028,'Cost Code'!$A:$K,8,0)</f>
        <v>Simon</v>
      </c>
      <c r="T1028">
        <f>VLOOKUP($A1028,'Cost Code'!$A:$K,9,0)</f>
        <v>1000</v>
      </c>
      <c r="U1028" t="str">
        <f>VLOOKUP(B1028,Ex_Code!A:J,2,0)</f>
        <v>Patients Appliances</v>
      </c>
      <c r="V1028" t="str">
        <f>VLOOKUP(B1028,Ex_Code!A:J,7,0)</f>
        <v>CLINICAL SUPPLIES</v>
      </c>
      <c r="W1028" t="str">
        <f>VLOOKUP(B1028,Ex_Code!A:J,10,0)</f>
        <v>Non Pay</v>
      </c>
    </row>
    <row r="1029" spans="1:23" x14ac:dyDescent="0.25">
      <c r="A1029" s="14" t="s">
        <v>148</v>
      </c>
      <c r="B1029" s="14" t="s">
        <v>123</v>
      </c>
      <c r="C1029" s="14" t="s">
        <v>201</v>
      </c>
      <c r="D1029" s="14" t="s">
        <v>202</v>
      </c>
      <c r="E1029" s="14" t="s">
        <v>98</v>
      </c>
      <c r="F1029" s="15">
        <v>5</v>
      </c>
      <c r="G1029" s="15">
        <v>0</v>
      </c>
      <c r="H1029" s="15">
        <v>0</v>
      </c>
      <c r="I1029" s="15">
        <v>0</v>
      </c>
      <c r="J1029" s="15">
        <v>0</v>
      </c>
      <c r="K1029" s="15">
        <v>0</v>
      </c>
      <c r="L1029" t="str">
        <f t="shared" ref="L1029:L1092" si="16">CONCATENATE(C1029,A1029,B1029)</f>
        <v>171807U09043001000</v>
      </c>
      <c r="M1029" t="str">
        <f>VLOOKUP(A1029,'Cost Code'!A:G,7,0)</f>
        <v>Supplies Department</v>
      </c>
      <c r="N1029" t="str">
        <f>VLOOKUP(A1029,'Cost Code'!A:G,2,0)</f>
        <v>Group 1</v>
      </c>
      <c r="O1029" t="str">
        <f>VLOOKUP($A1029,'Cost Code'!$A:$G,3,0)</f>
        <v>CORPORATE SERVICES</v>
      </c>
      <c r="P1029" t="str">
        <f>VLOOKUP($A1029,'Cost Code'!$A:$G,4,0)</f>
        <v>FINANCE &amp; INFORMATION SERVICES</v>
      </c>
      <c r="Q1029" t="str">
        <f>VLOOKUP($A1029,'Cost Code'!$A:$G,5,0)</f>
        <v>FINANCE &amp; INFORMATION SERVICES</v>
      </c>
      <c r="R1029" t="str">
        <f>VLOOKUP($A1029,'Cost Code'!$A:$G,6,0)</f>
        <v>FINANCE</v>
      </c>
      <c r="S1029" t="str">
        <f>VLOOKUP($A1029,'Cost Code'!$A:$K,8,0)</f>
        <v>Simon</v>
      </c>
      <c r="T1029">
        <f>VLOOKUP($A1029,'Cost Code'!$A:$K,9,0)</f>
        <v>1000</v>
      </c>
      <c r="U1029" t="str">
        <f>VLOOKUP(B1029,Ex_Code!A:J,2,0)</f>
        <v>Catering Provisions</v>
      </c>
      <c r="V1029" t="str">
        <f>VLOOKUP(B1029,Ex_Code!A:J,7,0)</f>
        <v>NON CLINICAL SUPPLIES</v>
      </c>
      <c r="W1029" t="str">
        <f>VLOOKUP(B1029,Ex_Code!A:J,10,0)</f>
        <v>Non Pay</v>
      </c>
    </row>
    <row r="1030" spans="1:23" x14ac:dyDescent="0.25">
      <c r="A1030" s="14" t="s">
        <v>148</v>
      </c>
      <c r="B1030" s="14" t="s">
        <v>156</v>
      </c>
      <c r="C1030" s="14" t="s">
        <v>201</v>
      </c>
      <c r="D1030" s="14" t="s">
        <v>202</v>
      </c>
      <c r="E1030" s="14" t="s">
        <v>98</v>
      </c>
      <c r="F1030" s="15">
        <v>48</v>
      </c>
      <c r="G1030" s="15">
        <v>26.38</v>
      </c>
      <c r="H1030" s="15">
        <v>0</v>
      </c>
      <c r="I1030" s="15">
        <v>0</v>
      </c>
      <c r="J1030" s="15">
        <v>0</v>
      </c>
      <c r="K1030" s="15">
        <v>0</v>
      </c>
      <c r="L1030" t="str">
        <f t="shared" si="16"/>
        <v>171807U09043005000</v>
      </c>
      <c r="M1030" t="str">
        <f>VLOOKUP(A1030,'Cost Code'!A:G,7,0)</f>
        <v>Supplies Department</v>
      </c>
      <c r="N1030" t="str">
        <f>VLOOKUP(A1030,'Cost Code'!A:G,2,0)</f>
        <v>Group 1</v>
      </c>
      <c r="O1030" t="str">
        <f>VLOOKUP($A1030,'Cost Code'!$A:$G,3,0)</f>
        <v>CORPORATE SERVICES</v>
      </c>
      <c r="P1030" t="str">
        <f>VLOOKUP($A1030,'Cost Code'!$A:$G,4,0)</f>
        <v>FINANCE &amp; INFORMATION SERVICES</v>
      </c>
      <c r="Q1030" t="str">
        <f>VLOOKUP($A1030,'Cost Code'!$A:$G,5,0)</f>
        <v>FINANCE &amp; INFORMATION SERVICES</v>
      </c>
      <c r="R1030" t="str">
        <f>VLOOKUP($A1030,'Cost Code'!$A:$G,6,0)</f>
        <v>FINANCE</v>
      </c>
      <c r="S1030" t="str">
        <f>VLOOKUP($A1030,'Cost Code'!$A:$K,8,0)</f>
        <v>Simon</v>
      </c>
      <c r="T1030">
        <f>VLOOKUP($A1030,'Cost Code'!$A:$K,9,0)</f>
        <v>1000</v>
      </c>
      <c r="U1030" t="str">
        <f>VLOOKUP(B1030,Ex_Code!A:J,2,0)</f>
        <v>Hardware &amp; Crockery</v>
      </c>
      <c r="V1030" t="str">
        <f>VLOOKUP(B1030,Ex_Code!A:J,7,0)</f>
        <v>NON CLINICAL SUPPLIES</v>
      </c>
      <c r="W1030" t="str">
        <f>VLOOKUP(B1030,Ex_Code!A:J,10,0)</f>
        <v>Non Pay</v>
      </c>
    </row>
    <row r="1031" spans="1:23" x14ac:dyDescent="0.25">
      <c r="A1031" s="14" t="s">
        <v>148</v>
      </c>
      <c r="B1031" s="14" t="s">
        <v>157</v>
      </c>
      <c r="C1031" s="14" t="s">
        <v>201</v>
      </c>
      <c r="D1031" s="14" t="s">
        <v>202</v>
      </c>
      <c r="E1031" s="14" t="s">
        <v>98</v>
      </c>
      <c r="F1031" s="15">
        <v>66</v>
      </c>
      <c r="G1031" s="15">
        <v>56.8</v>
      </c>
      <c r="H1031" s="15">
        <v>0</v>
      </c>
      <c r="I1031" s="15">
        <v>0</v>
      </c>
      <c r="J1031" s="15">
        <v>0</v>
      </c>
      <c r="K1031" s="15">
        <v>0</v>
      </c>
      <c r="L1031" t="str">
        <f t="shared" si="16"/>
        <v>171807U09043014000</v>
      </c>
      <c r="M1031" t="str">
        <f>VLOOKUP(A1031,'Cost Code'!A:G,7,0)</f>
        <v>Supplies Department</v>
      </c>
      <c r="N1031" t="str">
        <f>VLOOKUP(A1031,'Cost Code'!A:G,2,0)</f>
        <v>Group 1</v>
      </c>
      <c r="O1031" t="str">
        <f>VLOOKUP($A1031,'Cost Code'!$A:$G,3,0)</f>
        <v>CORPORATE SERVICES</v>
      </c>
      <c r="P1031" t="str">
        <f>VLOOKUP($A1031,'Cost Code'!$A:$G,4,0)</f>
        <v>FINANCE &amp; INFORMATION SERVICES</v>
      </c>
      <c r="Q1031" t="str">
        <f>VLOOKUP($A1031,'Cost Code'!$A:$G,5,0)</f>
        <v>FINANCE &amp; INFORMATION SERVICES</v>
      </c>
      <c r="R1031" t="str">
        <f>VLOOKUP($A1031,'Cost Code'!$A:$G,6,0)</f>
        <v>FINANCE</v>
      </c>
      <c r="S1031" t="str">
        <f>VLOOKUP($A1031,'Cost Code'!$A:$K,8,0)</f>
        <v>Simon</v>
      </c>
      <c r="T1031">
        <f>VLOOKUP($A1031,'Cost Code'!$A:$K,9,0)</f>
        <v>1000</v>
      </c>
      <c r="U1031" t="str">
        <f>VLOOKUP(B1031,Ex_Code!A:J,2,0)</f>
        <v>Staff Uniforms</v>
      </c>
      <c r="V1031" t="str">
        <f>VLOOKUP(B1031,Ex_Code!A:J,7,0)</f>
        <v>NON CLINICAL SUPPLIES</v>
      </c>
      <c r="W1031" t="str">
        <f>VLOOKUP(B1031,Ex_Code!A:J,10,0)</f>
        <v>Non Pay</v>
      </c>
    </row>
    <row r="1032" spans="1:23" x14ac:dyDescent="0.25">
      <c r="A1032" s="14" t="s">
        <v>148</v>
      </c>
      <c r="B1032" s="14" t="s">
        <v>159</v>
      </c>
      <c r="C1032" s="14" t="s">
        <v>201</v>
      </c>
      <c r="D1032" s="14" t="s">
        <v>202</v>
      </c>
      <c r="E1032" s="14" t="s">
        <v>98</v>
      </c>
      <c r="F1032" s="15">
        <v>0</v>
      </c>
      <c r="G1032" s="15">
        <v>671.05</v>
      </c>
      <c r="H1032" s="15">
        <v>0</v>
      </c>
      <c r="I1032" s="15">
        <v>0</v>
      </c>
      <c r="J1032" s="15">
        <v>0</v>
      </c>
      <c r="K1032" s="15">
        <v>0</v>
      </c>
      <c r="L1032" t="str">
        <f t="shared" si="16"/>
        <v>171807U09043018000</v>
      </c>
      <c r="M1032" t="str">
        <f>VLOOKUP(A1032,'Cost Code'!A:G,7,0)</f>
        <v>Supplies Department</v>
      </c>
      <c r="N1032" t="str">
        <f>VLOOKUP(A1032,'Cost Code'!A:G,2,0)</f>
        <v>Group 1</v>
      </c>
      <c r="O1032" t="str">
        <f>VLOOKUP($A1032,'Cost Code'!$A:$G,3,0)</f>
        <v>CORPORATE SERVICES</v>
      </c>
      <c r="P1032" t="str">
        <f>VLOOKUP($A1032,'Cost Code'!$A:$G,4,0)</f>
        <v>FINANCE &amp; INFORMATION SERVICES</v>
      </c>
      <c r="Q1032" t="str">
        <f>VLOOKUP($A1032,'Cost Code'!$A:$G,5,0)</f>
        <v>FINANCE &amp; INFORMATION SERVICES</v>
      </c>
      <c r="R1032" t="str">
        <f>VLOOKUP($A1032,'Cost Code'!$A:$G,6,0)</f>
        <v>FINANCE</v>
      </c>
      <c r="S1032" t="str">
        <f>VLOOKUP($A1032,'Cost Code'!$A:$K,8,0)</f>
        <v>Simon</v>
      </c>
      <c r="T1032">
        <f>VLOOKUP($A1032,'Cost Code'!$A:$K,9,0)</f>
        <v>1000</v>
      </c>
      <c r="U1032" t="str">
        <f>VLOOKUP(B1032,Ex_Code!A:J,2,0)</f>
        <v>Cleaning Materials &amp; Cons</v>
      </c>
      <c r="V1032" t="str">
        <f>VLOOKUP(B1032,Ex_Code!A:J,7,0)</f>
        <v>NON CLINICAL SUPPLIES</v>
      </c>
      <c r="W1032" t="str">
        <f>VLOOKUP(B1032,Ex_Code!A:J,10,0)</f>
        <v>Non Pay</v>
      </c>
    </row>
    <row r="1033" spans="1:23" x14ac:dyDescent="0.25">
      <c r="A1033" s="14" t="s">
        <v>148</v>
      </c>
      <c r="B1033" s="14" t="s">
        <v>109</v>
      </c>
      <c r="C1033" s="14" t="s">
        <v>201</v>
      </c>
      <c r="D1033" s="14" t="s">
        <v>202</v>
      </c>
      <c r="E1033" s="14" t="s">
        <v>98</v>
      </c>
      <c r="F1033" s="15">
        <v>185</v>
      </c>
      <c r="G1033" s="15">
        <v>125.14</v>
      </c>
      <c r="H1033" s="15">
        <v>0</v>
      </c>
      <c r="I1033" s="15">
        <v>0</v>
      </c>
      <c r="J1033" s="15">
        <v>0</v>
      </c>
      <c r="K1033" s="15">
        <v>0</v>
      </c>
      <c r="L1033" t="str">
        <f t="shared" si="16"/>
        <v>171807U09047001000</v>
      </c>
      <c r="M1033" t="str">
        <f>VLOOKUP(A1033,'Cost Code'!A:G,7,0)</f>
        <v>Supplies Department</v>
      </c>
      <c r="N1033" t="str">
        <f>VLOOKUP(A1033,'Cost Code'!A:G,2,0)</f>
        <v>Group 1</v>
      </c>
      <c r="O1033" t="str">
        <f>VLOOKUP($A1033,'Cost Code'!$A:$G,3,0)</f>
        <v>CORPORATE SERVICES</v>
      </c>
      <c r="P1033" t="str">
        <f>VLOOKUP($A1033,'Cost Code'!$A:$G,4,0)</f>
        <v>FINANCE &amp; INFORMATION SERVICES</v>
      </c>
      <c r="Q1033" t="str">
        <f>VLOOKUP($A1033,'Cost Code'!$A:$G,5,0)</f>
        <v>FINANCE &amp; INFORMATION SERVICES</v>
      </c>
      <c r="R1033" t="str">
        <f>VLOOKUP($A1033,'Cost Code'!$A:$G,6,0)</f>
        <v>FINANCE</v>
      </c>
      <c r="S1033" t="str">
        <f>VLOOKUP($A1033,'Cost Code'!$A:$K,8,0)</f>
        <v>Simon</v>
      </c>
      <c r="T1033">
        <f>VLOOKUP($A1033,'Cost Code'!$A:$K,9,0)</f>
        <v>1000</v>
      </c>
      <c r="U1033" t="str">
        <f>VLOOKUP(B1033,Ex_Code!A:J,2,0)</f>
        <v>Printing &amp; Stationery</v>
      </c>
      <c r="V1033" t="str">
        <f>VLOOKUP(B1033,Ex_Code!A:J,7,0)</f>
        <v>ESTABLISHMENT EXPENSES</v>
      </c>
      <c r="W1033" t="str">
        <f>VLOOKUP(B1033,Ex_Code!A:J,10,0)</f>
        <v>Non Pay</v>
      </c>
    </row>
    <row r="1034" spans="1:23" x14ac:dyDescent="0.25">
      <c r="A1034" s="14" t="s">
        <v>148</v>
      </c>
      <c r="B1034" s="14" t="s">
        <v>125</v>
      </c>
      <c r="C1034" s="14" t="s">
        <v>201</v>
      </c>
      <c r="D1034" s="14" t="s">
        <v>202</v>
      </c>
      <c r="E1034" s="14" t="s">
        <v>98</v>
      </c>
      <c r="F1034" s="15">
        <v>53</v>
      </c>
      <c r="G1034" s="15">
        <v>0</v>
      </c>
      <c r="H1034" s="15">
        <v>0</v>
      </c>
      <c r="I1034" s="15">
        <v>0</v>
      </c>
      <c r="J1034" s="15">
        <v>0</v>
      </c>
      <c r="K1034" s="15">
        <v>0</v>
      </c>
      <c r="L1034" t="str">
        <f t="shared" si="16"/>
        <v>171807U09047003000</v>
      </c>
      <c r="M1034" t="str">
        <f>VLOOKUP(A1034,'Cost Code'!A:G,7,0)</f>
        <v>Supplies Department</v>
      </c>
      <c r="N1034" t="str">
        <f>VLOOKUP(A1034,'Cost Code'!A:G,2,0)</f>
        <v>Group 1</v>
      </c>
      <c r="O1034" t="str">
        <f>VLOOKUP($A1034,'Cost Code'!$A:$G,3,0)</f>
        <v>CORPORATE SERVICES</v>
      </c>
      <c r="P1034" t="str">
        <f>VLOOKUP($A1034,'Cost Code'!$A:$G,4,0)</f>
        <v>FINANCE &amp; INFORMATION SERVICES</v>
      </c>
      <c r="Q1034" t="str">
        <f>VLOOKUP($A1034,'Cost Code'!$A:$G,5,0)</f>
        <v>FINANCE &amp; INFORMATION SERVICES</v>
      </c>
      <c r="R1034" t="str">
        <f>VLOOKUP($A1034,'Cost Code'!$A:$G,6,0)</f>
        <v>FINANCE</v>
      </c>
      <c r="S1034" t="str">
        <f>VLOOKUP($A1034,'Cost Code'!$A:$K,8,0)</f>
        <v>Simon</v>
      </c>
      <c r="T1034">
        <f>VLOOKUP($A1034,'Cost Code'!$A:$K,9,0)</f>
        <v>1000</v>
      </c>
      <c r="U1034" t="str">
        <f>VLOOKUP(B1034,Ex_Code!A:J,2,0)</f>
        <v>Postage &amp; Courier Services</v>
      </c>
      <c r="V1034" t="str">
        <f>VLOOKUP(B1034,Ex_Code!A:J,7,0)</f>
        <v>ESTABLISHMENT EXPENSES</v>
      </c>
      <c r="W1034" t="str">
        <f>VLOOKUP(B1034,Ex_Code!A:J,10,0)</f>
        <v>Non Pay</v>
      </c>
    </row>
    <row r="1035" spans="1:23" x14ac:dyDescent="0.25">
      <c r="A1035" s="14" t="s">
        <v>148</v>
      </c>
      <c r="B1035" s="14" t="s">
        <v>161</v>
      </c>
      <c r="C1035" s="14" t="s">
        <v>201</v>
      </c>
      <c r="D1035" s="14" t="s">
        <v>202</v>
      </c>
      <c r="E1035" s="14" t="s">
        <v>98</v>
      </c>
      <c r="F1035" s="15">
        <v>3</v>
      </c>
      <c r="G1035" s="15">
        <v>0</v>
      </c>
      <c r="H1035" s="15">
        <v>0</v>
      </c>
      <c r="I1035" s="15">
        <v>0</v>
      </c>
      <c r="J1035" s="15">
        <v>0</v>
      </c>
      <c r="K1035" s="15">
        <v>0</v>
      </c>
      <c r="L1035" t="str">
        <f t="shared" si="16"/>
        <v>171807U09047011000</v>
      </c>
      <c r="M1035" t="str">
        <f>VLOOKUP(A1035,'Cost Code'!A:G,7,0)</f>
        <v>Supplies Department</v>
      </c>
      <c r="N1035" t="str">
        <f>VLOOKUP(A1035,'Cost Code'!A:G,2,0)</f>
        <v>Group 1</v>
      </c>
      <c r="O1035" t="str">
        <f>VLOOKUP($A1035,'Cost Code'!$A:$G,3,0)</f>
        <v>CORPORATE SERVICES</v>
      </c>
      <c r="P1035" t="str">
        <f>VLOOKUP($A1035,'Cost Code'!$A:$G,4,0)</f>
        <v>FINANCE &amp; INFORMATION SERVICES</v>
      </c>
      <c r="Q1035" t="str">
        <f>VLOOKUP($A1035,'Cost Code'!$A:$G,5,0)</f>
        <v>FINANCE &amp; INFORMATION SERVICES</v>
      </c>
      <c r="R1035" t="str">
        <f>VLOOKUP($A1035,'Cost Code'!$A:$G,6,0)</f>
        <v>FINANCE</v>
      </c>
      <c r="S1035" t="str">
        <f>VLOOKUP($A1035,'Cost Code'!$A:$K,8,0)</f>
        <v>Simon</v>
      </c>
      <c r="T1035">
        <f>VLOOKUP($A1035,'Cost Code'!$A:$K,9,0)</f>
        <v>1000</v>
      </c>
      <c r="U1035" t="str">
        <f>VLOOKUP(B1035,Ex_Code!A:J,2,0)</f>
        <v>Mobile Phones/Pagers</v>
      </c>
      <c r="V1035" t="str">
        <f>VLOOKUP(B1035,Ex_Code!A:J,7,0)</f>
        <v>ESTABLISHMENT EXPENSES</v>
      </c>
      <c r="W1035" t="str">
        <f>VLOOKUP(B1035,Ex_Code!A:J,10,0)</f>
        <v>Non Pay</v>
      </c>
    </row>
    <row r="1036" spans="1:23" x14ac:dyDescent="0.25">
      <c r="A1036" s="14" t="s">
        <v>148</v>
      </c>
      <c r="B1036" s="14" t="s">
        <v>33</v>
      </c>
      <c r="C1036" s="14" t="s">
        <v>201</v>
      </c>
      <c r="D1036" s="14" t="s">
        <v>202</v>
      </c>
      <c r="E1036" s="14" t="s">
        <v>98</v>
      </c>
      <c r="F1036" s="15">
        <v>175</v>
      </c>
      <c r="G1036" s="15">
        <v>221.32</v>
      </c>
      <c r="H1036" s="15">
        <v>0</v>
      </c>
      <c r="I1036" s="15">
        <v>0</v>
      </c>
      <c r="J1036" s="15">
        <v>0</v>
      </c>
      <c r="K1036" s="15">
        <v>0</v>
      </c>
      <c r="L1036" t="str">
        <f t="shared" si="16"/>
        <v>171807U09047018000</v>
      </c>
      <c r="M1036" t="str">
        <f>VLOOKUP(A1036,'Cost Code'!A:G,7,0)</f>
        <v>Supplies Department</v>
      </c>
      <c r="N1036" t="str">
        <f>VLOOKUP(A1036,'Cost Code'!A:G,2,0)</f>
        <v>Group 1</v>
      </c>
      <c r="O1036" t="str">
        <f>VLOOKUP($A1036,'Cost Code'!$A:$G,3,0)</f>
        <v>CORPORATE SERVICES</v>
      </c>
      <c r="P1036" t="str">
        <f>VLOOKUP($A1036,'Cost Code'!$A:$G,4,0)</f>
        <v>FINANCE &amp; INFORMATION SERVICES</v>
      </c>
      <c r="Q1036" t="str">
        <f>VLOOKUP($A1036,'Cost Code'!$A:$G,5,0)</f>
        <v>FINANCE &amp; INFORMATION SERVICES</v>
      </c>
      <c r="R1036" t="str">
        <f>VLOOKUP($A1036,'Cost Code'!$A:$G,6,0)</f>
        <v>FINANCE</v>
      </c>
      <c r="S1036" t="str">
        <f>VLOOKUP($A1036,'Cost Code'!$A:$K,8,0)</f>
        <v>Simon</v>
      </c>
      <c r="T1036">
        <f>VLOOKUP($A1036,'Cost Code'!$A:$K,9,0)</f>
        <v>1000</v>
      </c>
      <c r="U1036" t="str">
        <f>VLOOKUP(B1036,Ex_Code!A:J,2,0)</f>
        <v>Travel Expenses</v>
      </c>
      <c r="V1036" t="str">
        <f>VLOOKUP(B1036,Ex_Code!A:J,7,0)</f>
        <v>ESTABLISHMENT EXPENSES</v>
      </c>
      <c r="W1036" t="str">
        <f>VLOOKUP(B1036,Ex_Code!A:J,10,0)</f>
        <v>Non Pay</v>
      </c>
    </row>
    <row r="1037" spans="1:23" x14ac:dyDescent="0.25">
      <c r="A1037" s="14" t="s">
        <v>148</v>
      </c>
      <c r="B1037" s="14" t="s">
        <v>35</v>
      </c>
      <c r="C1037" s="14" t="s">
        <v>201</v>
      </c>
      <c r="D1037" s="14" t="s">
        <v>202</v>
      </c>
      <c r="E1037" s="14" t="s">
        <v>98</v>
      </c>
      <c r="F1037" s="15">
        <v>0</v>
      </c>
      <c r="G1037" s="15">
        <v>12</v>
      </c>
      <c r="H1037" s="15">
        <v>0</v>
      </c>
      <c r="I1037" s="15">
        <v>0</v>
      </c>
      <c r="J1037" s="15">
        <v>0</v>
      </c>
      <c r="K1037" s="15">
        <v>0</v>
      </c>
      <c r="L1037" t="str">
        <f t="shared" si="16"/>
        <v>171807U09047023000</v>
      </c>
      <c r="M1037" t="str">
        <f>VLOOKUP(A1037,'Cost Code'!A:G,7,0)</f>
        <v>Supplies Department</v>
      </c>
      <c r="N1037" t="str">
        <f>VLOOKUP(A1037,'Cost Code'!A:G,2,0)</f>
        <v>Group 1</v>
      </c>
      <c r="O1037" t="str">
        <f>VLOOKUP($A1037,'Cost Code'!$A:$G,3,0)</f>
        <v>CORPORATE SERVICES</v>
      </c>
      <c r="P1037" t="str">
        <f>VLOOKUP($A1037,'Cost Code'!$A:$G,4,0)</f>
        <v>FINANCE &amp; INFORMATION SERVICES</v>
      </c>
      <c r="Q1037" t="str">
        <f>VLOOKUP($A1037,'Cost Code'!$A:$G,5,0)</f>
        <v>FINANCE &amp; INFORMATION SERVICES</v>
      </c>
      <c r="R1037" t="str">
        <f>VLOOKUP($A1037,'Cost Code'!$A:$G,6,0)</f>
        <v>FINANCE</v>
      </c>
      <c r="S1037" t="str">
        <f>VLOOKUP($A1037,'Cost Code'!$A:$K,8,0)</f>
        <v>Simon</v>
      </c>
      <c r="T1037">
        <f>VLOOKUP($A1037,'Cost Code'!$A:$K,9,0)</f>
        <v>1000</v>
      </c>
      <c r="U1037" t="str">
        <f>VLOOKUP(B1037,Ex_Code!A:J,2,0)</f>
        <v>Car Parking</v>
      </c>
      <c r="V1037" t="str">
        <f>VLOOKUP(B1037,Ex_Code!A:J,7,0)</f>
        <v>ESTABLISHMENT EXPENSES</v>
      </c>
      <c r="W1037" t="str">
        <f>VLOOKUP(B1037,Ex_Code!A:J,10,0)</f>
        <v>Non Pay</v>
      </c>
    </row>
    <row r="1038" spans="1:23" x14ac:dyDescent="0.25">
      <c r="A1038" s="14" t="s">
        <v>148</v>
      </c>
      <c r="B1038" s="14" t="s">
        <v>162</v>
      </c>
      <c r="C1038" s="14" t="s">
        <v>201</v>
      </c>
      <c r="D1038" s="14" t="s">
        <v>202</v>
      </c>
      <c r="E1038" s="14" t="s">
        <v>98</v>
      </c>
      <c r="F1038" s="15">
        <v>0</v>
      </c>
      <c r="G1038" s="15">
        <v>4.99</v>
      </c>
      <c r="H1038" s="15">
        <v>0</v>
      </c>
      <c r="I1038" s="15">
        <v>0</v>
      </c>
      <c r="J1038" s="15">
        <v>0</v>
      </c>
      <c r="K1038" s="15">
        <v>0</v>
      </c>
      <c r="L1038" t="str">
        <f t="shared" si="16"/>
        <v>171807U09047024000</v>
      </c>
      <c r="M1038" t="str">
        <f>VLOOKUP(A1038,'Cost Code'!A:G,7,0)</f>
        <v>Supplies Department</v>
      </c>
      <c r="N1038" t="str">
        <f>VLOOKUP(A1038,'Cost Code'!A:G,2,0)</f>
        <v>Group 1</v>
      </c>
      <c r="O1038" t="str">
        <f>VLOOKUP($A1038,'Cost Code'!$A:$G,3,0)</f>
        <v>CORPORATE SERVICES</v>
      </c>
      <c r="P1038" t="str">
        <f>VLOOKUP($A1038,'Cost Code'!$A:$G,4,0)</f>
        <v>FINANCE &amp; INFORMATION SERVICES</v>
      </c>
      <c r="Q1038" t="str">
        <f>VLOOKUP($A1038,'Cost Code'!$A:$G,5,0)</f>
        <v>FINANCE &amp; INFORMATION SERVICES</v>
      </c>
      <c r="R1038" t="str">
        <f>VLOOKUP($A1038,'Cost Code'!$A:$G,6,0)</f>
        <v>FINANCE</v>
      </c>
      <c r="S1038" t="str">
        <f>VLOOKUP($A1038,'Cost Code'!$A:$K,8,0)</f>
        <v>Simon</v>
      </c>
      <c r="T1038">
        <f>VLOOKUP($A1038,'Cost Code'!$A:$K,9,0)</f>
        <v>1000</v>
      </c>
      <c r="U1038" t="str">
        <f>VLOOKUP(B1038,Ex_Code!A:J,2,0)</f>
        <v>Subsistance</v>
      </c>
      <c r="V1038" t="str">
        <f>VLOOKUP(B1038,Ex_Code!A:J,7,0)</f>
        <v>ESTABLISHMENT EXPENSES</v>
      </c>
      <c r="W1038" t="str">
        <f>VLOOKUP(B1038,Ex_Code!A:J,10,0)</f>
        <v>Non Pay</v>
      </c>
    </row>
    <row r="1039" spans="1:23" x14ac:dyDescent="0.25">
      <c r="A1039" s="14" t="s">
        <v>148</v>
      </c>
      <c r="B1039" s="14" t="s">
        <v>129</v>
      </c>
      <c r="C1039" s="14" t="s">
        <v>201</v>
      </c>
      <c r="D1039" s="14" t="s">
        <v>202</v>
      </c>
      <c r="E1039" s="14" t="s">
        <v>98</v>
      </c>
      <c r="F1039" s="15">
        <v>34</v>
      </c>
      <c r="G1039" s="15">
        <v>0</v>
      </c>
      <c r="H1039" s="15">
        <v>0</v>
      </c>
      <c r="I1039" s="15">
        <v>0</v>
      </c>
      <c r="J1039" s="15">
        <v>0</v>
      </c>
      <c r="K1039" s="15">
        <v>0</v>
      </c>
      <c r="L1039" t="str">
        <f t="shared" si="16"/>
        <v>171807U09048013000</v>
      </c>
      <c r="M1039" t="str">
        <f>VLOOKUP(A1039,'Cost Code'!A:G,7,0)</f>
        <v>Supplies Department</v>
      </c>
      <c r="N1039" t="str">
        <f>VLOOKUP(A1039,'Cost Code'!A:G,2,0)</f>
        <v>Group 1</v>
      </c>
      <c r="O1039" t="str">
        <f>VLOOKUP($A1039,'Cost Code'!$A:$G,3,0)</f>
        <v>CORPORATE SERVICES</v>
      </c>
      <c r="P1039" t="str">
        <f>VLOOKUP($A1039,'Cost Code'!$A:$G,4,0)</f>
        <v>FINANCE &amp; INFORMATION SERVICES</v>
      </c>
      <c r="Q1039" t="str">
        <f>VLOOKUP($A1039,'Cost Code'!$A:$G,5,0)</f>
        <v>FINANCE &amp; INFORMATION SERVICES</v>
      </c>
      <c r="R1039" t="str">
        <f>VLOOKUP($A1039,'Cost Code'!$A:$G,6,0)</f>
        <v>FINANCE</v>
      </c>
      <c r="S1039" t="str">
        <f>VLOOKUP($A1039,'Cost Code'!$A:$K,8,0)</f>
        <v>Simon</v>
      </c>
      <c r="T1039">
        <f>VLOOKUP($A1039,'Cost Code'!$A:$K,9,0)</f>
        <v>1000</v>
      </c>
      <c r="U1039" t="str">
        <f>VLOOKUP(B1039,Ex_Code!A:J,2,0)</f>
        <v>Furniture &amp; Fittings</v>
      </c>
      <c r="V1039" t="str">
        <f>VLOOKUP(B1039,Ex_Code!A:J,7,0)</f>
        <v>PREMISES &amp; FIXED PLANT</v>
      </c>
      <c r="W1039" t="str">
        <f>VLOOKUP(B1039,Ex_Code!A:J,10,0)</f>
        <v>Non Pay</v>
      </c>
    </row>
    <row r="1040" spans="1:23" x14ac:dyDescent="0.25">
      <c r="A1040" s="14" t="s">
        <v>148</v>
      </c>
      <c r="B1040" s="14" t="s">
        <v>146</v>
      </c>
      <c r="C1040" s="14" t="s">
        <v>201</v>
      </c>
      <c r="D1040" s="14" t="s">
        <v>202</v>
      </c>
      <c r="E1040" s="14" t="s">
        <v>98</v>
      </c>
      <c r="F1040" s="15">
        <v>30</v>
      </c>
      <c r="G1040" s="15">
        <v>0</v>
      </c>
      <c r="H1040" s="15">
        <v>0</v>
      </c>
      <c r="I1040" s="15">
        <v>0</v>
      </c>
      <c r="J1040" s="15">
        <v>0</v>
      </c>
      <c r="K1040" s="15">
        <v>0</v>
      </c>
      <c r="L1040" t="str">
        <f t="shared" si="16"/>
        <v>171807U09048014000</v>
      </c>
      <c r="M1040" t="str">
        <f>VLOOKUP(A1040,'Cost Code'!A:G,7,0)</f>
        <v>Supplies Department</v>
      </c>
      <c r="N1040" t="str">
        <f>VLOOKUP(A1040,'Cost Code'!A:G,2,0)</f>
        <v>Group 1</v>
      </c>
      <c r="O1040" t="str">
        <f>VLOOKUP($A1040,'Cost Code'!$A:$G,3,0)</f>
        <v>CORPORATE SERVICES</v>
      </c>
      <c r="P1040" t="str">
        <f>VLOOKUP($A1040,'Cost Code'!$A:$G,4,0)</f>
        <v>FINANCE &amp; INFORMATION SERVICES</v>
      </c>
      <c r="Q1040" t="str">
        <f>VLOOKUP($A1040,'Cost Code'!$A:$G,5,0)</f>
        <v>FINANCE &amp; INFORMATION SERVICES</v>
      </c>
      <c r="R1040" t="str">
        <f>VLOOKUP($A1040,'Cost Code'!$A:$G,6,0)</f>
        <v>FINANCE</v>
      </c>
      <c r="S1040" t="str">
        <f>VLOOKUP($A1040,'Cost Code'!$A:$K,8,0)</f>
        <v>Simon</v>
      </c>
      <c r="T1040">
        <f>VLOOKUP($A1040,'Cost Code'!$A:$K,9,0)</f>
        <v>1000</v>
      </c>
      <c r="U1040" t="str">
        <f>VLOOKUP(B1040,Ex_Code!A:J,2,0)</f>
        <v>Office Equipment &amp; Maint</v>
      </c>
      <c r="V1040" t="str">
        <f>VLOOKUP(B1040,Ex_Code!A:J,7,0)</f>
        <v>PREMISES &amp; FIXED PLANT</v>
      </c>
      <c r="W1040" t="str">
        <f>VLOOKUP(B1040,Ex_Code!A:J,10,0)</f>
        <v>Non Pay</v>
      </c>
    </row>
    <row r="1041" spans="1:23" x14ac:dyDescent="0.25">
      <c r="A1041" s="14" t="s">
        <v>148</v>
      </c>
      <c r="B1041" s="14" t="s">
        <v>39</v>
      </c>
      <c r="C1041" s="14" t="s">
        <v>201</v>
      </c>
      <c r="D1041" s="14" t="s">
        <v>202</v>
      </c>
      <c r="E1041" s="14" t="s">
        <v>98</v>
      </c>
      <c r="F1041" s="15">
        <v>127</v>
      </c>
      <c r="G1041" s="15">
        <v>0</v>
      </c>
      <c r="H1041" s="15">
        <v>0</v>
      </c>
      <c r="I1041" s="15">
        <v>0</v>
      </c>
      <c r="J1041" s="15">
        <v>0</v>
      </c>
      <c r="K1041" s="15">
        <v>0</v>
      </c>
      <c r="L1041" t="str">
        <f t="shared" si="16"/>
        <v>171807U09048016000</v>
      </c>
      <c r="M1041" t="str">
        <f>VLOOKUP(A1041,'Cost Code'!A:G,7,0)</f>
        <v>Supplies Department</v>
      </c>
      <c r="N1041" t="str">
        <f>VLOOKUP(A1041,'Cost Code'!A:G,2,0)</f>
        <v>Group 1</v>
      </c>
      <c r="O1041" t="str">
        <f>VLOOKUP($A1041,'Cost Code'!$A:$G,3,0)</f>
        <v>CORPORATE SERVICES</v>
      </c>
      <c r="P1041" t="str">
        <f>VLOOKUP($A1041,'Cost Code'!$A:$G,4,0)</f>
        <v>FINANCE &amp; INFORMATION SERVICES</v>
      </c>
      <c r="Q1041" t="str">
        <f>VLOOKUP($A1041,'Cost Code'!$A:$G,5,0)</f>
        <v>FINANCE &amp; INFORMATION SERVICES</v>
      </c>
      <c r="R1041" t="str">
        <f>VLOOKUP($A1041,'Cost Code'!$A:$G,6,0)</f>
        <v>FINANCE</v>
      </c>
      <c r="S1041" t="str">
        <f>VLOOKUP($A1041,'Cost Code'!$A:$K,8,0)</f>
        <v>Simon</v>
      </c>
      <c r="T1041">
        <f>VLOOKUP($A1041,'Cost Code'!$A:$K,9,0)</f>
        <v>1000</v>
      </c>
      <c r="U1041" t="str">
        <f>VLOOKUP(B1041,Ex_Code!A:J,2,0)</f>
        <v>Computer Hardware</v>
      </c>
      <c r="V1041" t="str">
        <f>VLOOKUP(B1041,Ex_Code!A:J,7,0)</f>
        <v>PREMISES &amp; FIXED PLANT</v>
      </c>
      <c r="W1041" t="str">
        <f>VLOOKUP(B1041,Ex_Code!A:J,10,0)</f>
        <v>Non Pay</v>
      </c>
    </row>
    <row r="1042" spans="1:23" x14ac:dyDescent="0.25">
      <c r="A1042" s="14" t="s">
        <v>148</v>
      </c>
      <c r="B1042" s="14" t="s">
        <v>41</v>
      </c>
      <c r="C1042" s="14" t="s">
        <v>201</v>
      </c>
      <c r="D1042" s="14" t="s">
        <v>202</v>
      </c>
      <c r="E1042" s="14" t="s">
        <v>98</v>
      </c>
      <c r="F1042" s="15">
        <v>2099</v>
      </c>
      <c r="G1042" s="15">
        <v>1742</v>
      </c>
      <c r="H1042" s="15">
        <v>0</v>
      </c>
      <c r="I1042" s="15">
        <v>0</v>
      </c>
      <c r="J1042" s="15">
        <v>0</v>
      </c>
      <c r="K1042" s="15">
        <v>0</v>
      </c>
      <c r="L1042" t="str">
        <f t="shared" si="16"/>
        <v>171807U09048017000</v>
      </c>
      <c r="M1042" t="str">
        <f>VLOOKUP(A1042,'Cost Code'!A:G,7,0)</f>
        <v>Supplies Department</v>
      </c>
      <c r="N1042" t="str">
        <f>VLOOKUP(A1042,'Cost Code'!A:G,2,0)</f>
        <v>Group 1</v>
      </c>
      <c r="O1042" t="str">
        <f>VLOOKUP($A1042,'Cost Code'!$A:$G,3,0)</f>
        <v>CORPORATE SERVICES</v>
      </c>
      <c r="P1042" t="str">
        <f>VLOOKUP($A1042,'Cost Code'!$A:$G,4,0)</f>
        <v>FINANCE &amp; INFORMATION SERVICES</v>
      </c>
      <c r="Q1042" t="str">
        <f>VLOOKUP($A1042,'Cost Code'!$A:$G,5,0)</f>
        <v>FINANCE &amp; INFORMATION SERVICES</v>
      </c>
      <c r="R1042" t="str">
        <f>VLOOKUP($A1042,'Cost Code'!$A:$G,6,0)</f>
        <v>FINANCE</v>
      </c>
      <c r="S1042" t="str">
        <f>VLOOKUP($A1042,'Cost Code'!$A:$K,8,0)</f>
        <v>Simon</v>
      </c>
      <c r="T1042">
        <f>VLOOKUP($A1042,'Cost Code'!$A:$K,9,0)</f>
        <v>1000</v>
      </c>
      <c r="U1042" t="str">
        <f>VLOOKUP(B1042,Ex_Code!A:J,2,0)</f>
        <v>Computer Software</v>
      </c>
      <c r="V1042" t="str">
        <f>VLOOKUP(B1042,Ex_Code!A:J,7,0)</f>
        <v>PREMISES &amp; FIXED PLANT</v>
      </c>
      <c r="W1042" t="str">
        <f>VLOOKUP(B1042,Ex_Code!A:J,10,0)</f>
        <v>Non Pay</v>
      </c>
    </row>
    <row r="1043" spans="1:23" x14ac:dyDescent="0.25">
      <c r="A1043" s="14" t="s">
        <v>148</v>
      </c>
      <c r="B1043" s="14" t="s">
        <v>134</v>
      </c>
      <c r="C1043" s="14" t="s">
        <v>201</v>
      </c>
      <c r="D1043" s="14" t="s">
        <v>202</v>
      </c>
      <c r="E1043" s="14" t="s">
        <v>98</v>
      </c>
      <c r="F1043" s="15">
        <v>4183</v>
      </c>
      <c r="G1043" s="15">
        <v>7484.67</v>
      </c>
      <c r="H1043" s="15">
        <v>0</v>
      </c>
      <c r="I1043" s="15">
        <v>0</v>
      </c>
      <c r="J1043" s="15">
        <v>0</v>
      </c>
      <c r="K1043" s="15">
        <v>0</v>
      </c>
      <c r="L1043" t="str">
        <f t="shared" si="16"/>
        <v>171807U09049035000</v>
      </c>
      <c r="M1043" t="str">
        <f>VLOOKUP(A1043,'Cost Code'!A:G,7,0)</f>
        <v>Supplies Department</v>
      </c>
      <c r="N1043" t="str">
        <f>VLOOKUP(A1043,'Cost Code'!A:G,2,0)</f>
        <v>Group 1</v>
      </c>
      <c r="O1043" t="str">
        <f>VLOOKUP($A1043,'Cost Code'!$A:$G,3,0)</f>
        <v>CORPORATE SERVICES</v>
      </c>
      <c r="P1043" t="str">
        <f>VLOOKUP($A1043,'Cost Code'!$A:$G,4,0)</f>
        <v>FINANCE &amp; INFORMATION SERVICES</v>
      </c>
      <c r="Q1043" t="str">
        <f>VLOOKUP($A1043,'Cost Code'!$A:$G,5,0)</f>
        <v>FINANCE &amp; INFORMATION SERVICES</v>
      </c>
      <c r="R1043" t="str">
        <f>VLOOKUP($A1043,'Cost Code'!$A:$G,6,0)</f>
        <v>FINANCE</v>
      </c>
      <c r="S1043" t="str">
        <f>VLOOKUP($A1043,'Cost Code'!$A:$K,8,0)</f>
        <v>Simon</v>
      </c>
      <c r="T1043">
        <f>VLOOKUP($A1043,'Cost Code'!$A:$K,9,0)</f>
        <v>1000</v>
      </c>
      <c r="U1043" t="str">
        <f>VLOOKUP(B1043,Ex_Code!A:J,2,0)</f>
        <v>Registrations/Subscriptions</v>
      </c>
      <c r="V1043" t="str">
        <f>VLOOKUP(B1043,Ex_Code!A:J,7,0)</f>
        <v>OTHER OPERATING EXPENSES</v>
      </c>
      <c r="W1043" t="str">
        <f>VLOOKUP(B1043,Ex_Code!A:J,10,0)</f>
        <v>Non Pay</v>
      </c>
    </row>
    <row r="1044" spans="1:23" x14ac:dyDescent="0.25">
      <c r="A1044" s="14" t="s">
        <v>164</v>
      </c>
      <c r="B1044" s="14" t="s">
        <v>165</v>
      </c>
      <c r="C1044" s="14" t="s">
        <v>201</v>
      </c>
      <c r="D1044" s="14" t="s">
        <v>202</v>
      </c>
      <c r="E1044" s="14" t="s">
        <v>98</v>
      </c>
      <c r="F1044" s="15">
        <v>5161</v>
      </c>
      <c r="G1044" s="15">
        <v>0</v>
      </c>
      <c r="H1044" s="15">
        <v>0</v>
      </c>
      <c r="I1044" s="15">
        <v>0</v>
      </c>
      <c r="J1044" s="15">
        <v>0</v>
      </c>
      <c r="K1044" s="15">
        <v>0</v>
      </c>
      <c r="L1044" t="str">
        <f t="shared" si="16"/>
        <v>171807U09K47501000</v>
      </c>
      <c r="M1044" t="str">
        <f>VLOOKUP(A1044,'Cost Code'!A:G,7,0)</f>
        <v>Family Lease Car Savings</v>
      </c>
      <c r="N1044" t="str">
        <f>VLOOKUP(A1044,'Cost Code'!A:G,2,0)</f>
        <v>Group 1</v>
      </c>
      <c r="O1044" t="str">
        <f>VLOOKUP($A1044,'Cost Code'!$A:$G,3,0)</f>
        <v>CORPORATE SERVICES</v>
      </c>
      <c r="P1044" t="str">
        <f>VLOOKUP($A1044,'Cost Code'!$A:$G,4,0)</f>
        <v>FINANCE &amp; INFORMATION SERVICES</v>
      </c>
      <c r="Q1044" t="str">
        <f>VLOOKUP($A1044,'Cost Code'!$A:$G,5,0)</f>
        <v>FINANCE &amp; INFORMATION SERVICES</v>
      </c>
      <c r="R1044" t="str">
        <f>VLOOKUP($A1044,'Cost Code'!$A:$G,6,0)</f>
        <v>FINANCE</v>
      </c>
      <c r="S1044" t="str">
        <f>VLOOKUP($A1044,'Cost Code'!$A:$K,8,0)</f>
        <v>Simon</v>
      </c>
      <c r="T1044">
        <f>VLOOKUP($A1044,'Cost Code'!$A:$K,9,0)</f>
        <v>1000</v>
      </c>
      <c r="U1044" t="str">
        <f>VLOOKUP(B1044,Ex_Code!A:J,2,0)</f>
        <v>Lease Car Costs - Staff</v>
      </c>
      <c r="V1044" t="str">
        <f>VLOOKUP(B1044,Ex_Code!A:J,7,0)</f>
        <v>ESTABLISHMENT EXPENSES</v>
      </c>
      <c r="W1044" t="str">
        <f>VLOOKUP(B1044,Ex_Code!A:J,10,0)</f>
        <v>Non Pay</v>
      </c>
    </row>
    <row r="1045" spans="1:23" x14ac:dyDescent="0.25">
      <c r="A1045" s="14" t="s">
        <v>164</v>
      </c>
      <c r="B1045" s="14" t="s">
        <v>166</v>
      </c>
      <c r="C1045" s="14" t="s">
        <v>201</v>
      </c>
      <c r="D1045" s="14" t="s">
        <v>202</v>
      </c>
      <c r="E1045" s="14" t="s">
        <v>98</v>
      </c>
      <c r="F1045" s="15">
        <v>-4163</v>
      </c>
      <c r="G1045" s="15">
        <v>0</v>
      </c>
      <c r="H1045" s="15">
        <v>0</v>
      </c>
      <c r="I1045" s="15">
        <v>0</v>
      </c>
      <c r="J1045" s="15">
        <v>0</v>
      </c>
      <c r="K1045" s="15">
        <v>0</v>
      </c>
      <c r="L1045" t="str">
        <f t="shared" si="16"/>
        <v>171807U09K47501CIP</v>
      </c>
      <c r="M1045" t="str">
        <f>VLOOKUP(A1045,'Cost Code'!A:G,7,0)</f>
        <v>Family Lease Car Savings</v>
      </c>
      <c r="N1045" t="str">
        <f>VLOOKUP(A1045,'Cost Code'!A:G,2,0)</f>
        <v>Group 1</v>
      </c>
      <c r="O1045" t="str">
        <f>VLOOKUP($A1045,'Cost Code'!$A:$G,3,0)</f>
        <v>CORPORATE SERVICES</v>
      </c>
      <c r="P1045" t="str">
        <f>VLOOKUP($A1045,'Cost Code'!$A:$G,4,0)</f>
        <v>FINANCE &amp; INFORMATION SERVICES</v>
      </c>
      <c r="Q1045" t="str">
        <f>VLOOKUP($A1045,'Cost Code'!$A:$G,5,0)</f>
        <v>FINANCE &amp; INFORMATION SERVICES</v>
      </c>
      <c r="R1045" t="str">
        <f>VLOOKUP($A1045,'Cost Code'!$A:$G,6,0)</f>
        <v>FINANCE</v>
      </c>
      <c r="S1045" t="str">
        <f>VLOOKUP($A1045,'Cost Code'!$A:$K,8,0)</f>
        <v>Simon</v>
      </c>
      <c r="T1045">
        <f>VLOOKUP($A1045,'Cost Code'!$A:$K,9,0)</f>
        <v>1000</v>
      </c>
      <c r="U1045" t="str">
        <f>VLOOKUP(B1045,Ex_Code!A:J,2,0)</f>
        <v>Lease Car Costs Staff CIP</v>
      </c>
      <c r="V1045" t="str">
        <f>VLOOKUP(B1045,Ex_Code!A:J,7,0)</f>
        <v>ESTABLISHMENT EXPENSES</v>
      </c>
      <c r="W1045" t="str">
        <f>VLOOKUP(B1045,Ex_Code!A:J,10,0)</f>
        <v>Non Pay</v>
      </c>
    </row>
    <row r="1046" spans="1:23" x14ac:dyDescent="0.25">
      <c r="A1046" s="14" t="s">
        <v>167</v>
      </c>
      <c r="B1046" s="14" t="s">
        <v>118</v>
      </c>
      <c r="C1046" s="14" t="s">
        <v>201</v>
      </c>
      <c r="D1046" s="14" t="s">
        <v>202</v>
      </c>
      <c r="E1046" s="14" t="s">
        <v>98</v>
      </c>
      <c r="F1046" s="15">
        <v>-9084</v>
      </c>
      <c r="G1046" s="15">
        <v>-9100.76</v>
      </c>
      <c r="H1046" s="15">
        <v>0</v>
      </c>
      <c r="I1046" s="15">
        <v>0</v>
      </c>
      <c r="J1046" s="15">
        <v>0</v>
      </c>
      <c r="K1046" s="15">
        <v>0</v>
      </c>
      <c r="L1046" t="str">
        <f t="shared" si="16"/>
        <v>171807U10024004000</v>
      </c>
      <c r="M1046" t="str">
        <f>VLOOKUP(A1046,'Cost Code'!A:G,7,0)</f>
        <v>Fundraising Team</v>
      </c>
      <c r="N1046" t="str">
        <f>VLOOKUP(A1046,'Cost Code'!A:G,2,0)</f>
        <v>Group 1</v>
      </c>
      <c r="O1046" t="str">
        <f>VLOOKUP($A1046,'Cost Code'!$A:$G,3,0)</f>
        <v>CORPORATE SERVICES</v>
      </c>
      <c r="P1046" t="str">
        <f>VLOOKUP($A1046,'Cost Code'!$A:$G,4,0)</f>
        <v>FINANCE &amp; INFORMATION SERVICES</v>
      </c>
      <c r="Q1046" t="str">
        <f>VLOOKUP($A1046,'Cost Code'!$A:$G,5,0)</f>
        <v>FINANCE &amp; INFORMATION SERVICES</v>
      </c>
      <c r="R1046" t="str">
        <f>VLOOKUP($A1046,'Cost Code'!$A:$G,6,0)</f>
        <v>FINANCE</v>
      </c>
      <c r="S1046" t="str">
        <f>VLOOKUP($A1046,'Cost Code'!$A:$K,8,0)</f>
        <v>Simon</v>
      </c>
      <c r="T1046">
        <f>VLOOKUP($A1046,'Cost Code'!$A:$K,9,0)</f>
        <v>1000</v>
      </c>
      <c r="U1046" t="str">
        <f>VLOOKUP(B1046,Ex_Code!A:J,2,0)</f>
        <v>Charitable Income CoHoc</v>
      </c>
      <c r="V1046" t="str">
        <f>VLOOKUP(B1046,Ex_Code!A:J,7,0)</f>
        <v>CHARITABLE &amp; OTH CONTNS TO EXP</v>
      </c>
      <c r="W1046" t="str">
        <f>VLOOKUP(B1046,Ex_Code!A:J,10,0)</f>
        <v>Income</v>
      </c>
    </row>
    <row r="1047" spans="1:23" ht="25.5" x14ac:dyDescent="0.25">
      <c r="A1047" s="14" t="s">
        <v>167</v>
      </c>
      <c r="B1047" s="14" t="s">
        <v>20</v>
      </c>
      <c r="C1047" s="14" t="s">
        <v>201</v>
      </c>
      <c r="D1047" s="14" t="s">
        <v>202</v>
      </c>
      <c r="E1047" s="14" t="s">
        <v>98</v>
      </c>
      <c r="F1047" s="15">
        <v>5088</v>
      </c>
      <c r="G1047" s="15">
        <v>5071.9399999999996</v>
      </c>
      <c r="H1047" s="15">
        <v>1</v>
      </c>
      <c r="I1047" s="15">
        <v>1</v>
      </c>
      <c r="J1047" s="15">
        <v>1</v>
      </c>
      <c r="K1047" s="15">
        <v>1</v>
      </c>
      <c r="L1047" t="str">
        <f t="shared" si="16"/>
        <v>171807U1003918A000</v>
      </c>
      <c r="M1047" t="str">
        <f>VLOOKUP(A1047,'Cost Code'!A:G,7,0)</f>
        <v>Fundraising Team</v>
      </c>
      <c r="N1047" t="str">
        <f>VLOOKUP(A1047,'Cost Code'!A:G,2,0)</f>
        <v>Group 1</v>
      </c>
      <c r="O1047" t="str">
        <f>VLOOKUP($A1047,'Cost Code'!$A:$G,3,0)</f>
        <v>CORPORATE SERVICES</v>
      </c>
      <c r="P1047" t="str">
        <f>VLOOKUP($A1047,'Cost Code'!$A:$G,4,0)</f>
        <v>FINANCE &amp; INFORMATION SERVICES</v>
      </c>
      <c r="Q1047" t="str">
        <f>VLOOKUP($A1047,'Cost Code'!$A:$G,5,0)</f>
        <v>FINANCE &amp; INFORMATION SERVICES</v>
      </c>
      <c r="R1047" t="str">
        <f>VLOOKUP($A1047,'Cost Code'!$A:$G,6,0)</f>
        <v>FINANCE</v>
      </c>
      <c r="S1047" t="str">
        <f>VLOOKUP($A1047,'Cost Code'!$A:$K,8,0)</f>
        <v>Simon</v>
      </c>
      <c r="T1047">
        <f>VLOOKUP($A1047,'Cost Code'!$A:$K,9,0)</f>
        <v>1000</v>
      </c>
      <c r="U1047" t="str">
        <f>VLOOKUP(B1047,Ex_Code!A:J,2,0)</f>
        <v>Senior Managers Band 8A</v>
      </c>
      <c r="V1047" t="str">
        <f>VLOOKUP(B1047,Ex_Code!A:J,7,0)</f>
        <v>NON CLINICAL STAFF</v>
      </c>
      <c r="W1047" t="str">
        <f>VLOOKUP(B1047,Ex_Code!A:J,10,0)</f>
        <v>Pay</v>
      </c>
    </row>
    <row r="1048" spans="1:23" x14ac:dyDescent="0.25">
      <c r="A1048" s="14" t="s">
        <v>167</v>
      </c>
      <c r="B1048" s="14" t="s">
        <v>168</v>
      </c>
      <c r="C1048" s="14" t="s">
        <v>201</v>
      </c>
      <c r="D1048" s="14" t="s">
        <v>202</v>
      </c>
      <c r="E1048" s="14" t="s">
        <v>98</v>
      </c>
      <c r="F1048" s="15">
        <v>470</v>
      </c>
      <c r="G1048" s="15">
        <v>0</v>
      </c>
      <c r="H1048" s="15">
        <v>0.4</v>
      </c>
      <c r="I1048" s="15">
        <v>0</v>
      </c>
      <c r="J1048" s="15">
        <v>0</v>
      </c>
      <c r="K1048" s="15">
        <v>0</v>
      </c>
      <c r="L1048" t="str">
        <f t="shared" si="16"/>
        <v>171807U10039200000</v>
      </c>
      <c r="M1048" t="str">
        <f>VLOOKUP(A1048,'Cost Code'!A:G,7,0)</f>
        <v>Fundraising Team</v>
      </c>
      <c r="N1048" t="str">
        <f>VLOOKUP(A1048,'Cost Code'!A:G,2,0)</f>
        <v>Group 1</v>
      </c>
      <c r="O1048" t="str">
        <f>VLOOKUP($A1048,'Cost Code'!$A:$G,3,0)</f>
        <v>CORPORATE SERVICES</v>
      </c>
      <c r="P1048" t="str">
        <f>VLOOKUP($A1048,'Cost Code'!$A:$G,4,0)</f>
        <v>FINANCE &amp; INFORMATION SERVICES</v>
      </c>
      <c r="Q1048" t="str">
        <f>VLOOKUP($A1048,'Cost Code'!$A:$G,5,0)</f>
        <v>FINANCE &amp; INFORMATION SERVICES</v>
      </c>
      <c r="R1048" t="str">
        <f>VLOOKUP($A1048,'Cost Code'!$A:$G,6,0)</f>
        <v>FINANCE</v>
      </c>
      <c r="S1048" t="str">
        <f>VLOOKUP($A1048,'Cost Code'!$A:$K,8,0)</f>
        <v>Simon</v>
      </c>
      <c r="T1048">
        <f>VLOOKUP($A1048,'Cost Code'!$A:$K,9,0)</f>
        <v>1000</v>
      </c>
      <c r="U1048" t="str">
        <f>VLOOKUP(B1048,Ex_Code!A:J,2,0)</f>
        <v>Admin &amp; C - Non A4C Salaries</v>
      </c>
      <c r="V1048" t="str">
        <f>VLOOKUP(B1048,Ex_Code!A:J,7,0)</f>
        <v>NON CLINICAL STAFF</v>
      </c>
      <c r="W1048" t="str">
        <f>VLOOKUP(B1048,Ex_Code!A:J,10,0)</f>
        <v>Pay</v>
      </c>
    </row>
    <row r="1049" spans="1:23" x14ac:dyDescent="0.25">
      <c r="A1049" s="14" t="s">
        <v>167</v>
      </c>
      <c r="B1049" s="14" t="s">
        <v>145</v>
      </c>
      <c r="C1049" s="14" t="s">
        <v>201</v>
      </c>
      <c r="D1049" s="14" t="s">
        <v>202</v>
      </c>
      <c r="E1049" s="14" t="s">
        <v>98</v>
      </c>
      <c r="F1049" s="15">
        <v>0</v>
      </c>
      <c r="G1049" s="15">
        <v>587.30999999999995</v>
      </c>
      <c r="H1049" s="15">
        <v>0</v>
      </c>
      <c r="I1049" s="15">
        <v>0.4</v>
      </c>
      <c r="J1049" s="15">
        <v>0.4</v>
      </c>
      <c r="K1049" s="15">
        <v>0.4</v>
      </c>
      <c r="L1049" t="str">
        <f t="shared" si="16"/>
        <v>171807U10039202000</v>
      </c>
      <c r="M1049" t="str">
        <f>VLOOKUP(A1049,'Cost Code'!A:G,7,0)</f>
        <v>Fundraising Team</v>
      </c>
      <c r="N1049" t="str">
        <f>VLOOKUP(A1049,'Cost Code'!A:G,2,0)</f>
        <v>Group 1</v>
      </c>
      <c r="O1049" t="str">
        <f>VLOOKUP($A1049,'Cost Code'!$A:$G,3,0)</f>
        <v>CORPORATE SERVICES</v>
      </c>
      <c r="P1049" t="str">
        <f>VLOOKUP($A1049,'Cost Code'!$A:$G,4,0)</f>
        <v>FINANCE &amp; INFORMATION SERVICES</v>
      </c>
      <c r="Q1049" t="str">
        <f>VLOOKUP($A1049,'Cost Code'!$A:$G,5,0)</f>
        <v>FINANCE &amp; INFORMATION SERVICES</v>
      </c>
      <c r="R1049" t="str">
        <f>VLOOKUP($A1049,'Cost Code'!$A:$G,6,0)</f>
        <v>FINANCE</v>
      </c>
      <c r="S1049" t="str">
        <f>VLOOKUP($A1049,'Cost Code'!$A:$K,8,0)</f>
        <v>Simon</v>
      </c>
      <c r="T1049">
        <f>VLOOKUP($A1049,'Cost Code'!$A:$K,9,0)</f>
        <v>1000</v>
      </c>
      <c r="U1049" t="str">
        <f>VLOOKUP(B1049,Ex_Code!A:J,2,0)</f>
        <v>Admin &amp; Clerical Band 2</v>
      </c>
      <c r="V1049" t="str">
        <f>VLOOKUP(B1049,Ex_Code!A:J,7,0)</f>
        <v>NON CLINICAL STAFF</v>
      </c>
      <c r="W1049" t="str">
        <f>VLOOKUP(B1049,Ex_Code!A:J,10,0)</f>
        <v>Pay</v>
      </c>
    </row>
    <row r="1050" spans="1:23" x14ac:dyDescent="0.25">
      <c r="A1050" s="14" t="s">
        <v>167</v>
      </c>
      <c r="B1050" s="14" t="s">
        <v>121</v>
      </c>
      <c r="C1050" s="14" t="s">
        <v>201</v>
      </c>
      <c r="D1050" s="14" t="s">
        <v>202</v>
      </c>
      <c r="E1050" s="14" t="s">
        <v>98</v>
      </c>
      <c r="F1050" s="15">
        <v>1324</v>
      </c>
      <c r="G1050" s="15">
        <v>1315.72</v>
      </c>
      <c r="H1050" s="15">
        <v>0.6</v>
      </c>
      <c r="I1050" s="15">
        <v>0.6</v>
      </c>
      <c r="J1050" s="15">
        <v>0.6</v>
      </c>
      <c r="K1050" s="15">
        <v>0.6</v>
      </c>
      <c r="L1050" t="str">
        <f t="shared" si="16"/>
        <v>171807U10039204000</v>
      </c>
      <c r="M1050" t="str">
        <f>VLOOKUP(A1050,'Cost Code'!A:G,7,0)</f>
        <v>Fundraising Team</v>
      </c>
      <c r="N1050" t="str">
        <f>VLOOKUP(A1050,'Cost Code'!A:G,2,0)</f>
        <v>Group 1</v>
      </c>
      <c r="O1050" t="str">
        <f>VLOOKUP($A1050,'Cost Code'!$A:$G,3,0)</f>
        <v>CORPORATE SERVICES</v>
      </c>
      <c r="P1050" t="str">
        <f>VLOOKUP($A1050,'Cost Code'!$A:$G,4,0)</f>
        <v>FINANCE &amp; INFORMATION SERVICES</v>
      </c>
      <c r="Q1050" t="str">
        <f>VLOOKUP($A1050,'Cost Code'!$A:$G,5,0)</f>
        <v>FINANCE &amp; INFORMATION SERVICES</v>
      </c>
      <c r="R1050" t="str">
        <f>VLOOKUP($A1050,'Cost Code'!$A:$G,6,0)</f>
        <v>FINANCE</v>
      </c>
      <c r="S1050" t="str">
        <f>VLOOKUP($A1050,'Cost Code'!$A:$K,8,0)</f>
        <v>Simon</v>
      </c>
      <c r="T1050">
        <f>VLOOKUP($A1050,'Cost Code'!$A:$K,9,0)</f>
        <v>1000</v>
      </c>
      <c r="U1050" t="str">
        <f>VLOOKUP(B1050,Ex_Code!A:J,2,0)</f>
        <v>Admin &amp; Clerical Band 4</v>
      </c>
      <c r="V1050" t="str">
        <f>VLOOKUP(B1050,Ex_Code!A:J,7,0)</f>
        <v>NON CLINICAL STAFF</v>
      </c>
      <c r="W1050" t="str">
        <f>VLOOKUP(B1050,Ex_Code!A:J,10,0)</f>
        <v>Pay</v>
      </c>
    </row>
    <row r="1051" spans="1:23" x14ac:dyDescent="0.25">
      <c r="A1051" s="14" t="s">
        <v>167</v>
      </c>
      <c r="B1051" s="14" t="s">
        <v>28</v>
      </c>
      <c r="C1051" s="14" t="s">
        <v>201</v>
      </c>
      <c r="D1051" s="14" t="s">
        <v>202</v>
      </c>
      <c r="E1051" s="14" t="s">
        <v>98</v>
      </c>
      <c r="F1051" s="15">
        <v>1609</v>
      </c>
      <c r="G1051" s="15">
        <v>1608.71</v>
      </c>
      <c r="H1051" s="15">
        <v>0.6</v>
      </c>
      <c r="I1051" s="15">
        <v>0.6</v>
      </c>
      <c r="J1051" s="15">
        <v>0.6</v>
      </c>
      <c r="K1051" s="15">
        <v>0.6</v>
      </c>
      <c r="L1051" t="str">
        <f t="shared" si="16"/>
        <v>171807U10039206000</v>
      </c>
      <c r="M1051" t="str">
        <f>VLOOKUP(A1051,'Cost Code'!A:G,7,0)</f>
        <v>Fundraising Team</v>
      </c>
      <c r="N1051" t="str">
        <f>VLOOKUP(A1051,'Cost Code'!A:G,2,0)</f>
        <v>Group 1</v>
      </c>
      <c r="O1051" t="str">
        <f>VLOOKUP($A1051,'Cost Code'!$A:$G,3,0)</f>
        <v>CORPORATE SERVICES</v>
      </c>
      <c r="P1051" t="str">
        <f>VLOOKUP($A1051,'Cost Code'!$A:$G,4,0)</f>
        <v>FINANCE &amp; INFORMATION SERVICES</v>
      </c>
      <c r="Q1051" t="str">
        <f>VLOOKUP($A1051,'Cost Code'!$A:$G,5,0)</f>
        <v>FINANCE &amp; INFORMATION SERVICES</v>
      </c>
      <c r="R1051" t="str">
        <f>VLOOKUP($A1051,'Cost Code'!$A:$G,6,0)</f>
        <v>FINANCE</v>
      </c>
      <c r="S1051" t="str">
        <f>VLOOKUP($A1051,'Cost Code'!$A:$K,8,0)</f>
        <v>Simon</v>
      </c>
      <c r="T1051">
        <f>VLOOKUP($A1051,'Cost Code'!$A:$K,9,0)</f>
        <v>1000</v>
      </c>
      <c r="U1051" t="str">
        <f>VLOOKUP(B1051,Ex_Code!A:J,2,0)</f>
        <v>Admin &amp; Clerical Band 6</v>
      </c>
      <c r="V1051" t="str">
        <f>VLOOKUP(B1051,Ex_Code!A:J,7,0)</f>
        <v>NON CLINICAL STAFF</v>
      </c>
      <c r="W1051" t="str">
        <f>VLOOKUP(B1051,Ex_Code!A:J,10,0)</f>
        <v>Pay</v>
      </c>
    </row>
    <row r="1052" spans="1:23" x14ac:dyDescent="0.25">
      <c r="A1052" s="14" t="s">
        <v>167</v>
      </c>
      <c r="B1052" s="14" t="s">
        <v>109</v>
      </c>
      <c r="C1052" s="14" t="s">
        <v>201</v>
      </c>
      <c r="D1052" s="14" t="s">
        <v>202</v>
      </c>
      <c r="E1052" s="14" t="s">
        <v>98</v>
      </c>
      <c r="F1052" s="15">
        <v>43</v>
      </c>
      <c r="G1052" s="15">
        <v>0</v>
      </c>
      <c r="H1052" s="15">
        <v>0</v>
      </c>
      <c r="I1052" s="15">
        <v>0</v>
      </c>
      <c r="J1052" s="15">
        <v>0</v>
      </c>
      <c r="K1052" s="15">
        <v>0</v>
      </c>
      <c r="L1052" t="str">
        <f t="shared" si="16"/>
        <v>171807U10047001000</v>
      </c>
      <c r="M1052" t="str">
        <f>VLOOKUP(A1052,'Cost Code'!A:G,7,0)</f>
        <v>Fundraising Team</v>
      </c>
      <c r="N1052" t="str">
        <f>VLOOKUP(A1052,'Cost Code'!A:G,2,0)</f>
        <v>Group 1</v>
      </c>
      <c r="O1052" t="str">
        <f>VLOOKUP($A1052,'Cost Code'!$A:$G,3,0)</f>
        <v>CORPORATE SERVICES</v>
      </c>
      <c r="P1052" t="str">
        <f>VLOOKUP($A1052,'Cost Code'!$A:$G,4,0)</f>
        <v>FINANCE &amp; INFORMATION SERVICES</v>
      </c>
      <c r="Q1052" t="str">
        <f>VLOOKUP($A1052,'Cost Code'!$A:$G,5,0)</f>
        <v>FINANCE &amp; INFORMATION SERVICES</v>
      </c>
      <c r="R1052" t="str">
        <f>VLOOKUP($A1052,'Cost Code'!$A:$G,6,0)</f>
        <v>FINANCE</v>
      </c>
      <c r="S1052" t="str">
        <f>VLOOKUP($A1052,'Cost Code'!$A:$K,8,0)</f>
        <v>Simon</v>
      </c>
      <c r="T1052">
        <f>VLOOKUP($A1052,'Cost Code'!$A:$K,9,0)</f>
        <v>1000</v>
      </c>
      <c r="U1052" t="str">
        <f>VLOOKUP(B1052,Ex_Code!A:J,2,0)</f>
        <v>Printing &amp; Stationery</v>
      </c>
      <c r="V1052" t="str">
        <f>VLOOKUP(B1052,Ex_Code!A:J,7,0)</f>
        <v>ESTABLISHMENT EXPENSES</v>
      </c>
      <c r="W1052" t="str">
        <f>VLOOKUP(B1052,Ex_Code!A:J,10,0)</f>
        <v>Non Pay</v>
      </c>
    </row>
    <row r="1053" spans="1:23" x14ac:dyDescent="0.25">
      <c r="A1053" s="14" t="s">
        <v>167</v>
      </c>
      <c r="B1053" s="14" t="s">
        <v>169</v>
      </c>
      <c r="C1053" s="14" t="s">
        <v>201</v>
      </c>
      <c r="D1053" s="14" t="s">
        <v>202</v>
      </c>
      <c r="E1053" s="14" t="s">
        <v>98</v>
      </c>
      <c r="F1053" s="15">
        <v>61</v>
      </c>
      <c r="G1053" s="15">
        <v>517.08000000000004</v>
      </c>
      <c r="H1053" s="15">
        <v>0</v>
      </c>
      <c r="I1053" s="15">
        <v>0</v>
      </c>
      <c r="J1053" s="15">
        <v>0</v>
      </c>
      <c r="K1053" s="15">
        <v>0</v>
      </c>
      <c r="L1053" t="str">
        <f t="shared" si="16"/>
        <v>171807U10047005000</v>
      </c>
      <c r="M1053" t="str">
        <f>VLOOKUP(A1053,'Cost Code'!A:G,7,0)</f>
        <v>Fundraising Team</v>
      </c>
      <c r="N1053" t="str">
        <f>VLOOKUP(A1053,'Cost Code'!A:G,2,0)</f>
        <v>Group 1</v>
      </c>
      <c r="O1053" t="str">
        <f>VLOOKUP($A1053,'Cost Code'!$A:$G,3,0)</f>
        <v>CORPORATE SERVICES</v>
      </c>
      <c r="P1053" t="str">
        <f>VLOOKUP($A1053,'Cost Code'!$A:$G,4,0)</f>
        <v>FINANCE &amp; INFORMATION SERVICES</v>
      </c>
      <c r="Q1053" t="str">
        <f>VLOOKUP($A1053,'Cost Code'!$A:$G,5,0)</f>
        <v>FINANCE &amp; INFORMATION SERVICES</v>
      </c>
      <c r="R1053" t="str">
        <f>VLOOKUP($A1053,'Cost Code'!$A:$G,6,0)</f>
        <v>FINANCE</v>
      </c>
      <c r="S1053" t="str">
        <f>VLOOKUP($A1053,'Cost Code'!$A:$K,8,0)</f>
        <v>Simon</v>
      </c>
      <c r="T1053">
        <f>VLOOKUP($A1053,'Cost Code'!$A:$K,9,0)</f>
        <v>1000</v>
      </c>
      <c r="U1053" t="str">
        <f>VLOOKUP(B1053,Ex_Code!A:J,2,0)</f>
        <v>Franking Machine</v>
      </c>
      <c r="V1053" t="str">
        <f>VLOOKUP(B1053,Ex_Code!A:J,7,0)</f>
        <v>ESTABLISHMENT EXPENSES</v>
      </c>
      <c r="W1053" t="str">
        <f>VLOOKUP(B1053,Ex_Code!A:J,10,0)</f>
        <v>Non Pay</v>
      </c>
    </row>
    <row r="1054" spans="1:23" x14ac:dyDescent="0.25">
      <c r="A1054" s="14" t="s">
        <v>167</v>
      </c>
      <c r="B1054" s="14" t="s">
        <v>33</v>
      </c>
      <c r="C1054" s="14" t="s">
        <v>201</v>
      </c>
      <c r="D1054" s="14" t="s">
        <v>202</v>
      </c>
      <c r="E1054" s="14" t="s">
        <v>98</v>
      </c>
      <c r="F1054" s="15">
        <v>20</v>
      </c>
      <c r="G1054" s="15">
        <v>0</v>
      </c>
      <c r="H1054" s="15">
        <v>0</v>
      </c>
      <c r="I1054" s="15">
        <v>0</v>
      </c>
      <c r="J1054" s="15">
        <v>0</v>
      </c>
      <c r="K1054" s="15">
        <v>0</v>
      </c>
      <c r="L1054" t="str">
        <f t="shared" si="16"/>
        <v>171807U10047018000</v>
      </c>
      <c r="M1054" t="str">
        <f>VLOOKUP(A1054,'Cost Code'!A:G,7,0)</f>
        <v>Fundraising Team</v>
      </c>
      <c r="N1054" t="str">
        <f>VLOOKUP(A1054,'Cost Code'!A:G,2,0)</f>
        <v>Group 1</v>
      </c>
      <c r="O1054" t="str">
        <f>VLOOKUP($A1054,'Cost Code'!$A:$G,3,0)</f>
        <v>CORPORATE SERVICES</v>
      </c>
      <c r="P1054" t="str">
        <f>VLOOKUP($A1054,'Cost Code'!$A:$G,4,0)</f>
        <v>FINANCE &amp; INFORMATION SERVICES</v>
      </c>
      <c r="Q1054" t="str">
        <f>VLOOKUP($A1054,'Cost Code'!$A:$G,5,0)</f>
        <v>FINANCE &amp; INFORMATION SERVICES</v>
      </c>
      <c r="R1054" t="str">
        <f>VLOOKUP($A1054,'Cost Code'!$A:$G,6,0)</f>
        <v>FINANCE</v>
      </c>
      <c r="S1054" t="str">
        <f>VLOOKUP($A1054,'Cost Code'!$A:$K,8,0)</f>
        <v>Simon</v>
      </c>
      <c r="T1054">
        <f>VLOOKUP($A1054,'Cost Code'!$A:$K,9,0)</f>
        <v>1000</v>
      </c>
      <c r="U1054" t="str">
        <f>VLOOKUP(B1054,Ex_Code!A:J,2,0)</f>
        <v>Travel Expenses</v>
      </c>
      <c r="V1054" t="str">
        <f>VLOOKUP(B1054,Ex_Code!A:J,7,0)</f>
        <v>ESTABLISHMENT EXPENSES</v>
      </c>
      <c r="W1054" t="str">
        <f>VLOOKUP(B1054,Ex_Code!A:J,10,0)</f>
        <v>Non Pay</v>
      </c>
    </row>
    <row r="1055" spans="1:23" x14ac:dyDescent="0.25">
      <c r="A1055" s="14" t="s">
        <v>170</v>
      </c>
      <c r="B1055" s="14" t="s">
        <v>41</v>
      </c>
      <c r="C1055" s="14" t="s">
        <v>201</v>
      </c>
      <c r="D1055" s="14" t="s">
        <v>202</v>
      </c>
      <c r="E1055" s="14" t="s">
        <v>98</v>
      </c>
      <c r="F1055" s="15">
        <v>176</v>
      </c>
      <c r="G1055" s="15">
        <v>0</v>
      </c>
      <c r="H1055" s="15">
        <v>0</v>
      </c>
      <c r="I1055" s="15">
        <v>0</v>
      </c>
      <c r="J1055" s="15">
        <v>0</v>
      </c>
      <c r="K1055" s="15">
        <v>0</v>
      </c>
      <c r="L1055" t="str">
        <f t="shared" si="16"/>
        <v>171807U13048017000</v>
      </c>
      <c r="M1055" t="str">
        <f>VLOOKUP(A1055,'Cost Code'!A:G,7,0)</f>
        <v>Finance Reserve</v>
      </c>
      <c r="N1055" t="str">
        <f>VLOOKUP(A1055,'Cost Code'!A:G,2,0)</f>
        <v>Group 1</v>
      </c>
      <c r="O1055" t="str">
        <f>VLOOKUP($A1055,'Cost Code'!$A:$G,3,0)</f>
        <v>CORPORATE SERVICES</v>
      </c>
      <c r="P1055" t="str">
        <f>VLOOKUP($A1055,'Cost Code'!$A:$G,4,0)</f>
        <v>FINANCE &amp; INFORMATION SERVICES</v>
      </c>
      <c r="Q1055" t="str">
        <f>VLOOKUP($A1055,'Cost Code'!$A:$G,5,0)</f>
        <v>FINANCE &amp; INFORMATION SERVICES</v>
      </c>
      <c r="R1055" t="str">
        <f>VLOOKUP($A1055,'Cost Code'!$A:$G,6,0)</f>
        <v>FINANCE</v>
      </c>
      <c r="S1055" t="str">
        <f>VLOOKUP($A1055,'Cost Code'!$A:$K,8,0)</f>
        <v>Simon</v>
      </c>
      <c r="T1055">
        <f>VLOOKUP($A1055,'Cost Code'!$A:$K,9,0)</f>
        <v>1000</v>
      </c>
      <c r="U1055" t="str">
        <f>VLOOKUP(B1055,Ex_Code!A:J,2,0)</f>
        <v>Computer Software</v>
      </c>
      <c r="V1055" t="str">
        <f>VLOOKUP(B1055,Ex_Code!A:J,7,0)</f>
        <v>PREMISES &amp; FIXED PLANT</v>
      </c>
      <c r="W1055" t="str">
        <f>VLOOKUP(B1055,Ex_Code!A:J,10,0)</f>
        <v>Non Pay</v>
      </c>
    </row>
    <row r="1056" spans="1:23" x14ac:dyDescent="0.25">
      <c r="A1056" s="14" t="s">
        <v>171</v>
      </c>
      <c r="B1056" s="14" t="s">
        <v>172</v>
      </c>
      <c r="C1056" s="14" t="s">
        <v>201</v>
      </c>
      <c r="D1056" s="14" t="s">
        <v>202</v>
      </c>
      <c r="E1056" s="14" t="s">
        <v>98</v>
      </c>
      <c r="F1056" s="15">
        <v>1632</v>
      </c>
      <c r="G1056" s="15">
        <v>437.42</v>
      </c>
      <c r="H1056" s="15">
        <v>0</v>
      </c>
      <c r="I1056" s="15">
        <v>0</v>
      </c>
      <c r="J1056" s="15">
        <v>0</v>
      </c>
      <c r="K1056" s="15">
        <v>0</v>
      </c>
      <c r="L1056" t="str">
        <f t="shared" si="16"/>
        <v>171807U14R60002000</v>
      </c>
      <c r="M1056" t="str">
        <f>VLOOKUP(A1056,'Cost Code'!A:G,7,0)</f>
        <v>Finance Recharges</v>
      </c>
      <c r="N1056" t="str">
        <f>VLOOKUP(A1056,'Cost Code'!A:G,2,0)</f>
        <v>Group 1</v>
      </c>
      <c r="O1056" t="str">
        <f>VLOOKUP($A1056,'Cost Code'!$A:$G,3,0)</f>
        <v>CORPORATE SERVICES</v>
      </c>
      <c r="P1056" t="str">
        <f>VLOOKUP($A1056,'Cost Code'!$A:$G,4,0)</f>
        <v>FINANCE &amp; INFORMATION SERVICES</v>
      </c>
      <c r="Q1056" t="str">
        <f>VLOOKUP($A1056,'Cost Code'!$A:$G,5,0)</f>
        <v>FINANCE &amp; INFORMATION SERVICES</v>
      </c>
      <c r="R1056" t="str">
        <f>VLOOKUP($A1056,'Cost Code'!$A:$G,6,0)</f>
        <v>FINANCE</v>
      </c>
      <c r="S1056" t="str">
        <f>VLOOKUP($A1056,'Cost Code'!$A:$K,8,0)</f>
        <v>Simon</v>
      </c>
      <c r="T1056">
        <f>VLOOKUP($A1056,'Cost Code'!$A:$K,9,0)</f>
        <v>1000</v>
      </c>
      <c r="U1056" t="str">
        <f>VLOOKUP(B1056,Ex_Code!A:J,2,0)</f>
        <v>OH - Depreciation</v>
      </c>
      <c r="V1056" t="str">
        <f>VLOOKUP(B1056,Ex_Code!A:J,7,0)</f>
        <v>RECHARGE</v>
      </c>
      <c r="W1056" t="str">
        <f>VLOOKUP(B1056,Ex_Code!A:J,10,0)</f>
        <v>Recharge</v>
      </c>
    </row>
    <row r="1057" spans="1:23" x14ac:dyDescent="0.25">
      <c r="A1057" s="14" t="s">
        <v>171</v>
      </c>
      <c r="B1057" s="14" t="s">
        <v>173</v>
      </c>
      <c r="C1057" s="14" t="s">
        <v>201</v>
      </c>
      <c r="D1057" s="14" t="s">
        <v>202</v>
      </c>
      <c r="E1057" s="14" t="s">
        <v>98</v>
      </c>
      <c r="F1057" s="15">
        <v>259</v>
      </c>
      <c r="G1057" s="15">
        <v>259</v>
      </c>
      <c r="H1057" s="15">
        <v>0</v>
      </c>
      <c r="I1057" s="15">
        <v>0</v>
      </c>
      <c r="J1057" s="15">
        <v>0</v>
      </c>
      <c r="K1057" s="15">
        <v>0</v>
      </c>
      <c r="L1057" t="str">
        <f t="shared" si="16"/>
        <v>171807U14R60012000</v>
      </c>
      <c r="M1057" t="str">
        <f>VLOOKUP(A1057,'Cost Code'!A:G,7,0)</f>
        <v>Finance Recharges</v>
      </c>
      <c r="N1057" t="str">
        <f>VLOOKUP(A1057,'Cost Code'!A:G,2,0)</f>
        <v>Group 1</v>
      </c>
      <c r="O1057" t="str">
        <f>VLOOKUP($A1057,'Cost Code'!$A:$G,3,0)</f>
        <v>CORPORATE SERVICES</v>
      </c>
      <c r="P1057" t="str">
        <f>VLOOKUP($A1057,'Cost Code'!$A:$G,4,0)</f>
        <v>FINANCE &amp; INFORMATION SERVICES</v>
      </c>
      <c r="Q1057" t="str">
        <f>VLOOKUP($A1057,'Cost Code'!$A:$G,5,0)</f>
        <v>FINANCE &amp; INFORMATION SERVICES</v>
      </c>
      <c r="R1057" t="str">
        <f>VLOOKUP($A1057,'Cost Code'!$A:$G,6,0)</f>
        <v>FINANCE</v>
      </c>
      <c r="S1057" t="str">
        <f>VLOOKUP($A1057,'Cost Code'!$A:$K,8,0)</f>
        <v>Simon</v>
      </c>
      <c r="T1057">
        <f>VLOOKUP($A1057,'Cost Code'!$A:$K,9,0)</f>
        <v>1000</v>
      </c>
      <c r="U1057" t="str">
        <f>VLOOKUP(B1057,Ex_Code!A:J,2,0)</f>
        <v>PDC Costs</v>
      </c>
      <c r="V1057" t="str">
        <f>VLOOKUP(B1057,Ex_Code!A:J,7,0)</f>
        <v>RECHARGE</v>
      </c>
      <c r="W1057" t="str">
        <f>VLOOKUP(B1057,Ex_Code!A:J,10,0)</f>
        <v>Recharge</v>
      </c>
    </row>
    <row r="1058" spans="1:23" x14ac:dyDescent="0.25">
      <c r="A1058" s="14" t="s">
        <v>171</v>
      </c>
      <c r="B1058" s="14" t="s">
        <v>174</v>
      </c>
      <c r="C1058" s="14" t="s">
        <v>201</v>
      </c>
      <c r="D1058" s="14" t="s">
        <v>202</v>
      </c>
      <c r="E1058" s="14" t="s">
        <v>98</v>
      </c>
      <c r="F1058" s="15">
        <v>-532058</v>
      </c>
      <c r="G1058" s="15">
        <v>-532058</v>
      </c>
      <c r="H1058" s="15">
        <v>0</v>
      </c>
      <c r="I1058" s="15">
        <v>0</v>
      </c>
      <c r="J1058" s="15">
        <v>0</v>
      </c>
      <c r="K1058" s="15">
        <v>0</v>
      </c>
      <c r="L1058" t="str">
        <f t="shared" si="16"/>
        <v>171807U14R60013000</v>
      </c>
      <c r="M1058" t="str">
        <f>VLOOKUP(A1058,'Cost Code'!A:G,7,0)</f>
        <v>Finance Recharges</v>
      </c>
      <c r="N1058" t="str">
        <f>VLOOKUP(A1058,'Cost Code'!A:G,2,0)</f>
        <v>Group 1</v>
      </c>
      <c r="O1058" t="str">
        <f>VLOOKUP($A1058,'Cost Code'!$A:$G,3,0)</f>
        <v>CORPORATE SERVICES</v>
      </c>
      <c r="P1058" t="str">
        <f>VLOOKUP($A1058,'Cost Code'!$A:$G,4,0)</f>
        <v>FINANCE &amp; INFORMATION SERVICES</v>
      </c>
      <c r="Q1058" t="str">
        <f>VLOOKUP($A1058,'Cost Code'!$A:$G,5,0)</f>
        <v>FINANCE &amp; INFORMATION SERVICES</v>
      </c>
      <c r="R1058" t="str">
        <f>VLOOKUP($A1058,'Cost Code'!$A:$G,6,0)</f>
        <v>FINANCE</v>
      </c>
      <c r="S1058" t="str">
        <f>VLOOKUP($A1058,'Cost Code'!$A:$K,8,0)</f>
        <v>Simon</v>
      </c>
      <c r="T1058">
        <f>VLOOKUP($A1058,'Cost Code'!$A:$K,9,0)</f>
        <v>1000</v>
      </c>
      <c r="U1058" t="str">
        <f>VLOOKUP(B1058,Ex_Code!A:J,2,0)</f>
        <v>Overhead Costs</v>
      </c>
      <c r="V1058" t="str">
        <f>VLOOKUP(B1058,Ex_Code!A:J,7,0)</f>
        <v>RECHARGE</v>
      </c>
      <c r="W1058" t="str">
        <f>VLOOKUP(B1058,Ex_Code!A:J,10,0)</f>
        <v>Recharge</v>
      </c>
    </row>
    <row r="1059" spans="1:23" x14ac:dyDescent="0.25">
      <c r="A1059" s="14" t="s">
        <v>175</v>
      </c>
      <c r="B1059" s="14" t="s">
        <v>116</v>
      </c>
      <c r="C1059" s="14" t="s">
        <v>201</v>
      </c>
      <c r="D1059" s="14" t="s">
        <v>202</v>
      </c>
      <c r="E1059" s="14" t="s">
        <v>98</v>
      </c>
      <c r="F1059" s="15">
        <v>25</v>
      </c>
      <c r="G1059" s="15">
        <v>0</v>
      </c>
      <c r="H1059" s="15">
        <v>0</v>
      </c>
      <c r="I1059" s="15">
        <v>0</v>
      </c>
      <c r="J1059" s="15">
        <v>0</v>
      </c>
      <c r="K1059" s="15">
        <v>0</v>
      </c>
      <c r="L1059" t="str">
        <f t="shared" si="16"/>
        <v>171807U16K48019000</v>
      </c>
      <c r="M1059" t="str">
        <f>VLOOKUP(A1059,'Cost Code'!A:G,7,0)</f>
        <v>Finance Non Pay Rev CIP</v>
      </c>
      <c r="N1059" t="str">
        <f>VLOOKUP(A1059,'Cost Code'!A:G,2,0)</f>
        <v>Group 1</v>
      </c>
      <c r="O1059" t="str">
        <f>VLOOKUP($A1059,'Cost Code'!$A:$G,3,0)</f>
        <v>CORPORATE SERVICES</v>
      </c>
      <c r="P1059" t="str">
        <f>VLOOKUP($A1059,'Cost Code'!$A:$G,4,0)</f>
        <v>FINANCE &amp; INFORMATION SERVICES</v>
      </c>
      <c r="Q1059" t="str">
        <f>VLOOKUP($A1059,'Cost Code'!$A:$G,5,0)</f>
        <v>FINANCE &amp; INFORMATION SERVICES</v>
      </c>
      <c r="R1059" t="str">
        <f>VLOOKUP($A1059,'Cost Code'!$A:$G,6,0)</f>
        <v>FINANCE - OTHER</v>
      </c>
      <c r="S1059" t="str">
        <f>VLOOKUP($A1059,'Cost Code'!$A:$K,8,0)</f>
        <v>Simon</v>
      </c>
      <c r="T1059">
        <f>VLOOKUP($A1059,'Cost Code'!$A:$K,9,0)</f>
        <v>1000</v>
      </c>
      <c r="U1059" t="str">
        <f>VLOOKUP(B1059,Ex_Code!A:J,2,0)</f>
        <v>Computer Maintenance</v>
      </c>
      <c r="V1059" t="str">
        <f>VLOOKUP(B1059,Ex_Code!A:J,7,0)</f>
        <v>PREMISES &amp; FIXED PLANT</v>
      </c>
      <c r="W1059" t="str">
        <f>VLOOKUP(B1059,Ex_Code!A:J,10,0)</f>
        <v>Non Pay</v>
      </c>
    </row>
    <row r="1060" spans="1:23" x14ac:dyDescent="0.25">
      <c r="A1060" s="14" t="s">
        <v>176</v>
      </c>
      <c r="B1060" s="14" t="s">
        <v>177</v>
      </c>
      <c r="C1060" s="14" t="s">
        <v>201</v>
      </c>
      <c r="D1060" s="14" t="s">
        <v>202</v>
      </c>
      <c r="E1060" s="14" t="s">
        <v>98</v>
      </c>
      <c r="F1060" s="15">
        <v>-32849</v>
      </c>
      <c r="G1060" s="15">
        <v>-13106.4</v>
      </c>
      <c r="H1060" s="15">
        <v>0</v>
      </c>
      <c r="I1060" s="15">
        <v>0</v>
      </c>
      <c r="J1060" s="15">
        <v>0</v>
      </c>
      <c r="K1060" s="15">
        <v>0</v>
      </c>
      <c r="L1060" t="str">
        <f t="shared" si="16"/>
        <v>171807U18027506000</v>
      </c>
      <c r="M1060" t="str">
        <f>VLOOKUP(A1060,'Cost Code'!A:G,7,0)</f>
        <v>Family Lease Car - NHS Fleet</v>
      </c>
      <c r="N1060" t="str">
        <f>VLOOKUP(A1060,'Cost Code'!A:G,2,0)</f>
        <v>Group 1</v>
      </c>
      <c r="O1060" t="str">
        <f>VLOOKUP($A1060,'Cost Code'!$A:$G,3,0)</f>
        <v>CORPORATE SERVICES</v>
      </c>
      <c r="P1060" t="str">
        <f>VLOOKUP($A1060,'Cost Code'!$A:$G,4,0)</f>
        <v>FINANCE &amp; INFORMATION SERVICES</v>
      </c>
      <c r="Q1060" t="str">
        <f>VLOOKUP($A1060,'Cost Code'!$A:$G,5,0)</f>
        <v>FINANCE &amp; INFORMATION SERVICES</v>
      </c>
      <c r="R1060" t="str">
        <f>VLOOKUP($A1060,'Cost Code'!$A:$G,6,0)</f>
        <v>FINANCE</v>
      </c>
      <c r="S1060" t="str">
        <f>VLOOKUP($A1060,'Cost Code'!$A:$K,8,0)</f>
        <v>Simon</v>
      </c>
      <c r="T1060">
        <f>VLOOKUP($A1060,'Cost Code'!$A:$K,9,0)</f>
        <v>1000</v>
      </c>
      <c r="U1060" t="str">
        <f>VLOOKUP(B1060,Ex_Code!A:J,2,0)</f>
        <v>Lease Car Income</v>
      </c>
      <c r="V1060" t="str">
        <f>VLOOKUP(B1060,Ex_Code!A:J,7,0)</f>
        <v>OTHER INCOME</v>
      </c>
      <c r="W1060" t="str">
        <f>VLOOKUP(B1060,Ex_Code!A:J,10,0)</f>
        <v>Income</v>
      </c>
    </row>
    <row r="1061" spans="1:23" x14ac:dyDescent="0.25">
      <c r="A1061" s="14" t="s">
        <v>176</v>
      </c>
      <c r="B1061" s="14" t="s">
        <v>165</v>
      </c>
      <c r="C1061" s="14" t="s">
        <v>201</v>
      </c>
      <c r="D1061" s="14" t="s">
        <v>202</v>
      </c>
      <c r="E1061" s="14" t="s">
        <v>98</v>
      </c>
      <c r="F1061" s="15">
        <v>27343</v>
      </c>
      <c r="G1061" s="15">
        <v>10705.1</v>
      </c>
      <c r="H1061" s="15">
        <v>0</v>
      </c>
      <c r="I1061" s="15">
        <v>0</v>
      </c>
      <c r="J1061" s="15">
        <v>0</v>
      </c>
      <c r="K1061" s="15">
        <v>0</v>
      </c>
      <c r="L1061" t="str">
        <f t="shared" si="16"/>
        <v>171807U18047501000</v>
      </c>
      <c r="M1061" t="str">
        <f>VLOOKUP(A1061,'Cost Code'!A:G,7,0)</f>
        <v>Family Lease Car - NHS Fleet</v>
      </c>
      <c r="N1061" t="str">
        <f>VLOOKUP(A1061,'Cost Code'!A:G,2,0)</f>
        <v>Group 1</v>
      </c>
      <c r="O1061" t="str">
        <f>VLOOKUP($A1061,'Cost Code'!$A:$G,3,0)</f>
        <v>CORPORATE SERVICES</v>
      </c>
      <c r="P1061" t="str">
        <f>VLOOKUP($A1061,'Cost Code'!$A:$G,4,0)</f>
        <v>FINANCE &amp; INFORMATION SERVICES</v>
      </c>
      <c r="Q1061" t="str">
        <f>VLOOKUP($A1061,'Cost Code'!$A:$G,5,0)</f>
        <v>FINANCE &amp; INFORMATION SERVICES</v>
      </c>
      <c r="R1061" t="str">
        <f>VLOOKUP($A1061,'Cost Code'!$A:$G,6,0)</f>
        <v>FINANCE</v>
      </c>
      <c r="S1061" t="str">
        <f>VLOOKUP($A1061,'Cost Code'!$A:$K,8,0)</f>
        <v>Simon</v>
      </c>
      <c r="T1061">
        <f>VLOOKUP($A1061,'Cost Code'!$A:$K,9,0)</f>
        <v>1000</v>
      </c>
      <c r="U1061" t="str">
        <f>VLOOKUP(B1061,Ex_Code!A:J,2,0)</f>
        <v>Lease Car Costs - Staff</v>
      </c>
      <c r="V1061" t="str">
        <f>VLOOKUP(B1061,Ex_Code!A:J,7,0)</f>
        <v>ESTABLISHMENT EXPENSES</v>
      </c>
      <c r="W1061" t="str">
        <f>VLOOKUP(B1061,Ex_Code!A:J,10,0)</f>
        <v>Non Pay</v>
      </c>
    </row>
    <row r="1062" spans="1:23" x14ac:dyDescent="0.25">
      <c r="A1062" s="14" t="s">
        <v>176</v>
      </c>
      <c r="B1062" s="14" t="s">
        <v>179</v>
      </c>
      <c r="C1062" s="14" t="s">
        <v>201</v>
      </c>
      <c r="D1062" s="14" t="s">
        <v>202</v>
      </c>
      <c r="E1062" s="14" t="s">
        <v>98</v>
      </c>
      <c r="F1062" s="15">
        <v>5242</v>
      </c>
      <c r="G1062" s="15">
        <v>2136.4899999999998</v>
      </c>
      <c r="H1062" s="15">
        <v>0</v>
      </c>
      <c r="I1062" s="15">
        <v>0</v>
      </c>
      <c r="J1062" s="15">
        <v>0</v>
      </c>
      <c r="K1062" s="15">
        <v>0</v>
      </c>
      <c r="L1062" t="str">
        <f t="shared" si="16"/>
        <v>171807U18047512000</v>
      </c>
      <c r="M1062" t="str">
        <f>VLOOKUP(A1062,'Cost Code'!A:G,7,0)</f>
        <v>Family Lease Car - NHS Fleet</v>
      </c>
      <c r="N1062" t="str">
        <f>VLOOKUP(A1062,'Cost Code'!A:G,2,0)</f>
        <v>Group 1</v>
      </c>
      <c r="O1062" t="str">
        <f>VLOOKUP($A1062,'Cost Code'!$A:$G,3,0)</f>
        <v>CORPORATE SERVICES</v>
      </c>
      <c r="P1062" t="str">
        <f>VLOOKUP($A1062,'Cost Code'!$A:$G,4,0)</f>
        <v>FINANCE &amp; INFORMATION SERVICES</v>
      </c>
      <c r="Q1062" t="str">
        <f>VLOOKUP($A1062,'Cost Code'!$A:$G,5,0)</f>
        <v>FINANCE &amp; INFORMATION SERVICES</v>
      </c>
      <c r="R1062" t="str">
        <f>VLOOKUP($A1062,'Cost Code'!$A:$G,6,0)</f>
        <v>FINANCE</v>
      </c>
      <c r="S1062" t="str">
        <f>VLOOKUP($A1062,'Cost Code'!$A:$K,8,0)</f>
        <v>Simon</v>
      </c>
      <c r="T1062">
        <f>VLOOKUP($A1062,'Cost Code'!$A:$K,9,0)</f>
        <v>1000</v>
      </c>
      <c r="U1062" t="str">
        <f>VLOOKUP(B1062,Ex_Code!A:J,2,0)</f>
        <v>Fleet/Vehicle Insurance</v>
      </c>
      <c r="V1062" t="str">
        <f>VLOOKUP(B1062,Ex_Code!A:J,7,0)</f>
        <v>ESTABLISHMENT EXPENSES</v>
      </c>
      <c r="W1062" t="str">
        <f>VLOOKUP(B1062,Ex_Code!A:J,10,0)</f>
        <v>Non Pay</v>
      </c>
    </row>
    <row r="1063" spans="1:23" x14ac:dyDescent="0.25">
      <c r="A1063" s="14" t="s">
        <v>176</v>
      </c>
      <c r="B1063" s="14" t="s">
        <v>180</v>
      </c>
      <c r="C1063" s="14" t="s">
        <v>201</v>
      </c>
      <c r="D1063" s="14" t="s">
        <v>202</v>
      </c>
      <c r="E1063" s="14" t="s">
        <v>98</v>
      </c>
      <c r="F1063" s="15">
        <v>0</v>
      </c>
      <c r="G1063" s="15">
        <v>-45.57</v>
      </c>
      <c r="H1063" s="15">
        <v>0</v>
      </c>
      <c r="I1063" s="15">
        <v>0</v>
      </c>
      <c r="J1063" s="15">
        <v>0</v>
      </c>
      <c r="K1063" s="15">
        <v>0</v>
      </c>
      <c r="L1063" t="str">
        <f t="shared" si="16"/>
        <v>171807U18049027000</v>
      </c>
      <c r="M1063" t="str">
        <f>VLOOKUP(A1063,'Cost Code'!A:G,7,0)</f>
        <v>Family Lease Car - NHS Fleet</v>
      </c>
      <c r="N1063" t="str">
        <f>VLOOKUP(A1063,'Cost Code'!A:G,2,0)</f>
        <v>Group 1</v>
      </c>
      <c r="O1063" t="str">
        <f>VLOOKUP($A1063,'Cost Code'!$A:$G,3,0)</f>
        <v>CORPORATE SERVICES</v>
      </c>
      <c r="P1063" t="str">
        <f>VLOOKUP($A1063,'Cost Code'!$A:$G,4,0)</f>
        <v>FINANCE &amp; INFORMATION SERVICES</v>
      </c>
      <c r="Q1063" t="str">
        <f>VLOOKUP($A1063,'Cost Code'!$A:$G,5,0)</f>
        <v>FINANCE &amp; INFORMATION SERVICES</v>
      </c>
      <c r="R1063" t="str">
        <f>VLOOKUP($A1063,'Cost Code'!$A:$G,6,0)</f>
        <v>FINANCE</v>
      </c>
      <c r="S1063" t="str">
        <f>VLOOKUP($A1063,'Cost Code'!$A:$K,8,0)</f>
        <v>Simon</v>
      </c>
      <c r="T1063">
        <f>VLOOKUP($A1063,'Cost Code'!$A:$K,9,0)</f>
        <v>1000</v>
      </c>
      <c r="U1063" t="str">
        <f>VLOOKUP(B1063,Ex_Code!A:J,2,0)</f>
        <v>Incr/(Decr) in Bad Debt Provn</v>
      </c>
      <c r="V1063" t="str">
        <f>VLOOKUP(B1063,Ex_Code!A:J,7,0)</f>
        <v>OTHER OPERATING EXPENSES</v>
      </c>
      <c r="W1063" t="str">
        <f>VLOOKUP(B1063,Ex_Code!A:J,10,0)</f>
        <v>Non Pay</v>
      </c>
    </row>
    <row r="1064" spans="1:23" ht="25.5" x14ac:dyDescent="0.25">
      <c r="A1064" s="14" t="s">
        <v>1</v>
      </c>
      <c r="B1064" s="14" t="s">
        <v>20</v>
      </c>
      <c r="C1064" s="14" t="s">
        <v>201</v>
      </c>
      <c r="D1064" s="14" t="s">
        <v>202</v>
      </c>
      <c r="E1064" s="14" t="s">
        <v>98</v>
      </c>
      <c r="F1064" s="15">
        <v>5088</v>
      </c>
      <c r="G1064" s="15">
        <v>5088.26</v>
      </c>
      <c r="H1064" s="15">
        <v>1</v>
      </c>
      <c r="I1064" s="15">
        <v>1</v>
      </c>
      <c r="J1064" s="15">
        <v>1</v>
      </c>
      <c r="K1064" s="15">
        <v>1</v>
      </c>
      <c r="L1064" t="str">
        <f t="shared" si="16"/>
        <v>171807U2103918A000</v>
      </c>
      <c r="M1064" t="str">
        <f>VLOOKUP(A1064,'Cost Code'!A:G,7,0)</f>
        <v>Financial Management</v>
      </c>
      <c r="N1064" t="str">
        <f>VLOOKUP(A1064,'Cost Code'!A:G,2,0)</f>
        <v>Group 1</v>
      </c>
      <c r="O1064" t="str">
        <f>VLOOKUP($A1064,'Cost Code'!$A:$G,3,0)</f>
        <v>CORPORATE SERVICES</v>
      </c>
      <c r="P1064" t="str">
        <f>VLOOKUP($A1064,'Cost Code'!$A:$G,4,0)</f>
        <v>FINANCE &amp; INFORMATION SERVICES</v>
      </c>
      <c r="Q1064" t="str">
        <f>VLOOKUP($A1064,'Cost Code'!$A:$G,5,0)</f>
        <v>FINANCE &amp; INFORMATION SERVICES</v>
      </c>
      <c r="R1064" t="str">
        <f>VLOOKUP($A1064,'Cost Code'!$A:$G,6,0)</f>
        <v>FINANCE</v>
      </c>
      <c r="S1064" t="str">
        <f>VLOOKUP($A1064,'Cost Code'!$A:$K,8,0)</f>
        <v>Simon</v>
      </c>
      <c r="T1064">
        <f>VLOOKUP($A1064,'Cost Code'!$A:$K,9,0)</f>
        <v>1000</v>
      </c>
      <c r="U1064" t="str">
        <f>VLOOKUP(B1064,Ex_Code!A:J,2,0)</f>
        <v>Senior Managers Band 8A</v>
      </c>
      <c r="V1064" t="str">
        <f>VLOOKUP(B1064,Ex_Code!A:J,7,0)</f>
        <v>NON CLINICAL STAFF</v>
      </c>
      <c r="W1064" t="str">
        <f>VLOOKUP(B1064,Ex_Code!A:J,10,0)</f>
        <v>Pay</v>
      </c>
    </row>
    <row r="1065" spans="1:23" ht="25.5" x14ac:dyDescent="0.25">
      <c r="A1065" s="14" t="s">
        <v>1</v>
      </c>
      <c r="B1065" s="14" t="s">
        <v>22</v>
      </c>
      <c r="C1065" s="14" t="s">
        <v>201</v>
      </c>
      <c r="D1065" s="14" t="s">
        <v>202</v>
      </c>
      <c r="E1065" s="14" t="s">
        <v>98</v>
      </c>
      <c r="F1065" s="15">
        <v>19219</v>
      </c>
      <c r="G1065" s="15">
        <v>12866.37</v>
      </c>
      <c r="H1065" s="15">
        <v>4</v>
      </c>
      <c r="I1065" s="15">
        <v>2.5299999999999998</v>
      </c>
      <c r="J1065" s="15">
        <v>2.14</v>
      </c>
      <c r="K1065" s="15">
        <v>2.14</v>
      </c>
      <c r="L1065" t="str">
        <f t="shared" si="16"/>
        <v>171807U2103918B000</v>
      </c>
      <c r="M1065" t="str">
        <f>VLOOKUP(A1065,'Cost Code'!A:G,7,0)</f>
        <v>Financial Management</v>
      </c>
      <c r="N1065" t="str">
        <f>VLOOKUP(A1065,'Cost Code'!A:G,2,0)</f>
        <v>Group 1</v>
      </c>
      <c r="O1065" t="str">
        <f>VLOOKUP($A1065,'Cost Code'!$A:$G,3,0)</f>
        <v>CORPORATE SERVICES</v>
      </c>
      <c r="P1065" t="str">
        <f>VLOOKUP($A1065,'Cost Code'!$A:$G,4,0)</f>
        <v>FINANCE &amp; INFORMATION SERVICES</v>
      </c>
      <c r="Q1065" t="str">
        <f>VLOOKUP($A1065,'Cost Code'!$A:$G,5,0)</f>
        <v>FINANCE &amp; INFORMATION SERVICES</v>
      </c>
      <c r="R1065" t="str">
        <f>VLOOKUP($A1065,'Cost Code'!$A:$G,6,0)</f>
        <v>FINANCE</v>
      </c>
      <c r="S1065" t="str">
        <f>VLOOKUP($A1065,'Cost Code'!$A:$K,8,0)</f>
        <v>Simon</v>
      </c>
      <c r="T1065">
        <f>VLOOKUP($A1065,'Cost Code'!$A:$K,9,0)</f>
        <v>1000</v>
      </c>
      <c r="U1065" t="str">
        <f>VLOOKUP(B1065,Ex_Code!A:J,2,0)</f>
        <v>Senior Managers Band 8B</v>
      </c>
      <c r="V1065" t="str">
        <f>VLOOKUP(B1065,Ex_Code!A:J,7,0)</f>
        <v>NON CLINICAL STAFF</v>
      </c>
      <c r="W1065" t="str">
        <f>VLOOKUP(B1065,Ex_Code!A:J,10,0)</f>
        <v>Pay</v>
      </c>
    </row>
    <row r="1066" spans="1:23" ht="25.5" x14ac:dyDescent="0.25">
      <c r="A1066" s="14" t="s">
        <v>1</v>
      </c>
      <c r="B1066" s="14" t="s">
        <v>24</v>
      </c>
      <c r="C1066" s="14" t="s">
        <v>201</v>
      </c>
      <c r="D1066" s="14" t="s">
        <v>202</v>
      </c>
      <c r="E1066" s="14" t="s">
        <v>98</v>
      </c>
      <c r="F1066" s="15">
        <v>13631</v>
      </c>
      <c r="G1066" s="15">
        <v>13599.52</v>
      </c>
      <c r="H1066" s="15">
        <v>2</v>
      </c>
      <c r="I1066" s="15">
        <v>2</v>
      </c>
      <c r="J1066" s="15">
        <v>2</v>
      </c>
      <c r="K1066" s="15">
        <v>2</v>
      </c>
      <c r="L1066" t="str">
        <f t="shared" si="16"/>
        <v>171807U2103918C000</v>
      </c>
      <c r="M1066" t="str">
        <f>VLOOKUP(A1066,'Cost Code'!A:G,7,0)</f>
        <v>Financial Management</v>
      </c>
      <c r="N1066" t="str">
        <f>VLOOKUP(A1066,'Cost Code'!A:G,2,0)</f>
        <v>Group 1</v>
      </c>
      <c r="O1066" t="str">
        <f>VLOOKUP($A1066,'Cost Code'!$A:$G,3,0)</f>
        <v>CORPORATE SERVICES</v>
      </c>
      <c r="P1066" t="str">
        <f>VLOOKUP($A1066,'Cost Code'!$A:$G,4,0)</f>
        <v>FINANCE &amp; INFORMATION SERVICES</v>
      </c>
      <c r="Q1066" t="str">
        <f>VLOOKUP($A1066,'Cost Code'!$A:$G,5,0)</f>
        <v>FINANCE &amp; INFORMATION SERVICES</v>
      </c>
      <c r="R1066" t="str">
        <f>VLOOKUP($A1066,'Cost Code'!$A:$G,6,0)</f>
        <v>FINANCE</v>
      </c>
      <c r="S1066" t="str">
        <f>VLOOKUP($A1066,'Cost Code'!$A:$K,8,0)</f>
        <v>Simon</v>
      </c>
      <c r="T1066">
        <f>VLOOKUP($A1066,'Cost Code'!$A:$K,9,0)</f>
        <v>1000</v>
      </c>
      <c r="U1066" t="str">
        <f>VLOOKUP(B1066,Ex_Code!A:J,2,0)</f>
        <v>Senior Managers Band 8C</v>
      </c>
      <c r="V1066" t="str">
        <f>VLOOKUP(B1066,Ex_Code!A:J,7,0)</f>
        <v>NON CLINICAL STAFF</v>
      </c>
      <c r="W1066" t="str">
        <f>VLOOKUP(B1066,Ex_Code!A:J,10,0)</f>
        <v>Pay</v>
      </c>
    </row>
    <row r="1067" spans="1:23" x14ac:dyDescent="0.25">
      <c r="A1067" s="14" t="s">
        <v>1</v>
      </c>
      <c r="B1067" s="14" t="s">
        <v>28</v>
      </c>
      <c r="C1067" s="14" t="s">
        <v>201</v>
      </c>
      <c r="D1067" s="14" t="s">
        <v>202</v>
      </c>
      <c r="E1067" s="14" t="s">
        <v>98</v>
      </c>
      <c r="F1067" s="15">
        <v>0</v>
      </c>
      <c r="G1067" s="15">
        <v>9104.2999999999993</v>
      </c>
      <c r="H1067" s="15">
        <v>0</v>
      </c>
      <c r="I1067" s="15">
        <v>2.8</v>
      </c>
      <c r="J1067" s="15">
        <v>2.8</v>
      </c>
      <c r="K1067" s="15">
        <v>2.8</v>
      </c>
      <c r="L1067" t="str">
        <f t="shared" si="16"/>
        <v>171807U21039206000</v>
      </c>
      <c r="M1067" t="str">
        <f>VLOOKUP(A1067,'Cost Code'!A:G,7,0)</f>
        <v>Financial Management</v>
      </c>
      <c r="N1067" t="str">
        <f>VLOOKUP(A1067,'Cost Code'!A:G,2,0)</f>
        <v>Group 1</v>
      </c>
      <c r="O1067" t="str">
        <f>VLOOKUP($A1067,'Cost Code'!$A:$G,3,0)</f>
        <v>CORPORATE SERVICES</v>
      </c>
      <c r="P1067" t="str">
        <f>VLOOKUP($A1067,'Cost Code'!$A:$G,4,0)</f>
        <v>FINANCE &amp; INFORMATION SERVICES</v>
      </c>
      <c r="Q1067" t="str">
        <f>VLOOKUP($A1067,'Cost Code'!$A:$G,5,0)</f>
        <v>FINANCE &amp; INFORMATION SERVICES</v>
      </c>
      <c r="R1067" t="str">
        <f>VLOOKUP($A1067,'Cost Code'!$A:$G,6,0)</f>
        <v>FINANCE</v>
      </c>
      <c r="S1067" t="str">
        <f>VLOOKUP($A1067,'Cost Code'!$A:$K,8,0)</f>
        <v>Simon</v>
      </c>
      <c r="T1067">
        <f>VLOOKUP($A1067,'Cost Code'!$A:$K,9,0)</f>
        <v>1000</v>
      </c>
      <c r="U1067" t="str">
        <f>VLOOKUP(B1067,Ex_Code!A:J,2,0)</f>
        <v>Admin &amp; Clerical Band 6</v>
      </c>
      <c r="V1067" t="str">
        <f>VLOOKUP(B1067,Ex_Code!A:J,7,0)</f>
        <v>NON CLINICAL STAFF</v>
      </c>
      <c r="W1067" t="str">
        <f>VLOOKUP(B1067,Ex_Code!A:J,10,0)</f>
        <v>Pay</v>
      </c>
    </row>
    <row r="1068" spans="1:23" x14ac:dyDescent="0.25">
      <c r="A1068" s="14" t="s">
        <v>1</v>
      </c>
      <c r="B1068" s="14" t="s">
        <v>30</v>
      </c>
      <c r="C1068" s="14" t="s">
        <v>201</v>
      </c>
      <c r="D1068" s="14" t="s">
        <v>202</v>
      </c>
      <c r="E1068" s="14" t="s">
        <v>98</v>
      </c>
      <c r="F1068" s="15">
        <v>19550</v>
      </c>
      <c r="G1068" s="15">
        <v>4804.5600000000004</v>
      </c>
      <c r="H1068" s="15">
        <v>5.67</v>
      </c>
      <c r="I1068" s="15">
        <v>2</v>
      </c>
      <c r="J1068" s="15">
        <v>1</v>
      </c>
      <c r="K1068" s="15">
        <v>1</v>
      </c>
      <c r="L1068" t="str">
        <f t="shared" si="16"/>
        <v>171807U21039207000</v>
      </c>
      <c r="M1068" t="str">
        <f>VLOOKUP(A1068,'Cost Code'!A:G,7,0)</f>
        <v>Financial Management</v>
      </c>
      <c r="N1068" t="str">
        <f>VLOOKUP(A1068,'Cost Code'!A:G,2,0)</f>
        <v>Group 1</v>
      </c>
      <c r="O1068" t="str">
        <f>VLOOKUP($A1068,'Cost Code'!$A:$G,3,0)</f>
        <v>CORPORATE SERVICES</v>
      </c>
      <c r="P1068" t="str">
        <f>VLOOKUP($A1068,'Cost Code'!$A:$G,4,0)</f>
        <v>FINANCE &amp; INFORMATION SERVICES</v>
      </c>
      <c r="Q1068" t="str">
        <f>VLOOKUP($A1068,'Cost Code'!$A:$G,5,0)</f>
        <v>FINANCE &amp; INFORMATION SERVICES</v>
      </c>
      <c r="R1068" t="str">
        <f>VLOOKUP($A1068,'Cost Code'!$A:$G,6,0)</f>
        <v>FINANCE</v>
      </c>
      <c r="S1068" t="str">
        <f>VLOOKUP($A1068,'Cost Code'!$A:$K,8,0)</f>
        <v>Simon</v>
      </c>
      <c r="T1068">
        <f>VLOOKUP($A1068,'Cost Code'!$A:$K,9,0)</f>
        <v>1000</v>
      </c>
      <c r="U1068" t="str">
        <f>VLOOKUP(B1068,Ex_Code!A:J,2,0)</f>
        <v>Admin &amp; Clerical Band 7</v>
      </c>
      <c r="V1068" t="str">
        <f>VLOOKUP(B1068,Ex_Code!A:J,7,0)</f>
        <v>NON CLINICAL STAFF</v>
      </c>
      <c r="W1068" t="str">
        <f>VLOOKUP(B1068,Ex_Code!A:J,10,0)</f>
        <v>Pay</v>
      </c>
    </row>
    <row r="1069" spans="1:23" x14ac:dyDescent="0.25">
      <c r="A1069" s="14" t="s">
        <v>1</v>
      </c>
      <c r="B1069" s="14" t="s">
        <v>33</v>
      </c>
      <c r="C1069" s="14" t="s">
        <v>201</v>
      </c>
      <c r="D1069" s="14" t="s">
        <v>202</v>
      </c>
      <c r="E1069" s="14" t="s">
        <v>98</v>
      </c>
      <c r="F1069" s="15">
        <v>85</v>
      </c>
      <c r="G1069" s="15">
        <v>126.38</v>
      </c>
      <c r="H1069" s="15">
        <v>0</v>
      </c>
      <c r="I1069" s="15">
        <v>0</v>
      </c>
      <c r="J1069" s="15">
        <v>0</v>
      </c>
      <c r="K1069" s="15">
        <v>0</v>
      </c>
      <c r="L1069" t="str">
        <f t="shared" si="16"/>
        <v>171807U21047018000</v>
      </c>
      <c r="M1069" t="str">
        <f>VLOOKUP(A1069,'Cost Code'!A:G,7,0)</f>
        <v>Financial Management</v>
      </c>
      <c r="N1069" t="str">
        <f>VLOOKUP(A1069,'Cost Code'!A:G,2,0)</f>
        <v>Group 1</v>
      </c>
      <c r="O1069" t="str">
        <f>VLOOKUP($A1069,'Cost Code'!$A:$G,3,0)</f>
        <v>CORPORATE SERVICES</v>
      </c>
      <c r="P1069" t="str">
        <f>VLOOKUP($A1069,'Cost Code'!$A:$G,4,0)</f>
        <v>FINANCE &amp; INFORMATION SERVICES</v>
      </c>
      <c r="Q1069" t="str">
        <f>VLOOKUP($A1069,'Cost Code'!$A:$G,5,0)</f>
        <v>FINANCE &amp; INFORMATION SERVICES</v>
      </c>
      <c r="R1069" t="str">
        <f>VLOOKUP($A1069,'Cost Code'!$A:$G,6,0)</f>
        <v>FINANCE</v>
      </c>
      <c r="S1069" t="str">
        <f>VLOOKUP($A1069,'Cost Code'!$A:$K,8,0)</f>
        <v>Simon</v>
      </c>
      <c r="T1069">
        <f>VLOOKUP($A1069,'Cost Code'!$A:$K,9,0)</f>
        <v>1000</v>
      </c>
      <c r="U1069" t="str">
        <f>VLOOKUP(B1069,Ex_Code!A:J,2,0)</f>
        <v>Travel Expenses</v>
      </c>
      <c r="V1069" t="str">
        <f>VLOOKUP(B1069,Ex_Code!A:J,7,0)</f>
        <v>ESTABLISHMENT EXPENSES</v>
      </c>
      <c r="W1069" t="str">
        <f>VLOOKUP(B1069,Ex_Code!A:J,10,0)</f>
        <v>Non Pay</v>
      </c>
    </row>
    <row r="1070" spans="1:23" x14ac:dyDescent="0.25">
      <c r="A1070" s="14" t="s">
        <v>1</v>
      </c>
      <c r="B1070" s="14" t="s">
        <v>35</v>
      </c>
      <c r="C1070" s="14" t="s">
        <v>201</v>
      </c>
      <c r="D1070" s="14" t="s">
        <v>202</v>
      </c>
      <c r="E1070" s="14" t="s">
        <v>98</v>
      </c>
      <c r="F1070" s="15">
        <v>0</v>
      </c>
      <c r="G1070" s="15">
        <v>7.5</v>
      </c>
      <c r="H1070" s="15">
        <v>0</v>
      </c>
      <c r="I1070" s="15">
        <v>0</v>
      </c>
      <c r="J1070" s="15">
        <v>0</v>
      </c>
      <c r="K1070" s="15">
        <v>0</v>
      </c>
      <c r="L1070" t="str">
        <f t="shared" si="16"/>
        <v>171807U21047023000</v>
      </c>
      <c r="M1070" t="str">
        <f>VLOOKUP(A1070,'Cost Code'!A:G,7,0)</f>
        <v>Financial Management</v>
      </c>
      <c r="N1070" t="str">
        <f>VLOOKUP(A1070,'Cost Code'!A:G,2,0)</f>
        <v>Group 1</v>
      </c>
      <c r="O1070" t="str">
        <f>VLOOKUP($A1070,'Cost Code'!$A:$G,3,0)</f>
        <v>CORPORATE SERVICES</v>
      </c>
      <c r="P1070" t="str">
        <f>VLOOKUP($A1070,'Cost Code'!$A:$G,4,0)</f>
        <v>FINANCE &amp; INFORMATION SERVICES</v>
      </c>
      <c r="Q1070" t="str">
        <f>VLOOKUP($A1070,'Cost Code'!$A:$G,5,0)</f>
        <v>FINANCE &amp; INFORMATION SERVICES</v>
      </c>
      <c r="R1070" t="str">
        <f>VLOOKUP($A1070,'Cost Code'!$A:$G,6,0)</f>
        <v>FINANCE</v>
      </c>
      <c r="S1070" t="str">
        <f>VLOOKUP($A1070,'Cost Code'!$A:$K,8,0)</f>
        <v>Simon</v>
      </c>
      <c r="T1070">
        <f>VLOOKUP($A1070,'Cost Code'!$A:$K,9,0)</f>
        <v>1000</v>
      </c>
      <c r="U1070" t="str">
        <f>VLOOKUP(B1070,Ex_Code!A:J,2,0)</f>
        <v>Car Parking</v>
      </c>
      <c r="V1070" t="str">
        <f>VLOOKUP(B1070,Ex_Code!A:J,7,0)</f>
        <v>ESTABLISHMENT EXPENSES</v>
      </c>
      <c r="W1070" t="str">
        <f>VLOOKUP(B1070,Ex_Code!A:J,10,0)</f>
        <v>Non Pay</v>
      </c>
    </row>
    <row r="1071" spans="1:23" x14ac:dyDescent="0.25">
      <c r="A1071" s="14" t="s">
        <v>1</v>
      </c>
      <c r="B1071" s="14" t="s">
        <v>41</v>
      </c>
      <c r="C1071" s="14" t="s">
        <v>201</v>
      </c>
      <c r="D1071" s="14" t="s">
        <v>202</v>
      </c>
      <c r="E1071" s="14" t="s">
        <v>98</v>
      </c>
      <c r="F1071" s="15">
        <v>300</v>
      </c>
      <c r="G1071" s="15">
        <v>300</v>
      </c>
      <c r="H1071" s="15">
        <v>0</v>
      </c>
      <c r="I1071" s="15">
        <v>0</v>
      </c>
      <c r="J1071" s="15">
        <v>0</v>
      </c>
      <c r="K1071" s="15">
        <v>0</v>
      </c>
      <c r="L1071" t="str">
        <f t="shared" si="16"/>
        <v>171807U21048017000</v>
      </c>
      <c r="M1071" t="str">
        <f>VLOOKUP(A1071,'Cost Code'!A:G,7,0)</f>
        <v>Financial Management</v>
      </c>
      <c r="N1071" t="str">
        <f>VLOOKUP(A1071,'Cost Code'!A:G,2,0)</f>
        <v>Group 1</v>
      </c>
      <c r="O1071" t="str">
        <f>VLOOKUP($A1071,'Cost Code'!$A:$G,3,0)</f>
        <v>CORPORATE SERVICES</v>
      </c>
      <c r="P1071" t="str">
        <f>VLOOKUP($A1071,'Cost Code'!$A:$G,4,0)</f>
        <v>FINANCE &amp; INFORMATION SERVICES</v>
      </c>
      <c r="Q1071" t="str">
        <f>VLOOKUP($A1071,'Cost Code'!$A:$G,5,0)</f>
        <v>FINANCE &amp; INFORMATION SERVICES</v>
      </c>
      <c r="R1071" t="str">
        <f>VLOOKUP($A1071,'Cost Code'!$A:$G,6,0)</f>
        <v>FINANCE</v>
      </c>
      <c r="S1071" t="str">
        <f>VLOOKUP($A1071,'Cost Code'!$A:$K,8,0)</f>
        <v>Simon</v>
      </c>
      <c r="T1071">
        <f>VLOOKUP($A1071,'Cost Code'!$A:$K,9,0)</f>
        <v>1000</v>
      </c>
      <c r="U1071" t="str">
        <f>VLOOKUP(B1071,Ex_Code!A:J,2,0)</f>
        <v>Computer Software</v>
      </c>
      <c r="V1071" t="str">
        <f>VLOOKUP(B1071,Ex_Code!A:J,7,0)</f>
        <v>PREMISES &amp; FIXED PLANT</v>
      </c>
      <c r="W1071" t="str">
        <f>VLOOKUP(B1071,Ex_Code!A:J,10,0)</f>
        <v>Non Pay</v>
      </c>
    </row>
    <row r="1072" spans="1:23" x14ac:dyDescent="0.25">
      <c r="A1072" s="14" t="s">
        <v>1</v>
      </c>
      <c r="B1072" s="14" t="s">
        <v>45</v>
      </c>
      <c r="C1072" s="14" t="s">
        <v>201</v>
      </c>
      <c r="D1072" s="14" t="s">
        <v>202</v>
      </c>
      <c r="E1072" s="14" t="s">
        <v>98</v>
      </c>
      <c r="F1072" s="15">
        <v>-5400</v>
      </c>
      <c r="G1072" s="15">
        <v>-4289.16</v>
      </c>
      <c r="H1072" s="15">
        <v>0</v>
      </c>
      <c r="I1072" s="15">
        <v>0</v>
      </c>
      <c r="J1072" s="15">
        <v>0</v>
      </c>
      <c r="K1072" s="15">
        <v>0</v>
      </c>
      <c r="L1072" t="str">
        <f t="shared" si="16"/>
        <v>171807U21049047000</v>
      </c>
      <c r="M1072" t="str">
        <f>VLOOKUP(A1072,'Cost Code'!A:G,7,0)</f>
        <v>Financial Management</v>
      </c>
      <c r="N1072" t="str">
        <f>VLOOKUP(A1072,'Cost Code'!A:G,2,0)</f>
        <v>Group 1</v>
      </c>
      <c r="O1072" t="str">
        <f>VLOOKUP($A1072,'Cost Code'!$A:$G,3,0)</f>
        <v>CORPORATE SERVICES</v>
      </c>
      <c r="P1072" t="str">
        <f>VLOOKUP($A1072,'Cost Code'!$A:$G,4,0)</f>
        <v>FINANCE &amp; INFORMATION SERVICES</v>
      </c>
      <c r="Q1072" t="str">
        <f>VLOOKUP($A1072,'Cost Code'!$A:$G,5,0)</f>
        <v>FINANCE &amp; INFORMATION SERVICES</v>
      </c>
      <c r="R1072" t="str">
        <f>VLOOKUP($A1072,'Cost Code'!$A:$G,6,0)</f>
        <v>FINANCE</v>
      </c>
      <c r="S1072" t="str">
        <f>VLOOKUP($A1072,'Cost Code'!$A:$K,8,0)</f>
        <v>Simon</v>
      </c>
      <c r="T1072">
        <f>VLOOKUP($A1072,'Cost Code'!$A:$K,9,0)</f>
        <v>1000</v>
      </c>
      <c r="U1072" t="str">
        <f>VLOOKUP(B1072,Ex_Code!A:J,2,0)</f>
        <v>Servs Recd Oth NHS FT</v>
      </c>
      <c r="V1072" t="str">
        <f>VLOOKUP(B1072,Ex_Code!A:J,7,0)</f>
        <v>OTHER OPERATING EXPENSES</v>
      </c>
      <c r="W1072" t="str">
        <f>VLOOKUP(B1072,Ex_Code!A:J,10,0)</f>
        <v>Non Pay</v>
      </c>
    </row>
    <row r="1073" spans="1:23" x14ac:dyDescent="0.25">
      <c r="A1073" s="14" t="s">
        <v>185</v>
      </c>
      <c r="B1073" s="14" t="s">
        <v>150</v>
      </c>
      <c r="C1073" s="14" t="s">
        <v>201</v>
      </c>
      <c r="D1073" s="14" t="s">
        <v>202</v>
      </c>
      <c r="E1073" s="14" t="s">
        <v>98</v>
      </c>
      <c r="F1073" s="15">
        <v>5851</v>
      </c>
      <c r="G1073" s="15">
        <v>0</v>
      </c>
      <c r="H1073" s="15">
        <v>0</v>
      </c>
      <c r="I1073" s="15">
        <v>0</v>
      </c>
      <c r="J1073" s="15">
        <v>0</v>
      </c>
      <c r="K1073" s="15">
        <v>0</v>
      </c>
      <c r="L1073" t="str">
        <f t="shared" si="16"/>
        <v>171807U23K42003000</v>
      </c>
      <c r="M1073" t="str">
        <f>VLOOKUP(A1073,'Cost Code'!A:G,7,0)</f>
        <v>NHS Prompt Payment Discount</v>
      </c>
      <c r="N1073" t="str">
        <f>VLOOKUP(A1073,'Cost Code'!A:G,2,0)</f>
        <v>Group 1</v>
      </c>
      <c r="O1073" t="str">
        <f>VLOOKUP($A1073,'Cost Code'!$A:$G,3,0)</f>
        <v>CORPORATE SERVICES</v>
      </c>
      <c r="P1073" t="str">
        <f>VLOOKUP($A1073,'Cost Code'!$A:$G,4,0)</f>
        <v>FINANCE &amp; INFORMATION SERVICES</v>
      </c>
      <c r="Q1073" t="str">
        <f>VLOOKUP($A1073,'Cost Code'!$A:$G,5,0)</f>
        <v>FINANCE &amp; INFORMATION SERVICES</v>
      </c>
      <c r="R1073" t="str">
        <f>VLOOKUP($A1073,'Cost Code'!$A:$G,6,0)</f>
        <v>FINANCE</v>
      </c>
      <c r="S1073" t="str">
        <f>VLOOKUP($A1073,'Cost Code'!$A:$K,8,0)</f>
        <v>Simon</v>
      </c>
      <c r="T1073">
        <f>VLOOKUP($A1073,'Cost Code'!$A:$K,9,0)</f>
        <v>1000</v>
      </c>
      <c r="U1073" t="str">
        <f>VLOOKUP(B1073,Ex_Code!A:J,2,0)</f>
        <v>Med &amp; Surg Consumables</v>
      </c>
      <c r="V1073" t="str">
        <f>VLOOKUP(B1073,Ex_Code!A:J,7,0)</f>
        <v>CLINICAL SUPPLIES</v>
      </c>
      <c r="W1073" t="str">
        <f>VLOOKUP(B1073,Ex_Code!A:J,10,0)</f>
        <v>Non Pay</v>
      </c>
    </row>
    <row r="1074" spans="1:23" x14ac:dyDescent="0.25">
      <c r="A1074" s="14" t="s">
        <v>185</v>
      </c>
      <c r="B1074" s="14" t="s">
        <v>186</v>
      </c>
      <c r="C1074" s="14" t="s">
        <v>201</v>
      </c>
      <c r="D1074" s="14" t="s">
        <v>202</v>
      </c>
      <c r="E1074" s="14" t="s">
        <v>98</v>
      </c>
      <c r="F1074" s="15">
        <v>-4240</v>
      </c>
      <c r="G1074" s="15">
        <v>0</v>
      </c>
      <c r="H1074" s="15">
        <v>0</v>
      </c>
      <c r="I1074" s="15">
        <v>0</v>
      </c>
      <c r="J1074" s="15">
        <v>0</v>
      </c>
      <c r="K1074" s="15">
        <v>0</v>
      </c>
      <c r="L1074" t="str">
        <f t="shared" si="16"/>
        <v>171807U23K42003CIP</v>
      </c>
      <c r="M1074" t="str">
        <f>VLOOKUP(A1074,'Cost Code'!A:G,7,0)</f>
        <v>NHS Prompt Payment Discount</v>
      </c>
      <c r="N1074" t="str">
        <f>VLOOKUP(A1074,'Cost Code'!A:G,2,0)</f>
        <v>Group 1</v>
      </c>
      <c r="O1074" t="str">
        <f>VLOOKUP($A1074,'Cost Code'!$A:$G,3,0)</f>
        <v>CORPORATE SERVICES</v>
      </c>
      <c r="P1074" t="str">
        <f>VLOOKUP($A1074,'Cost Code'!$A:$G,4,0)</f>
        <v>FINANCE &amp; INFORMATION SERVICES</v>
      </c>
      <c r="Q1074" t="str">
        <f>VLOOKUP($A1074,'Cost Code'!$A:$G,5,0)</f>
        <v>FINANCE &amp; INFORMATION SERVICES</v>
      </c>
      <c r="R1074" t="str">
        <f>VLOOKUP($A1074,'Cost Code'!$A:$G,6,0)</f>
        <v>FINANCE</v>
      </c>
      <c r="S1074" t="str">
        <f>VLOOKUP($A1074,'Cost Code'!$A:$K,8,0)</f>
        <v>Simon</v>
      </c>
      <c r="T1074">
        <f>VLOOKUP($A1074,'Cost Code'!$A:$K,9,0)</f>
        <v>1000</v>
      </c>
      <c r="U1074" t="str">
        <f>VLOOKUP(B1074,Ex_Code!A:J,2,0)</f>
        <v>Med &amp; Surg Consumables CIP</v>
      </c>
      <c r="V1074" t="str">
        <f>VLOOKUP(B1074,Ex_Code!A:J,7,0)</f>
        <v>CLINICAL SUPPLIES</v>
      </c>
      <c r="W1074" t="str">
        <f>VLOOKUP(B1074,Ex_Code!A:J,10,0)</f>
        <v>Non Pay</v>
      </c>
    </row>
    <row r="1075" spans="1:23" x14ac:dyDescent="0.25">
      <c r="A1075" s="14" t="s">
        <v>187</v>
      </c>
      <c r="B1075" s="14" t="s">
        <v>188</v>
      </c>
      <c r="C1075" s="14" t="s">
        <v>201</v>
      </c>
      <c r="D1075" s="14" t="s">
        <v>202</v>
      </c>
      <c r="E1075" s="14" t="s">
        <v>98</v>
      </c>
      <c r="F1075" s="15">
        <v>-465</v>
      </c>
      <c r="G1075" s="15">
        <v>0</v>
      </c>
      <c r="H1075" s="15">
        <v>0</v>
      </c>
      <c r="I1075" s="15">
        <v>0</v>
      </c>
      <c r="J1075" s="15">
        <v>0</v>
      </c>
      <c r="K1075" s="15">
        <v>0</v>
      </c>
      <c r="L1075" t="str">
        <f t="shared" si="16"/>
        <v>171807U24K52003000</v>
      </c>
      <c r="M1075" t="str">
        <f>VLOOKUP(A1075,'Cost Code'!A:G,7,0)</f>
        <v>Alternative Site Value SCIP</v>
      </c>
      <c r="N1075" t="str">
        <f>VLOOKUP(A1075,'Cost Code'!A:G,2,0)</f>
        <v>Group 1</v>
      </c>
      <c r="O1075" t="str">
        <f>VLOOKUP($A1075,'Cost Code'!$A:$G,3,0)</f>
        <v>CORPORATE SERVICES</v>
      </c>
      <c r="P1075" t="str">
        <f>VLOOKUP($A1075,'Cost Code'!$A:$G,4,0)</f>
        <v>FINANCE &amp; INFORMATION SERVICES</v>
      </c>
      <c r="Q1075" t="str">
        <f>VLOOKUP($A1075,'Cost Code'!$A:$G,5,0)</f>
        <v>FINANCE &amp; INFORMATION SERVICES</v>
      </c>
      <c r="R1075" t="str">
        <f>VLOOKUP($A1075,'Cost Code'!$A:$G,6,0)</f>
        <v>FINANCE - OTHER</v>
      </c>
      <c r="S1075" t="str">
        <f>VLOOKUP($A1075,'Cost Code'!$A:$K,8,0)</f>
        <v>Simon</v>
      </c>
      <c r="T1075">
        <f>VLOOKUP($A1075,'Cost Code'!$A:$K,9,0)</f>
        <v>1000</v>
      </c>
      <c r="U1075" t="str">
        <f>VLOOKUP(B1075,Ex_Code!A:J,2,0)</f>
        <v>Depreciation of Owned Assets</v>
      </c>
      <c r="V1075" t="str">
        <f>VLOOKUP(B1075,Ex_Code!A:J,7,0)</f>
        <v>DEPRECIATION</v>
      </c>
      <c r="W1075" t="str">
        <f>VLOOKUP(B1075,Ex_Code!A:J,10,0)</f>
        <v>Non Pay</v>
      </c>
    </row>
    <row r="1076" spans="1:23" x14ac:dyDescent="0.25">
      <c r="A1076" s="14" t="s">
        <v>187</v>
      </c>
      <c r="B1076" s="14" t="s">
        <v>189</v>
      </c>
      <c r="C1076" s="14" t="s">
        <v>201</v>
      </c>
      <c r="D1076" s="14" t="s">
        <v>202</v>
      </c>
      <c r="E1076" s="14" t="s">
        <v>98</v>
      </c>
      <c r="F1076" s="15">
        <v>530</v>
      </c>
      <c r="G1076" s="15">
        <v>0</v>
      </c>
      <c r="H1076" s="15">
        <v>0</v>
      </c>
      <c r="I1076" s="15">
        <v>0</v>
      </c>
      <c r="J1076" s="15">
        <v>0</v>
      </c>
      <c r="K1076" s="15">
        <v>0</v>
      </c>
      <c r="L1076" t="str">
        <f t="shared" si="16"/>
        <v>171807U24K52006000</v>
      </c>
      <c r="M1076" t="str">
        <f>VLOOKUP(A1076,'Cost Code'!A:G,7,0)</f>
        <v>Alternative Site Value SCIP</v>
      </c>
      <c r="N1076" t="str">
        <f>VLOOKUP(A1076,'Cost Code'!A:G,2,0)</f>
        <v>Group 1</v>
      </c>
      <c r="O1076" t="str">
        <f>VLOOKUP($A1076,'Cost Code'!$A:$G,3,0)</f>
        <v>CORPORATE SERVICES</v>
      </c>
      <c r="P1076" t="str">
        <f>VLOOKUP($A1076,'Cost Code'!$A:$G,4,0)</f>
        <v>FINANCE &amp; INFORMATION SERVICES</v>
      </c>
      <c r="Q1076" t="str">
        <f>VLOOKUP($A1076,'Cost Code'!$A:$G,5,0)</f>
        <v>FINANCE &amp; INFORMATION SERVICES</v>
      </c>
      <c r="R1076" t="str">
        <f>VLOOKUP($A1076,'Cost Code'!$A:$G,6,0)</f>
        <v>FINANCE - OTHER</v>
      </c>
      <c r="S1076" t="str">
        <f>VLOOKUP($A1076,'Cost Code'!$A:$K,8,0)</f>
        <v>Simon</v>
      </c>
      <c r="T1076">
        <f>VLOOKUP($A1076,'Cost Code'!$A:$K,9,0)</f>
        <v>1000</v>
      </c>
      <c r="U1076" t="str">
        <f>VLOOKUP(B1076,Ex_Code!A:J,2,0)</f>
        <v>Dividend Payments</v>
      </c>
      <c r="V1076" t="str">
        <f>VLOOKUP(B1076,Ex_Code!A:J,7,0)</f>
        <v>PDC DIVIDEND EXPENSE</v>
      </c>
      <c r="W1076" t="str">
        <f>VLOOKUP(B1076,Ex_Code!A:J,10,0)</f>
        <v>Non Pay</v>
      </c>
    </row>
    <row r="1077" spans="1:23" x14ac:dyDescent="0.25">
      <c r="A1077" s="14" t="s">
        <v>190</v>
      </c>
      <c r="B1077" s="14" t="s">
        <v>115</v>
      </c>
      <c r="C1077" s="14" t="s">
        <v>201</v>
      </c>
      <c r="D1077" s="14" t="s">
        <v>202</v>
      </c>
      <c r="E1077" s="14" t="s">
        <v>98</v>
      </c>
      <c r="F1077" s="15">
        <v>2644</v>
      </c>
      <c r="G1077" s="15">
        <v>0</v>
      </c>
      <c r="H1077" s="15">
        <v>0.61</v>
      </c>
      <c r="I1077" s="15">
        <v>0</v>
      </c>
      <c r="J1077" s="15">
        <v>0</v>
      </c>
      <c r="K1077" s="15">
        <v>0</v>
      </c>
      <c r="L1077" t="str">
        <f t="shared" si="16"/>
        <v>171807U26039107000</v>
      </c>
      <c r="M1077" t="str">
        <f>VLOOKUP(A1077,'Cost Code'!A:G,7,0)</f>
        <v>Income Team</v>
      </c>
      <c r="N1077" t="str">
        <f>VLOOKUP(A1077,'Cost Code'!A:G,2,0)</f>
        <v>Group 1</v>
      </c>
      <c r="O1077" t="str">
        <f>VLOOKUP($A1077,'Cost Code'!$A:$G,3,0)</f>
        <v>CORPORATE SERVICES</v>
      </c>
      <c r="P1077" t="str">
        <f>VLOOKUP($A1077,'Cost Code'!$A:$G,4,0)</f>
        <v>FINANCE &amp; INFORMATION SERVICES</v>
      </c>
      <c r="Q1077" t="str">
        <f>VLOOKUP($A1077,'Cost Code'!$A:$G,5,0)</f>
        <v>FINANCE &amp; INFORMATION SERVICES</v>
      </c>
      <c r="R1077" t="str">
        <f>VLOOKUP($A1077,'Cost Code'!$A:$G,6,0)</f>
        <v>FINANCE</v>
      </c>
      <c r="S1077" t="str">
        <f>VLOOKUP($A1077,'Cost Code'!$A:$K,8,0)</f>
        <v>Simon</v>
      </c>
      <c r="T1077">
        <f>VLOOKUP($A1077,'Cost Code'!$A:$K,9,0)</f>
        <v>1000</v>
      </c>
      <c r="U1077" t="str">
        <f>VLOOKUP(B1077,Ex_Code!A:J,2,0)</f>
        <v>Senior Managers Band 7</v>
      </c>
      <c r="V1077" t="str">
        <f>VLOOKUP(B1077,Ex_Code!A:J,7,0)</f>
        <v>NON CLINICAL STAFF</v>
      </c>
      <c r="W1077" t="str">
        <f>VLOOKUP(B1077,Ex_Code!A:J,10,0)</f>
        <v>Pay</v>
      </c>
    </row>
    <row r="1078" spans="1:23" ht="25.5" x14ac:dyDescent="0.25">
      <c r="A1078" s="14" t="s">
        <v>190</v>
      </c>
      <c r="B1078" s="14" t="s">
        <v>22</v>
      </c>
      <c r="C1078" s="14" t="s">
        <v>201</v>
      </c>
      <c r="D1078" s="14" t="s">
        <v>202</v>
      </c>
      <c r="E1078" s="14" t="s">
        <v>98</v>
      </c>
      <c r="F1078" s="15">
        <v>0</v>
      </c>
      <c r="G1078" s="15">
        <v>5012.78</v>
      </c>
      <c r="H1078" s="15">
        <v>0</v>
      </c>
      <c r="I1078" s="15">
        <v>1</v>
      </c>
      <c r="J1078" s="15">
        <v>1.01</v>
      </c>
      <c r="K1078" s="15">
        <v>1.01</v>
      </c>
      <c r="L1078" t="str">
        <f t="shared" si="16"/>
        <v>171807U2603918B000</v>
      </c>
      <c r="M1078" t="str">
        <f>VLOOKUP(A1078,'Cost Code'!A:G,7,0)</f>
        <v>Income Team</v>
      </c>
      <c r="N1078" t="str">
        <f>VLOOKUP(A1078,'Cost Code'!A:G,2,0)</f>
        <v>Group 1</v>
      </c>
      <c r="O1078" t="str">
        <f>VLOOKUP($A1078,'Cost Code'!$A:$G,3,0)</f>
        <v>CORPORATE SERVICES</v>
      </c>
      <c r="P1078" t="str">
        <f>VLOOKUP($A1078,'Cost Code'!$A:$G,4,0)</f>
        <v>FINANCE &amp; INFORMATION SERVICES</v>
      </c>
      <c r="Q1078" t="str">
        <f>VLOOKUP($A1078,'Cost Code'!$A:$G,5,0)</f>
        <v>FINANCE &amp; INFORMATION SERVICES</v>
      </c>
      <c r="R1078" t="str">
        <f>VLOOKUP($A1078,'Cost Code'!$A:$G,6,0)</f>
        <v>FINANCE</v>
      </c>
      <c r="S1078" t="str">
        <f>VLOOKUP($A1078,'Cost Code'!$A:$K,8,0)</f>
        <v>Simon</v>
      </c>
      <c r="T1078">
        <f>VLOOKUP($A1078,'Cost Code'!$A:$K,9,0)</f>
        <v>1000</v>
      </c>
      <c r="U1078" t="str">
        <f>VLOOKUP(B1078,Ex_Code!A:J,2,0)</f>
        <v>Senior Managers Band 8B</v>
      </c>
      <c r="V1078" t="str">
        <f>VLOOKUP(B1078,Ex_Code!A:J,7,0)</f>
        <v>NON CLINICAL STAFF</v>
      </c>
      <c r="W1078" t="str">
        <f>VLOOKUP(B1078,Ex_Code!A:J,10,0)</f>
        <v>Pay</v>
      </c>
    </row>
    <row r="1079" spans="1:23" ht="25.5" x14ac:dyDescent="0.25">
      <c r="A1079" s="14" t="s">
        <v>190</v>
      </c>
      <c r="B1079" s="14" t="s">
        <v>24</v>
      </c>
      <c r="C1079" s="14" t="s">
        <v>201</v>
      </c>
      <c r="D1079" s="14" t="s">
        <v>202</v>
      </c>
      <c r="E1079" s="14" t="s">
        <v>98</v>
      </c>
      <c r="F1079" s="15">
        <v>7089</v>
      </c>
      <c r="G1079" s="15">
        <v>0</v>
      </c>
      <c r="H1079" s="15">
        <v>1</v>
      </c>
      <c r="I1079" s="15">
        <v>0</v>
      </c>
      <c r="J1079" s="15">
        <v>0</v>
      </c>
      <c r="K1079" s="15">
        <v>0</v>
      </c>
      <c r="L1079" t="str">
        <f t="shared" si="16"/>
        <v>171807U2603918C000</v>
      </c>
      <c r="M1079" t="str">
        <f>VLOOKUP(A1079,'Cost Code'!A:G,7,0)</f>
        <v>Income Team</v>
      </c>
      <c r="N1079" t="str">
        <f>VLOOKUP(A1079,'Cost Code'!A:G,2,0)</f>
        <v>Group 1</v>
      </c>
      <c r="O1079" t="str">
        <f>VLOOKUP($A1079,'Cost Code'!$A:$G,3,0)</f>
        <v>CORPORATE SERVICES</v>
      </c>
      <c r="P1079" t="str">
        <f>VLOOKUP($A1079,'Cost Code'!$A:$G,4,0)</f>
        <v>FINANCE &amp; INFORMATION SERVICES</v>
      </c>
      <c r="Q1079" t="str">
        <f>VLOOKUP($A1079,'Cost Code'!$A:$G,5,0)</f>
        <v>FINANCE &amp; INFORMATION SERVICES</v>
      </c>
      <c r="R1079" t="str">
        <f>VLOOKUP($A1079,'Cost Code'!$A:$G,6,0)</f>
        <v>FINANCE</v>
      </c>
      <c r="S1079" t="str">
        <f>VLOOKUP($A1079,'Cost Code'!$A:$K,8,0)</f>
        <v>Simon</v>
      </c>
      <c r="T1079">
        <f>VLOOKUP($A1079,'Cost Code'!$A:$K,9,0)</f>
        <v>1000</v>
      </c>
      <c r="U1079" t="str">
        <f>VLOOKUP(B1079,Ex_Code!A:J,2,0)</f>
        <v>Senior Managers Band 8C</v>
      </c>
      <c r="V1079" t="str">
        <f>VLOOKUP(B1079,Ex_Code!A:J,7,0)</f>
        <v>NON CLINICAL STAFF</v>
      </c>
      <c r="W1079" t="str">
        <f>VLOOKUP(B1079,Ex_Code!A:J,10,0)</f>
        <v>Pay</v>
      </c>
    </row>
    <row r="1080" spans="1:23" x14ac:dyDescent="0.25">
      <c r="A1080" s="14" t="s">
        <v>190</v>
      </c>
      <c r="B1080" s="14" t="s">
        <v>108</v>
      </c>
      <c r="C1080" s="14" t="s">
        <v>201</v>
      </c>
      <c r="D1080" s="14" t="s">
        <v>202</v>
      </c>
      <c r="E1080" s="14" t="s">
        <v>98</v>
      </c>
      <c r="F1080" s="15">
        <v>2977</v>
      </c>
      <c r="G1080" s="15">
        <v>2976.71</v>
      </c>
      <c r="H1080" s="15">
        <v>1</v>
      </c>
      <c r="I1080" s="15">
        <v>1</v>
      </c>
      <c r="J1080" s="15">
        <v>1</v>
      </c>
      <c r="K1080" s="15">
        <v>1</v>
      </c>
      <c r="L1080" t="str">
        <f t="shared" si="16"/>
        <v>171807U26039205000</v>
      </c>
      <c r="M1080" t="str">
        <f>VLOOKUP(A1080,'Cost Code'!A:G,7,0)</f>
        <v>Income Team</v>
      </c>
      <c r="N1080" t="str">
        <f>VLOOKUP(A1080,'Cost Code'!A:G,2,0)</f>
        <v>Group 1</v>
      </c>
      <c r="O1080" t="str">
        <f>VLOOKUP($A1080,'Cost Code'!$A:$G,3,0)</f>
        <v>CORPORATE SERVICES</v>
      </c>
      <c r="P1080" t="str">
        <f>VLOOKUP($A1080,'Cost Code'!$A:$G,4,0)</f>
        <v>FINANCE &amp; INFORMATION SERVICES</v>
      </c>
      <c r="Q1080" t="str">
        <f>VLOOKUP($A1080,'Cost Code'!$A:$G,5,0)</f>
        <v>FINANCE &amp; INFORMATION SERVICES</v>
      </c>
      <c r="R1080" t="str">
        <f>VLOOKUP($A1080,'Cost Code'!$A:$G,6,0)</f>
        <v>FINANCE</v>
      </c>
      <c r="S1080" t="str">
        <f>VLOOKUP($A1080,'Cost Code'!$A:$K,8,0)</f>
        <v>Simon</v>
      </c>
      <c r="T1080">
        <f>VLOOKUP($A1080,'Cost Code'!$A:$K,9,0)</f>
        <v>1000</v>
      </c>
      <c r="U1080" t="str">
        <f>VLOOKUP(B1080,Ex_Code!A:J,2,0)</f>
        <v>Admin &amp; Clerical Band 5</v>
      </c>
      <c r="V1080" t="str">
        <f>VLOOKUP(B1080,Ex_Code!A:J,7,0)</f>
        <v>NON CLINICAL STAFF</v>
      </c>
      <c r="W1080" t="str">
        <f>VLOOKUP(B1080,Ex_Code!A:J,10,0)</f>
        <v>Pay</v>
      </c>
    </row>
    <row r="1081" spans="1:23" x14ac:dyDescent="0.25">
      <c r="A1081" s="14" t="s">
        <v>190</v>
      </c>
      <c r="B1081" s="14" t="s">
        <v>33</v>
      </c>
      <c r="C1081" s="14" t="s">
        <v>201</v>
      </c>
      <c r="D1081" s="14" t="s">
        <v>202</v>
      </c>
      <c r="E1081" s="14" t="s">
        <v>98</v>
      </c>
      <c r="F1081" s="15">
        <v>5</v>
      </c>
      <c r="G1081" s="15">
        <v>42.56</v>
      </c>
      <c r="H1081" s="15">
        <v>0</v>
      </c>
      <c r="I1081" s="15">
        <v>0</v>
      </c>
      <c r="J1081" s="15">
        <v>0</v>
      </c>
      <c r="K1081" s="15">
        <v>0</v>
      </c>
      <c r="L1081" t="str">
        <f t="shared" si="16"/>
        <v>171807U26047018000</v>
      </c>
      <c r="M1081" t="str">
        <f>VLOOKUP(A1081,'Cost Code'!A:G,7,0)</f>
        <v>Income Team</v>
      </c>
      <c r="N1081" t="str">
        <f>VLOOKUP(A1081,'Cost Code'!A:G,2,0)</f>
        <v>Group 1</v>
      </c>
      <c r="O1081" t="str">
        <f>VLOOKUP($A1081,'Cost Code'!$A:$G,3,0)</f>
        <v>CORPORATE SERVICES</v>
      </c>
      <c r="P1081" t="str">
        <f>VLOOKUP($A1081,'Cost Code'!$A:$G,4,0)</f>
        <v>FINANCE &amp; INFORMATION SERVICES</v>
      </c>
      <c r="Q1081" t="str">
        <f>VLOOKUP($A1081,'Cost Code'!$A:$G,5,0)</f>
        <v>FINANCE &amp; INFORMATION SERVICES</v>
      </c>
      <c r="R1081" t="str">
        <f>VLOOKUP($A1081,'Cost Code'!$A:$G,6,0)</f>
        <v>FINANCE</v>
      </c>
      <c r="S1081" t="str">
        <f>VLOOKUP($A1081,'Cost Code'!$A:$K,8,0)</f>
        <v>Simon</v>
      </c>
      <c r="T1081">
        <f>VLOOKUP($A1081,'Cost Code'!$A:$K,9,0)</f>
        <v>1000</v>
      </c>
      <c r="U1081" t="str">
        <f>VLOOKUP(B1081,Ex_Code!A:J,2,0)</f>
        <v>Travel Expenses</v>
      </c>
      <c r="V1081" t="str">
        <f>VLOOKUP(B1081,Ex_Code!A:J,7,0)</f>
        <v>ESTABLISHMENT EXPENSES</v>
      </c>
      <c r="W1081" t="str">
        <f>VLOOKUP(B1081,Ex_Code!A:J,10,0)</f>
        <v>Non Pay</v>
      </c>
    </row>
    <row r="1082" spans="1:23" x14ac:dyDescent="0.25">
      <c r="A1082" s="14" t="s">
        <v>190</v>
      </c>
      <c r="B1082" s="14" t="s">
        <v>116</v>
      </c>
      <c r="C1082" s="14" t="s">
        <v>201</v>
      </c>
      <c r="D1082" s="14" t="s">
        <v>202</v>
      </c>
      <c r="E1082" s="14" t="s">
        <v>98</v>
      </c>
      <c r="F1082" s="15">
        <v>500</v>
      </c>
      <c r="G1082" s="15">
        <v>500</v>
      </c>
      <c r="H1082" s="15">
        <v>0</v>
      </c>
      <c r="I1082" s="15">
        <v>0</v>
      </c>
      <c r="J1082" s="15">
        <v>0</v>
      </c>
      <c r="K1082" s="15">
        <v>0</v>
      </c>
      <c r="L1082" t="str">
        <f t="shared" si="16"/>
        <v>171807U26048019000</v>
      </c>
      <c r="M1082" t="str">
        <f>VLOOKUP(A1082,'Cost Code'!A:G,7,0)</f>
        <v>Income Team</v>
      </c>
      <c r="N1082" t="str">
        <f>VLOOKUP(A1082,'Cost Code'!A:G,2,0)</f>
        <v>Group 1</v>
      </c>
      <c r="O1082" t="str">
        <f>VLOOKUP($A1082,'Cost Code'!$A:$G,3,0)</f>
        <v>CORPORATE SERVICES</v>
      </c>
      <c r="P1082" t="str">
        <f>VLOOKUP($A1082,'Cost Code'!$A:$G,4,0)</f>
        <v>FINANCE &amp; INFORMATION SERVICES</v>
      </c>
      <c r="Q1082" t="str">
        <f>VLOOKUP($A1082,'Cost Code'!$A:$G,5,0)</f>
        <v>FINANCE &amp; INFORMATION SERVICES</v>
      </c>
      <c r="R1082" t="str">
        <f>VLOOKUP($A1082,'Cost Code'!$A:$G,6,0)</f>
        <v>FINANCE</v>
      </c>
      <c r="S1082" t="str">
        <f>VLOOKUP($A1082,'Cost Code'!$A:$K,8,0)</f>
        <v>Simon</v>
      </c>
      <c r="T1082">
        <f>VLOOKUP($A1082,'Cost Code'!$A:$K,9,0)</f>
        <v>1000</v>
      </c>
      <c r="U1082" t="str">
        <f>VLOOKUP(B1082,Ex_Code!A:J,2,0)</f>
        <v>Computer Maintenance</v>
      </c>
      <c r="V1082" t="str">
        <f>VLOOKUP(B1082,Ex_Code!A:J,7,0)</f>
        <v>PREMISES &amp; FIXED PLANT</v>
      </c>
      <c r="W1082" t="str">
        <f>VLOOKUP(B1082,Ex_Code!A:J,10,0)</f>
        <v>Non Pay</v>
      </c>
    </row>
    <row r="1083" spans="1:23" x14ac:dyDescent="0.25">
      <c r="A1083" s="14" t="s">
        <v>191</v>
      </c>
      <c r="B1083" s="14" t="s">
        <v>131</v>
      </c>
      <c r="C1083" s="14" t="s">
        <v>201</v>
      </c>
      <c r="D1083" s="14" t="s">
        <v>202</v>
      </c>
      <c r="E1083" s="14" t="s">
        <v>98</v>
      </c>
      <c r="F1083" s="15">
        <v>2767</v>
      </c>
      <c r="G1083" s="15">
        <v>0</v>
      </c>
      <c r="H1083" s="15">
        <v>0</v>
      </c>
      <c r="I1083" s="15">
        <v>0</v>
      </c>
      <c r="J1083" s="15">
        <v>0</v>
      </c>
      <c r="K1083" s="15">
        <v>0</v>
      </c>
      <c r="L1083" t="str">
        <f t="shared" si="16"/>
        <v>171807U27049010000</v>
      </c>
      <c r="M1083" t="str">
        <f>VLOOKUP(A1083,'Cost Code'!A:G,7,0)</f>
        <v>Income Generation</v>
      </c>
      <c r="N1083" t="str">
        <f>VLOOKUP(A1083,'Cost Code'!A:G,2,0)</f>
        <v>Group 1</v>
      </c>
      <c r="O1083" t="str">
        <f>VLOOKUP($A1083,'Cost Code'!$A:$G,3,0)</f>
        <v>CORPORATE SERVICES</v>
      </c>
      <c r="P1083" t="str">
        <f>VLOOKUP($A1083,'Cost Code'!$A:$G,4,0)</f>
        <v>FINANCE &amp; INFORMATION SERVICES</v>
      </c>
      <c r="Q1083" t="str">
        <f>VLOOKUP($A1083,'Cost Code'!$A:$G,5,0)</f>
        <v>FINANCE &amp; INFORMATION SERVICES</v>
      </c>
      <c r="R1083" t="str">
        <f>VLOOKUP($A1083,'Cost Code'!$A:$G,6,0)</f>
        <v>FINANCE</v>
      </c>
      <c r="S1083" t="str">
        <f>VLOOKUP($A1083,'Cost Code'!$A:$K,8,0)</f>
        <v>Simon</v>
      </c>
      <c r="T1083">
        <f>VLOOKUP($A1083,'Cost Code'!$A:$K,9,0)</f>
        <v>1000</v>
      </c>
      <c r="U1083" t="str">
        <f>VLOOKUP(B1083,Ex_Code!A:J,2,0)</f>
        <v>Professional Services</v>
      </c>
      <c r="V1083" t="str">
        <f>VLOOKUP(B1083,Ex_Code!A:J,7,0)</f>
        <v>OTHER OPERATING EXPENSES</v>
      </c>
      <c r="W1083" t="str">
        <f>VLOOKUP(B1083,Ex_Code!A:J,10,0)</f>
        <v>Non Pay</v>
      </c>
    </row>
    <row r="1084" spans="1:23" x14ac:dyDescent="0.25">
      <c r="A1084" s="14" t="s">
        <v>192</v>
      </c>
      <c r="B1084" s="14" t="s">
        <v>177</v>
      </c>
      <c r="C1084" s="14" t="s">
        <v>201</v>
      </c>
      <c r="D1084" s="14" t="s">
        <v>202</v>
      </c>
      <c r="E1084" s="14" t="s">
        <v>98</v>
      </c>
      <c r="F1084" s="15">
        <v>-4822</v>
      </c>
      <c r="G1084" s="15">
        <v>-18478.330000000002</v>
      </c>
      <c r="H1084" s="15">
        <v>0</v>
      </c>
      <c r="I1084" s="15">
        <v>0</v>
      </c>
      <c r="J1084" s="15">
        <v>0</v>
      </c>
      <c r="K1084" s="15">
        <v>0</v>
      </c>
      <c r="L1084" t="str">
        <f t="shared" si="16"/>
        <v>171807U30027506000</v>
      </c>
      <c r="M1084" t="str">
        <f>VLOOKUP(A1084,'Cost Code'!A:G,7,0)</f>
        <v>Family Lease Car - Tusker</v>
      </c>
      <c r="N1084" t="str">
        <f>VLOOKUP(A1084,'Cost Code'!A:G,2,0)</f>
        <v>Group 1</v>
      </c>
      <c r="O1084" t="str">
        <f>VLOOKUP($A1084,'Cost Code'!$A:$G,3,0)</f>
        <v>CORPORATE SERVICES</v>
      </c>
      <c r="P1084" t="str">
        <f>VLOOKUP($A1084,'Cost Code'!$A:$G,4,0)</f>
        <v>FINANCE &amp; INFORMATION SERVICES</v>
      </c>
      <c r="Q1084" t="str">
        <f>VLOOKUP($A1084,'Cost Code'!$A:$G,5,0)</f>
        <v>FINANCE &amp; INFORMATION SERVICES</v>
      </c>
      <c r="R1084" t="str">
        <f>VLOOKUP($A1084,'Cost Code'!$A:$G,6,0)</f>
        <v>FINANCE</v>
      </c>
      <c r="S1084" t="str">
        <f>VLOOKUP($A1084,'Cost Code'!$A:$K,8,0)</f>
        <v>Simon</v>
      </c>
      <c r="T1084">
        <f>VLOOKUP($A1084,'Cost Code'!$A:$K,9,0)</f>
        <v>1000</v>
      </c>
      <c r="U1084" t="str">
        <f>VLOOKUP(B1084,Ex_Code!A:J,2,0)</f>
        <v>Lease Car Income</v>
      </c>
      <c r="V1084" t="str">
        <f>VLOOKUP(B1084,Ex_Code!A:J,7,0)</f>
        <v>OTHER INCOME</v>
      </c>
      <c r="W1084" t="str">
        <f>VLOOKUP(B1084,Ex_Code!A:J,10,0)</f>
        <v>Income</v>
      </c>
    </row>
    <row r="1085" spans="1:23" x14ac:dyDescent="0.25">
      <c r="A1085" s="14" t="s">
        <v>192</v>
      </c>
      <c r="B1085" s="14" t="s">
        <v>165</v>
      </c>
      <c r="C1085" s="14" t="s">
        <v>201</v>
      </c>
      <c r="D1085" s="14" t="s">
        <v>202</v>
      </c>
      <c r="E1085" s="14" t="s">
        <v>98</v>
      </c>
      <c r="F1085" s="15">
        <v>4389</v>
      </c>
      <c r="G1085" s="15">
        <v>16057.83</v>
      </c>
      <c r="H1085" s="15">
        <v>0</v>
      </c>
      <c r="I1085" s="15">
        <v>0</v>
      </c>
      <c r="J1085" s="15">
        <v>0</v>
      </c>
      <c r="K1085" s="15">
        <v>0</v>
      </c>
      <c r="L1085" t="str">
        <f t="shared" si="16"/>
        <v>171807U30047501000</v>
      </c>
      <c r="M1085" t="str">
        <f>VLOOKUP(A1085,'Cost Code'!A:G,7,0)</f>
        <v>Family Lease Car - Tusker</v>
      </c>
      <c r="N1085" t="str">
        <f>VLOOKUP(A1085,'Cost Code'!A:G,2,0)</f>
        <v>Group 1</v>
      </c>
      <c r="O1085" t="str">
        <f>VLOOKUP($A1085,'Cost Code'!$A:$G,3,0)</f>
        <v>CORPORATE SERVICES</v>
      </c>
      <c r="P1085" t="str">
        <f>VLOOKUP($A1085,'Cost Code'!$A:$G,4,0)</f>
        <v>FINANCE &amp; INFORMATION SERVICES</v>
      </c>
      <c r="Q1085" t="str">
        <f>VLOOKUP($A1085,'Cost Code'!$A:$G,5,0)</f>
        <v>FINANCE &amp; INFORMATION SERVICES</v>
      </c>
      <c r="R1085" t="str">
        <f>VLOOKUP($A1085,'Cost Code'!$A:$G,6,0)</f>
        <v>FINANCE</v>
      </c>
      <c r="S1085" t="str">
        <f>VLOOKUP($A1085,'Cost Code'!$A:$K,8,0)</f>
        <v>Simon</v>
      </c>
      <c r="T1085">
        <f>VLOOKUP($A1085,'Cost Code'!$A:$K,9,0)</f>
        <v>1000</v>
      </c>
      <c r="U1085" t="str">
        <f>VLOOKUP(B1085,Ex_Code!A:J,2,0)</f>
        <v>Lease Car Costs - Staff</v>
      </c>
      <c r="V1085" t="str">
        <f>VLOOKUP(B1085,Ex_Code!A:J,7,0)</f>
        <v>ESTABLISHMENT EXPENSES</v>
      </c>
      <c r="W1085" t="str">
        <f>VLOOKUP(B1085,Ex_Code!A:J,10,0)</f>
        <v>Non Pay</v>
      </c>
    </row>
    <row r="1086" spans="1:23" x14ac:dyDescent="0.25">
      <c r="A1086" s="14" t="s">
        <v>192</v>
      </c>
      <c r="B1086" s="14" t="s">
        <v>179</v>
      </c>
      <c r="C1086" s="14" t="s">
        <v>201</v>
      </c>
      <c r="D1086" s="14" t="s">
        <v>202</v>
      </c>
      <c r="E1086" s="14" t="s">
        <v>98</v>
      </c>
      <c r="F1086" s="15">
        <v>724</v>
      </c>
      <c r="G1086" s="15">
        <v>2711.98</v>
      </c>
      <c r="H1086" s="15">
        <v>0</v>
      </c>
      <c r="I1086" s="15">
        <v>0</v>
      </c>
      <c r="J1086" s="15">
        <v>0</v>
      </c>
      <c r="K1086" s="15">
        <v>0</v>
      </c>
      <c r="L1086" t="str">
        <f t="shared" si="16"/>
        <v>171807U30047512000</v>
      </c>
      <c r="M1086" t="str">
        <f>VLOOKUP(A1086,'Cost Code'!A:G,7,0)</f>
        <v>Family Lease Car - Tusker</v>
      </c>
      <c r="N1086" t="str">
        <f>VLOOKUP(A1086,'Cost Code'!A:G,2,0)</f>
        <v>Group 1</v>
      </c>
      <c r="O1086" t="str">
        <f>VLOOKUP($A1086,'Cost Code'!$A:$G,3,0)</f>
        <v>CORPORATE SERVICES</v>
      </c>
      <c r="P1086" t="str">
        <f>VLOOKUP($A1086,'Cost Code'!$A:$G,4,0)</f>
        <v>FINANCE &amp; INFORMATION SERVICES</v>
      </c>
      <c r="Q1086" t="str">
        <f>VLOOKUP($A1086,'Cost Code'!$A:$G,5,0)</f>
        <v>FINANCE &amp; INFORMATION SERVICES</v>
      </c>
      <c r="R1086" t="str">
        <f>VLOOKUP($A1086,'Cost Code'!$A:$G,6,0)</f>
        <v>FINANCE</v>
      </c>
      <c r="S1086" t="str">
        <f>VLOOKUP($A1086,'Cost Code'!$A:$K,8,0)</f>
        <v>Simon</v>
      </c>
      <c r="T1086">
        <f>VLOOKUP($A1086,'Cost Code'!$A:$K,9,0)</f>
        <v>1000</v>
      </c>
      <c r="U1086" t="str">
        <f>VLOOKUP(B1086,Ex_Code!A:J,2,0)</f>
        <v>Fleet/Vehicle Insurance</v>
      </c>
      <c r="V1086" t="str">
        <f>VLOOKUP(B1086,Ex_Code!A:J,7,0)</f>
        <v>ESTABLISHMENT EXPENSES</v>
      </c>
      <c r="W1086" t="str">
        <f>VLOOKUP(B1086,Ex_Code!A:J,10,0)</f>
        <v>Non Pay</v>
      </c>
    </row>
    <row r="1087" spans="1:23" x14ac:dyDescent="0.25">
      <c r="A1087" s="14" t="s">
        <v>193</v>
      </c>
      <c r="B1087" s="14" t="s">
        <v>121</v>
      </c>
      <c r="C1087" s="14" t="s">
        <v>201</v>
      </c>
      <c r="D1087" s="14" t="s">
        <v>202</v>
      </c>
      <c r="E1087" s="14" t="s">
        <v>98</v>
      </c>
      <c r="F1087" s="15">
        <v>2329</v>
      </c>
      <c r="G1087" s="15">
        <v>2329.08</v>
      </c>
      <c r="H1087" s="15">
        <v>1</v>
      </c>
      <c r="I1087" s="15">
        <v>1</v>
      </c>
      <c r="J1087" s="15">
        <v>1</v>
      </c>
      <c r="K1087" s="15">
        <v>1</v>
      </c>
      <c r="L1087" t="str">
        <f t="shared" si="16"/>
        <v>171807U31039204000</v>
      </c>
      <c r="M1087" t="str">
        <f>VLOOKUP(A1087,'Cost Code'!A:G,7,0)</f>
        <v>Workforce</v>
      </c>
      <c r="N1087" t="str">
        <f>VLOOKUP(A1087,'Cost Code'!A:G,2,0)</f>
        <v>Group 1</v>
      </c>
      <c r="O1087" t="str">
        <f>VLOOKUP($A1087,'Cost Code'!$A:$G,3,0)</f>
        <v>CORPORATE SERVICES</v>
      </c>
      <c r="P1087" t="str">
        <f>VLOOKUP($A1087,'Cost Code'!$A:$G,4,0)</f>
        <v>FINANCE &amp; INFORMATION SERVICES</v>
      </c>
      <c r="Q1087" t="str">
        <f>VLOOKUP($A1087,'Cost Code'!$A:$G,5,0)</f>
        <v>FINANCE &amp; INFORMATION SERVICES</v>
      </c>
      <c r="R1087" t="str">
        <f>VLOOKUP($A1087,'Cost Code'!$A:$G,6,0)</f>
        <v>FINANCE</v>
      </c>
      <c r="S1087" t="str">
        <f>VLOOKUP($A1087,'Cost Code'!$A:$K,8,0)</f>
        <v>Simon</v>
      </c>
      <c r="T1087">
        <f>VLOOKUP($A1087,'Cost Code'!$A:$K,9,0)</f>
        <v>1000</v>
      </c>
      <c r="U1087" t="str">
        <f>VLOOKUP(B1087,Ex_Code!A:J,2,0)</f>
        <v>Admin &amp; Clerical Band 4</v>
      </c>
      <c r="V1087" t="str">
        <f>VLOOKUP(B1087,Ex_Code!A:J,7,0)</f>
        <v>NON CLINICAL STAFF</v>
      </c>
      <c r="W1087" t="str">
        <f>VLOOKUP(B1087,Ex_Code!A:J,10,0)</f>
        <v>Pay</v>
      </c>
    </row>
    <row r="1088" spans="1:23" x14ac:dyDescent="0.25">
      <c r="A1088" s="14" t="s">
        <v>193</v>
      </c>
      <c r="B1088" s="14" t="s">
        <v>28</v>
      </c>
      <c r="C1088" s="14" t="s">
        <v>201</v>
      </c>
      <c r="D1088" s="14" t="s">
        <v>202</v>
      </c>
      <c r="E1088" s="14" t="s">
        <v>98</v>
      </c>
      <c r="F1088" s="15">
        <v>3706</v>
      </c>
      <c r="G1088" s="15">
        <v>3706.37</v>
      </c>
      <c r="H1088" s="15">
        <v>1</v>
      </c>
      <c r="I1088" s="15">
        <v>1</v>
      </c>
      <c r="J1088" s="15">
        <v>1</v>
      </c>
      <c r="K1088" s="15">
        <v>1</v>
      </c>
      <c r="L1088" t="str">
        <f t="shared" si="16"/>
        <v>171807U31039206000</v>
      </c>
      <c r="M1088" t="str">
        <f>VLOOKUP(A1088,'Cost Code'!A:G,7,0)</f>
        <v>Workforce</v>
      </c>
      <c r="N1088" t="str">
        <f>VLOOKUP(A1088,'Cost Code'!A:G,2,0)</f>
        <v>Group 1</v>
      </c>
      <c r="O1088" t="str">
        <f>VLOOKUP($A1088,'Cost Code'!$A:$G,3,0)</f>
        <v>CORPORATE SERVICES</v>
      </c>
      <c r="P1088" t="str">
        <f>VLOOKUP($A1088,'Cost Code'!$A:$G,4,0)</f>
        <v>FINANCE &amp; INFORMATION SERVICES</v>
      </c>
      <c r="Q1088" t="str">
        <f>VLOOKUP($A1088,'Cost Code'!$A:$G,5,0)</f>
        <v>FINANCE &amp; INFORMATION SERVICES</v>
      </c>
      <c r="R1088" t="str">
        <f>VLOOKUP($A1088,'Cost Code'!$A:$G,6,0)</f>
        <v>FINANCE</v>
      </c>
      <c r="S1088" t="str">
        <f>VLOOKUP($A1088,'Cost Code'!$A:$K,8,0)</f>
        <v>Simon</v>
      </c>
      <c r="T1088">
        <f>VLOOKUP($A1088,'Cost Code'!$A:$K,9,0)</f>
        <v>1000</v>
      </c>
      <c r="U1088" t="str">
        <f>VLOOKUP(B1088,Ex_Code!A:J,2,0)</f>
        <v>Admin &amp; Clerical Band 6</v>
      </c>
      <c r="V1088" t="str">
        <f>VLOOKUP(B1088,Ex_Code!A:J,7,0)</f>
        <v>NON CLINICAL STAFF</v>
      </c>
      <c r="W1088" t="str">
        <f>VLOOKUP(B1088,Ex_Code!A:J,10,0)</f>
        <v>Pay</v>
      </c>
    </row>
    <row r="1089" spans="1:23" x14ac:dyDescent="0.25">
      <c r="A1089" s="14" t="s">
        <v>199</v>
      </c>
      <c r="B1089" s="14" t="s">
        <v>200</v>
      </c>
      <c r="C1089" s="14" t="s">
        <v>201</v>
      </c>
      <c r="D1089" s="14" t="s">
        <v>202</v>
      </c>
      <c r="E1089" s="14" t="s">
        <v>98</v>
      </c>
      <c r="F1089" s="15">
        <v>136566</v>
      </c>
      <c r="G1089" s="15">
        <v>136566</v>
      </c>
      <c r="H1089" s="15">
        <v>0</v>
      </c>
      <c r="I1089" s="15">
        <v>0</v>
      </c>
      <c r="J1089" s="15">
        <v>0</v>
      </c>
      <c r="K1089" s="15">
        <v>0</v>
      </c>
      <c r="L1089" t="str">
        <f t="shared" si="16"/>
        <v>171807U33049009000</v>
      </c>
      <c r="M1089" t="str">
        <f>VLOOKUP(A1089,'Cost Code'!A:G,7,0)</f>
        <v>FTI Financial Improvement Plan</v>
      </c>
      <c r="N1089" t="str">
        <f>VLOOKUP(A1089,'Cost Code'!A:G,2,0)</f>
        <v>Group 1</v>
      </c>
      <c r="O1089" t="str">
        <f>VLOOKUP($A1089,'Cost Code'!$A:$G,3,0)</f>
        <v>CORPORATE SERVICES</v>
      </c>
      <c r="P1089" t="str">
        <f>VLOOKUP($A1089,'Cost Code'!$A:$G,4,0)</f>
        <v>FINANCE &amp; INFORMATION SERVICES</v>
      </c>
      <c r="Q1089" t="str">
        <f>VLOOKUP($A1089,'Cost Code'!$A:$G,5,0)</f>
        <v>FINANCE &amp; INFORMATION SERVICES</v>
      </c>
      <c r="R1089" t="str">
        <f>VLOOKUP($A1089,'Cost Code'!$A:$G,6,0)</f>
        <v>FINANCE</v>
      </c>
      <c r="S1089" t="str">
        <f>VLOOKUP($A1089,'Cost Code'!$A:$K,8,0)</f>
        <v>Simon</v>
      </c>
      <c r="T1089">
        <f>VLOOKUP($A1089,'Cost Code'!$A:$K,9,0)</f>
        <v>1000</v>
      </c>
      <c r="U1089" t="str">
        <f>VLOOKUP(B1089,Ex_Code!A:J,2,0)</f>
        <v>Consultancy Fees</v>
      </c>
      <c r="V1089" t="str">
        <f>VLOOKUP(B1089,Ex_Code!A:J,7,0)</f>
        <v>OTHER OPERATING EXPENSES</v>
      </c>
      <c r="W1089" t="str">
        <f>VLOOKUP(B1089,Ex_Code!A:J,10,0)</f>
        <v>Non Pay</v>
      </c>
    </row>
    <row r="1090" spans="1:23" ht="25.5" x14ac:dyDescent="0.25">
      <c r="A1090" s="14" t="s">
        <v>95</v>
      </c>
      <c r="B1090" s="14" t="s">
        <v>20</v>
      </c>
      <c r="C1090" s="14" t="s">
        <v>203</v>
      </c>
      <c r="D1090" s="14" t="s">
        <v>204</v>
      </c>
      <c r="E1090" s="14" t="s">
        <v>98</v>
      </c>
      <c r="F1090" s="15">
        <v>9687</v>
      </c>
      <c r="G1090" s="16">
        <v>4513.3</v>
      </c>
      <c r="H1090" s="15">
        <v>2</v>
      </c>
      <c r="I1090" s="15">
        <v>0.85</v>
      </c>
      <c r="J1090" s="15">
        <v>0.85</v>
      </c>
      <c r="K1090" s="15">
        <v>0.85</v>
      </c>
      <c r="L1090" t="str">
        <f t="shared" si="16"/>
        <v>171808U0203918A000</v>
      </c>
      <c r="M1090" t="str">
        <f>VLOOKUP(A1090,'Cost Code'!A:G,7,0)</f>
        <v>Commissioning</v>
      </c>
      <c r="N1090" t="str">
        <f>VLOOKUP(A1090,'Cost Code'!A:G,2,0)</f>
        <v>Group 1</v>
      </c>
      <c r="O1090" t="str">
        <f>VLOOKUP($A1090,'Cost Code'!$A:$G,3,0)</f>
        <v>CORPORATE SERVICES</v>
      </c>
      <c r="P1090" t="str">
        <f>VLOOKUP($A1090,'Cost Code'!$A:$G,4,0)</f>
        <v>FINANCE &amp; INFORMATION SERVICES</v>
      </c>
      <c r="Q1090" t="str">
        <f>VLOOKUP($A1090,'Cost Code'!$A:$G,5,0)</f>
        <v>FINANCE &amp; INFORMATION SERVICES</v>
      </c>
      <c r="R1090" t="str">
        <f>VLOOKUP($A1090,'Cost Code'!$A:$G,6,0)</f>
        <v>FINANCE</v>
      </c>
      <c r="S1090" t="str">
        <f>VLOOKUP($A1090,'Cost Code'!$A:$K,8,0)</f>
        <v>Simon</v>
      </c>
      <c r="T1090">
        <f>VLOOKUP($A1090,'Cost Code'!$A:$K,9,0)</f>
        <v>1000</v>
      </c>
      <c r="U1090" t="str">
        <f>VLOOKUP(B1090,Ex_Code!A:J,2,0)</f>
        <v>Senior Managers Band 8A</v>
      </c>
      <c r="V1090" t="str">
        <f>VLOOKUP(B1090,Ex_Code!A:J,7,0)</f>
        <v>NON CLINICAL STAFF</v>
      </c>
      <c r="W1090" t="str">
        <f>VLOOKUP(B1090,Ex_Code!A:J,10,0)</f>
        <v>Pay</v>
      </c>
    </row>
    <row r="1091" spans="1:23" ht="25.5" x14ac:dyDescent="0.25">
      <c r="A1091" s="14" t="s">
        <v>95</v>
      </c>
      <c r="B1091" s="14" t="s">
        <v>24</v>
      </c>
      <c r="C1091" s="14" t="s">
        <v>203</v>
      </c>
      <c r="D1091" s="14" t="s">
        <v>204</v>
      </c>
      <c r="E1091" s="14" t="s">
        <v>98</v>
      </c>
      <c r="F1091" s="15">
        <v>7294</v>
      </c>
      <c r="G1091" s="16">
        <v>7294.45</v>
      </c>
      <c r="H1091" s="15">
        <v>1</v>
      </c>
      <c r="I1091" s="15">
        <v>1</v>
      </c>
      <c r="J1091" s="15">
        <v>1</v>
      </c>
      <c r="K1091" s="15">
        <v>1</v>
      </c>
      <c r="L1091" t="str">
        <f t="shared" si="16"/>
        <v>171808U0203918C000</v>
      </c>
      <c r="M1091" t="str">
        <f>VLOOKUP(A1091,'Cost Code'!A:G,7,0)</f>
        <v>Commissioning</v>
      </c>
      <c r="N1091" t="str">
        <f>VLOOKUP(A1091,'Cost Code'!A:G,2,0)</f>
        <v>Group 1</v>
      </c>
      <c r="O1091" t="str">
        <f>VLOOKUP($A1091,'Cost Code'!$A:$G,3,0)</f>
        <v>CORPORATE SERVICES</v>
      </c>
      <c r="P1091" t="str">
        <f>VLOOKUP($A1091,'Cost Code'!$A:$G,4,0)</f>
        <v>FINANCE &amp; INFORMATION SERVICES</v>
      </c>
      <c r="Q1091" t="str">
        <f>VLOOKUP($A1091,'Cost Code'!$A:$G,5,0)</f>
        <v>FINANCE &amp; INFORMATION SERVICES</v>
      </c>
      <c r="R1091" t="str">
        <f>VLOOKUP($A1091,'Cost Code'!$A:$G,6,0)</f>
        <v>FINANCE</v>
      </c>
      <c r="S1091" t="str">
        <f>VLOOKUP($A1091,'Cost Code'!$A:$K,8,0)</f>
        <v>Simon</v>
      </c>
      <c r="T1091">
        <f>VLOOKUP($A1091,'Cost Code'!$A:$K,9,0)</f>
        <v>1000</v>
      </c>
      <c r="U1091" t="str">
        <f>VLOOKUP(B1091,Ex_Code!A:J,2,0)</f>
        <v>Senior Managers Band 8C</v>
      </c>
      <c r="V1091" t="str">
        <f>VLOOKUP(B1091,Ex_Code!A:J,7,0)</f>
        <v>NON CLINICAL STAFF</v>
      </c>
      <c r="W1091" t="str">
        <f>VLOOKUP(B1091,Ex_Code!A:J,10,0)</f>
        <v>Pay</v>
      </c>
    </row>
    <row r="1092" spans="1:23" ht="25.5" x14ac:dyDescent="0.25">
      <c r="A1092" s="14" t="s">
        <v>95</v>
      </c>
      <c r="B1092" s="14" t="s">
        <v>107</v>
      </c>
      <c r="C1092" s="14" t="s">
        <v>203</v>
      </c>
      <c r="D1092" s="14" t="s">
        <v>204</v>
      </c>
      <c r="E1092" s="14" t="s">
        <v>98</v>
      </c>
      <c r="F1092" s="15">
        <v>8799</v>
      </c>
      <c r="G1092" s="16">
        <v>8799.51</v>
      </c>
      <c r="H1092" s="15">
        <v>1</v>
      </c>
      <c r="I1092" s="15">
        <v>1</v>
      </c>
      <c r="J1092" s="15">
        <v>1</v>
      </c>
      <c r="K1092" s="15">
        <v>1</v>
      </c>
      <c r="L1092" t="str">
        <f t="shared" si="16"/>
        <v>171808U0203918D000</v>
      </c>
      <c r="M1092" t="str">
        <f>VLOOKUP(A1092,'Cost Code'!A:G,7,0)</f>
        <v>Commissioning</v>
      </c>
      <c r="N1092" t="str">
        <f>VLOOKUP(A1092,'Cost Code'!A:G,2,0)</f>
        <v>Group 1</v>
      </c>
      <c r="O1092" t="str">
        <f>VLOOKUP($A1092,'Cost Code'!$A:$G,3,0)</f>
        <v>CORPORATE SERVICES</v>
      </c>
      <c r="P1092" t="str">
        <f>VLOOKUP($A1092,'Cost Code'!$A:$G,4,0)</f>
        <v>FINANCE &amp; INFORMATION SERVICES</v>
      </c>
      <c r="Q1092" t="str">
        <f>VLOOKUP($A1092,'Cost Code'!$A:$G,5,0)</f>
        <v>FINANCE &amp; INFORMATION SERVICES</v>
      </c>
      <c r="R1092" t="str">
        <f>VLOOKUP($A1092,'Cost Code'!$A:$G,6,0)</f>
        <v>FINANCE</v>
      </c>
      <c r="S1092" t="str">
        <f>VLOOKUP($A1092,'Cost Code'!$A:$K,8,0)</f>
        <v>Simon</v>
      </c>
      <c r="T1092">
        <f>VLOOKUP($A1092,'Cost Code'!$A:$K,9,0)</f>
        <v>1000</v>
      </c>
      <c r="U1092" t="str">
        <f>VLOOKUP(B1092,Ex_Code!A:J,2,0)</f>
        <v>Senior Managers Band 8D</v>
      </c>
      <c r="V1092" t="str">
        <f>VLOOKUP(B1092,Ex_Code!A:J,7,0)</f>
        <v>NON CLINICAL STAFF</v>
      </c>
      <c r="W1092" t="str">
        <f>VLOOKUP(B1092,Ex_Code!A:J,10,0)</f>
        <v>Pay</v>
      </c>
    </row>
    <row r="1093" spans="1:23" x14ac:dyDescent="0.25">
      <c r="A1093" s="14" t="s">
        <v>95</v>
      </c>
      <c r="B1093" s="14" t="s">
        <v>108</v>
      </c>
      <c r="C1093" s="14" t="s">
        <v>203</v>
      </c>
      <c r="D1093" s="14" t="s">
        <v>204</v>
      </c>
      <c r="E1093" s="14" t="s">
        <v>98</v>
      </c>
      <c r="F1093" s="15">
        <v>2329</v>
      </c>
      <c r="G1093" s="16">
        <v>2329.08</v>
      </c>
      <c r="H1093" s="15">
        <v>1</v>
      </c>
      <c r="I1093" s="15">
        <v>1</v>
      </c>
      <c r="J1093" s="15">
        <v>1</v>
      </c>
      <c r="K1093" s="15">
        <v>1</v>
      </c>
      <c r="L1093" t="str">
        <f t="shared" ref="L1093:L1156" si="17">CONCATENATE(C1093,A1093,B1093)</f>
        <v>171808U02039205000</v>
      </c>
      <c r="M1093" t="str">
        <f>VLOOKUP(A1093,'Cost Code'!A:G,7,0)</f>
        <v>Commissioning</v>
      </c>
      <c r="N1093" t="str">
        <f>VLOOKUP(A1093,'Cost Code'!A:G,2,0)</f>
        <v>Group 1</v>
      </c>
      <c r="O1093" t="str">
        <f>VLOOKUP($A1093,'Cost Code'!$A:$G,3,0)</f>
        <v>CORPORATE SERVICES</v>
      </c>
      <c r="P1093" t="str">
        <f>VLOOKUP($A1093,'Cost Code'!$A:$G,4,0)</f>
        <v>FINANCE &amp; INFORMATION SERVICES</v>
      </c>
      <c r="Q1093" t="str">
        <f>VLOOKUP($A1093,'Cost Code'!$A:$G,5,0)</f>
        <v>FINANCE &amp; INFORMATION SERVICES</v>
      </c>
      <c r="R1093" t="str">
        <f>VLOOKUP($A1093,'Cost Code'!$A:$G,6,0)</f>
        <v>FINANCE</v>
      </c>
      <c r="S1093" t="str">
        <f>VLOOKUP($A1093,'Cost Code'!$A:$K,8,0)</f>
        <v>Simon</v>
      </c>
      <c r="T1093">
        <f>VLOOKUP($A1093,'Cost Code'!$A:$K,9,0)</f>
        <v>1000</v>
      </c>
      <c r="U1093" t="str">
        <f>VLOOKUP(B1093,Ex_Code!A:J,2,0)</f>
        <v>Admin &amp; Clerical Band 5</v>
      </c>
      <c r="V1093" t="str">
        <f>VLOOKUP(B1093,Ex_Code!A:J,7,0)</f>
        <v>NON CLINICAL STAFF</v>
      </c>
      <c r="W1093" t="str">
        <f>VLOOKUP(B1093,Ex_Code!A:J,10,0)</f>
        <v>Pay</v>
      </c>
    </row>
    <row r="1094" spans="1:23" x14ac:dyDescent="0.25">
      <c r="A1094" s="14" t="s">
        <v>95</v>
      </c>
      <c r="B1094" s="14" t="s">
        <v>33</v>
      </c>
      <c r="C1094" s="14" t="s">
        <v>203</v>
      </c>
      <c r="D1094" s="14" t="s">
        <v>204</v>
      </c>
      <c r="E1094" s="14" t="s">
        <v>98</v>
      </c>
      <c r="F1094" s="15">
        <v>10</v>
      </c>
      <c r="G1094" s="16">
        <v>0</v>
      </c>
      <c r="H1094" s="15">
        <v>0</v>
      </c>
      <c r="I1094" s="15">
        <v>0</v>
      </c>
      <c r="J1094" s="15">
        <v>0</v>
      </c>
      <c r="K1094" s="15">
        <v>0</v>
      </c>
      <c r="L1094" t="str">
        <f t="shared" si="17"/>
        <v>171808U02047018000</v>
      </c>
      <c r="M1094" t="str">
        <f>VLOOKUP(A1094,'Cost Code'!A:G,7,0)</f>
        <v>Commissioning</v>
      </c>
      <c r="N1094" t="str">
        <f>VLOOKUP(A1094,'Cost Code'!A:G,2,0)</f>
        <v>Group 1</v>
      </c>
      <c r="O1094" t="str">
        <f>VLOOKUP($A1094,'Cost Code'!$A:$G,3,0)</f>
        <v>CORPORATE SERVICES</v>
      </c>
      <c r="P1094" t="str">
        <f>VLOOKUP($A1094,'Cost Code'!$A:$G,4,0)</f>
        <v>FINANCE &amp; INFORMATION SERVICES</v>
      </c>
      <c r="Q1094" t="str">
        <f>VLOOKUP($A1094,'Cost Code'!$A:$G,5,0)</f>
        <v>FINANCE &amp; INFORMATION SERVICES</v>
      </c>
      <c r="R1094" t="str">
        <f>VLOOKUP($A1094,'Cost Code'!$A:$G,6,0)</f>
        <v>FINANCE</v>
      </c>
      <c r="S1094" t="str">
        <f>VLOOKUP($A1094,'Cost Code'!$A:$K,8,0)</f>
        <v>Simon</v>
      </c>
      <c r="T1094">
        <f>VLOOKUP($A1094,'Cost Code'!$A:$K,9,0)</f>
        <v>1000</v>
      </c>
      <c r="U1094" t="str">
        <f>VLOOKUP(B1094,Ex_Code!A:J,2,0)</f>
        <v>Travel Expenses</v>
      </c>
      <c r="V1094" t="str">
        <f>VLOOKUP(B1094,Ex_Code!A:J,7,0)</f>
        <v>ESTABLISHMENT EXPENSES</v>
      </c>
      <c r="W1094" t="str">
        <f>VLOOKUP(B1094,Ex_Code!A:J,10,0)</f>
        <v>Non Pay</v>
      </c>
    </row>
    <row r="1095" spans="1:23" x14ac:dyDescent="0.25">
      <c r="A1095" s="14" t="s">
        <v>95</v>
      </c>
      <c r="B1095" s="14" t="s">
        <v>45</v>
      </c>
      <c r="C1095" s="14" t="s">
        <v>203</v>
      </c>
      <c r="D1095" s="14" t="s">
        <v>204</v>
      </c>
      <c r="E1095" s="14" t="s">
        <v>98</v>
      </c>
      <c r="F1095" s="15">
        <v>-4600</v>
      </c>
      <c r="G1095" s="16">
        <v>-4513.3</v>
      </c>
      <c r="H1095" s="15">
        <v>0</v>
      </c>
      <c r="I1095" s="15">
        <v>0</v>
      </c>
      <c r="J1095" s="15">
        <v>0</v>
      </c>
      <c r="K1095" s="15">
        <v>0</v>
      </c>
      <c r="L1095" t="str">
        <f t="shared" si="17"/>
        <v>171808U02049047000</v>
      </c>
      <c r="M1095" t="str">
        <f>VLOOKUP(A1095,'Cost Code'!A:G,7,0)</f>
        <v>Commissioning</v>
      </c>
      <c r="N1095" t="str">
        <f>VLOOKUP(A1095,'Cost Code'!A:G,2,0)</f>
        <v>Group 1</v>
      </c>
      <c r="O1095" t="str">
        <f>VLOOKUP($A1095,'Cost Code'!$A:$G,3,0)</f>
        <v>CORPORATE SERVICES</v>
      </c>
      <c r="P1095" t="str">
        <f>VLOOKUP($A1095,'Cost Code'!$A:$G,4,0)</f>
        <v>FINANCE &amp; INFORMATION SERVICES</v>
      </c>
      <c r="Q1095" t="str">
        <f>VLOOKUP($A1095,'Cost Code'!$A:$G,5,0)</f>
        <v>FINANCE &amp; INFORMATION SERVICES</v>
      </c>
      <c r="R1095" t="str">
        <f>VLOOKUP($A1095,'Cost Code'!$A:$G,6,0)</f>
        <v>FINANCE</v>
      </c>
      <c r="S1095" t="str">
        <f>VLOOKUP($A1095,'Cost Code'!$A:$K,8,0)</f>
        <v>Simon</v>
      </c>
      <c r="T1095">
        <f>VLOOKUP($A1095,'Cost Code'!$A:$K,9,0)</f>
        <v>1000</v>
      </c>
      <c r="U1095" t="str">
        <f>VLOOKUP(B1095,Ex_Code!A:J,2,0)</f>
        <v>Servs Recd Oth NHS FT</v>
      </c>
      <c r="V1095" t="str">
        <f>VLOOKUP(B1095,Ex_Code!A:J,7,0)</f>
        <v>OTHER OPERATING EXPENSES</v>
      </c>
      <c r="W1095" t="str">
        <f>VLOOKUP(B1095,Ex_Code!A:J,10,0)</f>
        <v>Non Pay</v>
      </c>
    </row>
    <row r="1096" spans="1:23" x14ac:dyDescent="0.25">
      <c r="A1096" s="14" t="s">
        <v>110</v>
      </c>
      <c r="B1096" s="14" t="s">
        <v>108</v>
      </c>
      <c r="C1096" s="14" t="s">
        <v>203</v>
      </c>
      <c r="D1096" s="14" t="s">
        <v>204</v>
      </c>
      <c r="E1096" s="14" t="s">
        <v>98</v>
      </c>
      <c r="F1096" s="15">
        <v>2304</v>
      </c>
      <c r="G1096" s="16">
        <v>0</v>
      </c>
      <c r="H1096" s="15">
        <v>1</v>
      </c>
      <c r="I1096" s="15">
        <v>0</v>
      </c>
      <c r="J1096" s="15">
        <v>0</v>
      </c>
      <c r="K1096" s="15">
        <v>0</v>
      </c>
      <c r="L1096" t="str">
        <f t="shared" si="17"/>
        <v>171808U02K39205000</v>
      </c>
      <c r="M1096" t="str">
        <f>VLOOKUP(A1096,'Cost Code'!A:G,7,0)</f>
        <v>Band 5 Commissioning Post</v>
      </c>
      <c r="N1096" t="str">
        <f>VLOOKUP(A1096,'Cost Code'!A:G,2,0)</f>
        <v>Group 1</v>
      </c>
      <c r="O1096" t="str">
        <f>VLOOKUP($A1096,'Cost Code'!$A:$G,3,0)</f>
        <v>CORPORATE SERVICES</v>
      </c>
      <c r="P1096" t="str">
        <f>VLOOKUP($A1096,'Cost Code'!$A:$G,4,0)</f>
        <v>FINANCE &amp; INFORMATION SERVICES</v>
      </c>
      <c r="Q1096" t="str">
        <f>VLOOKUP($A1096,'Cost Code'!$A:$G,5,0)</f>
        <v>FINANCE &amp; INFORMATION SERVICES</v>
      </c>
      <c r="R1096" t="str">
        <f>VLOOKUP($A1096,'Cost Code'!$A:$G,6,0)</f>
        <v>FINANCE</v>
      </c>
      <c r="S1096" t="str">
        <f>VLOOKUP($A1096,'Cost Code'!$A:$K,8,0)</f>
        <v>Simon</v>
      </c>
      <c r="T1096">
        <f>VLOOKUP($A1096,'Cost Code'!$A:$K,9,0)</f>
        <v>1000</v>
      </c>
      <c r="U1096" t="str">
        <f>VLOOKUP(B1096,Ex_Code!A:J,2,0)</f>
        <v>Admin &amp; Clerical Band 5</v>
      </c>
      <c r="V1096" t="str">
        <f>VLOOKUP(B1096,Ex_Code!A:J,7,0)</f>
        <v>NON CLINICAL STAFF</v>
      </c>
      <c r="W1096" t="str">
        <f>VLOOKUP(B1096,Ex_Code!A:J,10,0)</f>
        <v>Pay</v>
      </c>
    </row>
    <row r="1097" spans="1:23" x14ac:dyDescent="0.25">
      <c r="A1097" s="14" t="s">
        <v>110</v>
      </c>
      <c r="B1097" s="14" t="s">
        <v>111</v>
      </c>
      <c r="C1097" s="14" t="s">
        <v>203</v>
      </c>
      <c r="D1097" s="14" t="s">
        <v>204</v>
      </c>
      <c r="E1097" s="14" t="s">
        <v>98</v>
      </c>
      <c r="F1097" s="15">
        <v>-2245</v>
      </c>
      <c r="G1097" s="16">
        <v>0</v>
      </c>
      <c r="H1097" s="15">
        <v>-1</v>
      </c>
      <c r="I1097" s="15">
        <v>0</v>
      </c>
      <c r="J1097" s="15">
        <v>0</v>
      </c>
      <c r="K1097" s="15">
        <v>0</v>
      </c>
      <c r="L1097" t="str">
        <f t="shared" si="17"/>
        <v>171808U02K39205CIP</v>
      </c>
      <c r="M1097" t="str">
        <f>VLOOKUP(A1097,'Cost Code'!A:G,7,0)</f>
        <v>Band 5 Commissioning Post</v>
      </c>
      <c r="N1097" t="str">
        <f>VLOOKUP(A1097,'Cost Code'!A:G,2,0)</f>
        <v>Group 1</v>
      </c>
      <c r="O1097" t="str">
        <f>VLOOKUP($A1097,'Cost Code'!$A:$G,3,0)</f>
        <v>CORPORATE SERVICES</v>
      </c>
      <c r="P1097" t="str">
        <f>VLOOKUP($A1097,'Cost Code'!$A:$G,4,0)</f>
        <v>FINANCE &amp; INFORMATION SERVICES</v>
      </c>
      <c r="Q1097" t="str">
        <f>VLOOKUP($A1097,'Cost Code'!$A:$G,5,0)</f>
        <v>FINANCE &amp; INFORMATION SERVICES</v>
      </c>
      <c r="R1097" t="str">
        <f>VLOOKUP($A1097,'Cost Code'!$A:$G,6,0)</f>
        <v>FINANCE</v>
      </c>
      <c r="S1097" t="str">
        <f>VLOOKUP($A1097,'Cost Code'!$A:$K,8,0)</f>
        <v>Simon</v>
      </c>
      <c r="T1097">
        <f>VLOOKUP($A1097,'Cost Code'!$A:$K,9,0)</f>
        <v>1000</v>
      </c>
      <c r="U1097" t="str">
        <f>VLOOKUP(B1097,Ex_Code!A:J,2,0)</f>
        <v>Admin &amp; Clerical Band 5</v>
      </c>
      <c r="V1097" t="str">
        <f>VLOOKUP(B1097,Ex_Code!A:J,7,0)</f>
        <v>NON CLINICAL STAFF</v>
      </c>
      <c r="W1097" t="str">
        <f>VLOOKUP(B1097,Ex_Code!A:J,10,0)</f>
        <v>Pay</v>
      </c>
    </row>
    <row r="1098" spans="1:23" x14ac:dyDescent="0.25">
      <c r="A1098" s="14" t="s">
        <v>112</v>
      </c>
      <c r="B1098" s="14" t="s">
        <v>113</v>
      </c>
      <c r="C1098" s="14" t="s">
        <v>203</v>
      </c>
      <c r="D1098" s="14" t="s">
        <v>204</v>
      </c>
      <c r="E1098" s="14" t="s">
        <v>98</v>
      </c>
      <c r="F1098" s="15">
        <v>0</v>
      </c>
      <c r="G1098" s="16">
        <v>-4549.37</v>
      </c>
      <c r="H1098" s="15">
        <v>0</v>
      </c>
      <c r="I1098" s="15">
        <v>0</v>
      </c>
      <c r="J1098" s="15">
        <v>0</v>
      </c>
      <c r="K1098" s="15">
        <v>0</v>
      </c>
      <c r="L1098" t="str">
        <f t="shared" si="17"/>
        <v>171808U03026004000</v>
      </c>
      <c r="M1098" t="str">
        <f>VLOOKUP(A1098,'Cost Code'!A:G,7,0)</f>
        <v>Costing &amp; Income</v>
      </c>
      <c r="N1098" t="str">
        <f>VLOOKUP(A1098,'Cost Code'!A:G,2,0)</f>
        <v>Group 1</v>
      </c>
      <c r="O1098" t="str">
        <f>VLOOKUP($A1098,'Cost Code'!$A:$G,3,0)</f>
        <v>CORPORATE SERVICES</v>
      </c>
      <c r="P1098" t="str">
        <f>VLOOKUP($A1098,'Cost Code'!$A:$G,4,0)</f>
        <v>FINANCE &amp; INFORMATION SERVICES</v>
      </c>
      <c r="Q1098" t="str">
        <f>VLOOKUP($A1098,'Cost Code'!$A:$G,5,0)</f>
        <v>FINANCE &amp; INFORMATION SERVICES</v>
      </c>
      <c r="R1098" t="str">
        <f>VLOOKUP($A1098,'Cost Code'!$A:$G,6,0)</f>
        <v>FINANCE</v>
      </c>
      <c r="S1098" t="str">
        <f>VLOOKUP($A1098,'Cost Code'!$A:$K,8,0)</f>
        <v>Simon</v>
      </c>
      <c r="T1098">
        <f>VLOOKUP($A1098,'Cost Code'!$A:$K,9,0)</f>
        <v>1000</v>
      </c>
      <c r="U1098" t="str">
        <f>VLOOKUP(B1098,Ex_Code!A:J,2,0)</f>
        <v>Other Non Patient Income</v>
      </c>
      <c r="V1098" t="str">
        <f>VLOOKUP(B1098,Ex_Code!A:J,7,0)</f>
        <v>NON-PATIENT SERVS - OTH BODIES</v>
      </c>
      <c r="W1098" t="str">
        <f>VLOOKUP(B1098,Ex_Code!A:J,10,0)</f>
        <v>Income</v>
      </c>
    </row>
    <row r="1099" spans="1:23" x14ac:dyDescent="0.25">
      <c r="A1099" s="14" t="s">
        <v>112</v>
      </c>
      <c r="B1099" s="14" t="s">
        <v>114</v>
      </c>
      <c r="C1099" s="14" t="s">
        <v>203</v>
      </c>
      <c r="D1099" s="14" t="s">
        <v>204</v>
      </c>
      <c r="E1099" s="14" t="s">
        <v>98</v>
      </c>
      <c r="F1099" s="15">
        <v>0</v>
      </c>
      <c r="G1099" s="16">
        <v>3692.88</v>
      </c>
      <c r="H1099" s="15">
        <v>0</v>
      </c>
      <c r="I1099" s="15">
        <v>1</v>
      </c>
      <c r="J1099" s="15">
        <v>1</v>
      </c>
      <c r="K1099" s="15">
        <v>1</v>
      </c>
      <c r="L1099" t="str">
        <f t="shared" si="17"/>
        <v>171808U03039106000</v>
      </c>
      <c r="M1099" t="str">
        <f>VLOOKUP(A1099,'Cost Code'!A:G,7,0)</f>
        <v>Costing &amp; Income</v>
      </c>
      <c r="N1099" t="str">
        <f>VLOOKUP(A1099,'Cost Code'!A:G,2,0)</f>
        <v>Group 1</v>
      </c>
      <c r="O1099" t="str">
        <f>VLOOKUP($A1099,'Cost Code'!$A:$G,3,0)</f>
        <v>CORPORATE SERVICES</v>
      </c>
      <c r="P1099" t="str">
        <f>VLOOKUP($A1099,'Cost Code'!$A:$G,4,0)</f>
        <v>FINANCE &amp; INFORMATION SERVICES</v>
      </c>
      <c r="Q1099" t="str">
        <f>VLOOKUP($A1099,'Cost Code'!$A:$G,5,0)</f>
        <v>FINANCE &amp; INFORMATION SERVICES</v>
      </c>
      <c r="R1099" t="str">
        <f>VLOOKUP($A1099,'Cost Code'!$A:$G,6,0)</f>
        <v>FINANCE</v>
      </c>
      <c r="S1099" t="str">
        <f>VLOOKUP($A1099,'Cost Code'!$A:$K,8,0)</f>
        <v>Simon</v>
      </c>
      <c r="T1099">
        <f>VLOOKUP($A1099,'Cost Code'!$A:$K,9,0)</f>
        <v>1000</v>
      </c>
      <c r="U1099" t="str">
        <f>VLOOKUP(B1099,Ex_Code!A:J,2,0)</f>
        <v>Senior Managers Band 6</v>
      </c>
      <c r="V1099" t="str">
        <f>VLOOKUP(B1099,Ex_Code!A:J,7,0)</f>
        <v>NON CLINICAL STAFF</v>
      </c>
      <c r="W1099" t="str">
        <f>VLOOKUP(B1099,Ex_Code!A:J,10,0)</f>
        <v>Pay</v>
      </c>
    </row>
    <row r="1100" spans="1:23" x14ac:dyDescent="0.25">
      <c r="A1100" s="14" t="s">
        <v>112</v>
      </c>
      <c r="B1100" s="14" t="s">
        <v>115</v>
      </c>
      <c r="C1100" s="14" t="s">
        <v>203</v>
      </c>
      <c r="D1100" s="14" t="s">
        <v>204</v>
      </c>
      <c r="E1100" s="14" t="s">
        <v>98</v>
      </c>
      <c r="F1100" s="15">
        <v>3706</v>
      </c>
      <c r="G1100" s="16">
        <v>0</v>
      </c>
      <c r="H1100" s="15">
        <v>1</v>
      </c>
      <c r="I1100" s="15">
        <v>0</v>
      </c>
      <c r="J1100" s="15">
        <v>0</v>
      </c>
      <c r="K1100" s="15">
        <v>0</v>
      </c>
      <c r="L1100" t="str">
        <f t="shared" si="17"/>
        <v>171808U03039107000</v>
      </c>
      <c r="M1100" t="str">
        <f>VLOOKUP(A1100,'Cost Code'!A:G,7,0)</f>
        <v>Costing &amp; Income</v>
      </c>
      <c r="N1100" t="str">
        <f>VLOOKUP(A1100,'Cost Code'!A:G,2,0)</f>
        <v>Group 1</v>
      </c>
      <c r="O1100" t="str">
        <f>VLOOKUP($A1100,'Cost Code'!$A:$G,3,0)</f>
        <v>CORPORATE SERVICES</v>
      </c>
      <c r="P1100" t="str">
        <f>VLOOKUP($A1100,'Cost Code'!$A:$G,4,0)</f>
        <v>FINANCE &amp; INFORMATION SERVICES</v>
      </c>
      <c r="Q1100" t="str">
        <f>VLOOKUP($A1100,'Cost Code'!$A:$G,5,0)</f>
        <v>FINANCE &amp; INFORMATION SERVICES</v>
      </c>
      <c r="R1100" t="str">
        <f>VLOOKUP($A1100,'Cost Code'!$A:$G,6,0)</f>
        <v>FINANCE</v>
      </c>
      <c r="S1100" t="str">
        <f>VLOOKUP($A1100,'Cost Code'!$A:$K,8,0)</f>
        <v>Simon</v>
      </c>
      <c r="T1100">
        <f>VLOOKUP($A1100,'Cost Code'!$A:$K,9,0)</f>
        <v>1000</v>
      </c>
      <c r="U1100" t="str">
        <f>VLOOKUP(B1100,Ex_Code!A:J,2,0)</f>
        <v>Senior Managers Band 7</v>
      </c>
      <c r="V1100" t="str">
        <f>VLOOKUP(B1100,Ex_Code!A:J,7,0)</f>
        <v>NON CLINICAL STAFF</v>
      </c>
      <c r="W1100" t="str">
        <f>VLOOKUP(B1100,Ex_Code!A:J,10,0)</f>
        <v>Pay</v>
      </c>
    </row>
    <row r="1101" spans="1:23" ht="25.5" x14ac:dyDescent="0.25">
      <c r="A1101" s="14" t="s">
        <v>112</v>
      </c>
      <c r="B1101" s="14" t="s">
        <v>20</v>
      </c>
      <c r="C1101" s="14" t="s">
        <v>203</v>
      </c>
      <c r="D1101" s="14" t="s">
        <v>204</v>
      </c>
      <c r="E1101" s="14" t="s">
        <v>98</v>
      </c>
      <c r="F1101" s="15">
        <v>0</v>
      </c>
      <c r="G1101" s="16">
        <v>4549.37</v>
      </c>
      <c r="H1101" s="15">
        <v>0</v>
      </c>
      <c r="I1101" s="15">
        <v>1</v>
      </c>
      <c r="J1101" s="15">
        <v>1</v>
      </c>
      <c r="K1101" s="15">
        <v>1</v>
      </c>
      <c r="L1101" t="str">
        <f t="shared" si="17"/>
        <v>171808U0303918A000</v>
      </c>
      <c r="M1101" t="str">
        <f>VLOOKUP(A1101,'Cost Code'!A:G,7,0)</f>
        <v>Costing &amp; Income</v>
      </c>
      <c r="N1101" t="str">
        <f>VLOOKUP(A1101,'Cost Code'!A:G,2,0)</f>
        <v>Group 1</v>
      </c>
      <c r="O1101" t="str">
        <f>VLOOKUP($A1101,'Cost Code'!$A:$G,3,0)</f>
        <v>CORPORATE SERVICES</v>
      </c>
      <c r="P1101" t="str">
        <f>VLOOKUP($A1101,'Cost Code'!$A:$G,4,0)</f>
        <v>FINANCE &amp; INFORMATION SERVICES</v>
      </c>
      <c r="Q1101" t="str">
        <f>VLOOKUP($A1101,'Cost Code'!$A:$G,5,0)</f>
        <v>FINANCE &amp; INFORMATION SERVICES</v>
      </c>
      <c r="R1101" t="str">
        <f>VLOOKUP($A1101,'Cost Code'!$A:$G,6,0)</f>
        <v>FINANCE</v>
      </c>
      <c r="S1101" t="str">
        <f>VLOOKUP($A1101,'Cost Code'!$A:$K,8,0)</f>
        <v>Simon</v>
      </c>
      <c r="T1101">
        <f>VLOOKUP($A1101,'Cost Code'!$A:$K,9,0)</f>
        <v>1000</v>
      </c>
      <c r="U1101" t="str">
        <f>VLOOKUP(B1101,Ex_Code!A:J,2,0)</f>
        <v>Senior Managers Band 8A</v>
      </c>
      <c r="V1101" t="str">
        <f>VLOOKUP(B1101,Ex_Code!A:J,7,0)</f>
        <v>NON CLINICAL STAFF</v>
      </c>
      <c r="W1101" t="str">
        <f>VLOOKUP(B1101,Ex_Code!A:J,10,0)</f>
        <v>Pay</v>
      </c>
    </row>
    <row r="1102" spans="1:23" ht="25.5" x14ac:dyDescent="0.25">
      <c r="A1102" s="14" t="s">
        <v>112</v>
      </c>
      <c r="B1102" s="14" t="s">
        <v>24</v>
      </c>
      <c r="C1102" s="14" t="s">
        <v>203</v>
      </c>
      <c r="D1102" s="14" t="s">
        <v>204</v>
      </c>
      <c r="E1102" s="14" t="s">
        <v>98</v>
      </c>
      <c r="F1102" s="15">
        <v>7294</v>
      </c>
      <c r="G1102" s="16">
        <v>7294.45</v>
      </c>
      <c r="H1102" s="15">
        <v>1</v>
      </c>
      <c r="I1102" s="15">
        <v>1</v>
      </c>
      <c r="J1102" s="15">
        <v>1</v>
      </c>
      <c r="K1102" s="15">
        <v>1</v>
      </c>
      <c r="L1102" t="str">
        <f t="shared" si="17"/>
        <v>171808U0303918C000</v>
      </c>
      <c r="M1102" t="str">
        <f>VLOOKUP(A1102,'Cost Code'!A:G,7,0)</f>
        <v>Costing &amp; Income</v>
      </c>
      <c r="N1102" t="str">
        <f>VLOOKUP(A1102,'Cost Code'!A:G,2,0)</f>
        <v>Group 1</v>
      </c>
      <c r="O1102" t="str">
        <f>VLOOKUP($A1102,'Cost Code'!$A:$G,3,0)</f>
        <v>CORPORATE SERVICES</v>
      </c>
      <c r="P1102" t="str">
        <f>VLOOKUP($A1102,'Cost Code'!$A:$G,4,0)</f>
        <v>FINANCE &amp; INFORMATION SERVICES</v>
      </c>
      <c r="Q1102" t="str">
        <f>VLOOKUP($A1102,'Cost Code'!$A:$G,5,0)</f>
        <v>FINANCE &amp; INFORMATION SERVICES</v>
      </c>
      <c r="R1102" t="str">
        <f>VLOOKUP($A1102,'Cost Code'!$A:$G,6,0)</f>
        <v>FINANCE</v>
      </c>
      <c r="S1102" t="str">
        <f>VLOOKUP($A1102,'Cost Code'!$A:$K,8,0)</f>
        <v>Simon</v>
      </c>
      <c r="T1102">
        <f>VLOOKUP($A1102,'Cost Code'!$A:$K,9,0)</f>
        <v>1000</v>
      </c>
      <c r="U1102" t="str">
        <f>VLOOKUP(B1102,Ex_Code!A:J,2,0)</f>
        <v>Senior Managers Band 8C</v>
      </c>
      <c r="V1102" t="str">
        <f>VLOOKUP(B1102,Ex_Code!A:J,7,0)</f>
        <v>NON CLINICAL STAFF</v>
      </c>
      <c r="W1102" t="str">
        <f>VLOOKUP(B1102,Ex_Code!A:J,10,0)</f>
        <v>Pay</v>
      </c>
    </row>
    <row r="1103" spans="1:23" x14ac:dyDescent="0.25">
      <c r="A1103" s="14" t="s">
        <v>112</v>
      </c>
      <c r="B1103" s="14" t="s">
        <v>28</v>
      </c>
      <c r="C1103" s="14" t="s">
        <v>203</v>
      </c>
      <c r="D1103" s="14" t="s">
        <v>204</v>
      </c>
      <c r="E1103" s="14" t="s">
        <v>98</v>
      </c>
      <c r="F1103" s="15">
        <v>1807</v>
      </c>
      <c r="G1103" s="16">
        <v>0</v>
      </c>
      <c r="H1103" s="15">
        <v>0.67</v>
      </c>
      <c r="I1103" s="15">
        <v>0</v>
      </c>
      <c r="J1103" s="15">
        <v>0</v>
      </c>
      <c r="K1103" s="15">
        <v>0</v>
      </c>
      <c r="L1103" t="str">
        <f t="shared" si="17"/>
        <v>171808U03039206000</v>
      </c>
      <c r="M1103" t="str">
        <f>VLOOKUP(A1103,'Cost Code'!A:G,7,0)</f>
        <v>Costing &amp; Income</v>
      </c>
      <c r="N1103" t="str">
        <f>VLOOKUP(A1103,'Cost Code'!A:G,2,0)</f>
        <v>Group 1</v>
      </c>
      <c r="O1103" t="str">
        <f>VLOOKUP($A1103,'Cost Code'!$A:$G,3,0)</f>
        <v>CORPORATE SERVICES</v>
      </c>
      <c r="P1103" t="str">
        <f>VLOOKUP($A1103,'Cost Code'!$A:$G,4,0)</f>
        <v>FINANCE &amp; INFORMATION SERVICES</v>
      </c>
      <c r="Q1103" t="str">
        <f>VLOOKUP($A1103,'Cost Code'!$A:$G,5,0)</f>
        <v>FINANCE &amp; INFORMATION SERVICES</v>
      </c>
      <c r="R1103" t="str">
        <f>VLOOKUP($A1103,'Cost Code'!$A:$G,6,0)</f>
        <v>FINANCE</v>
      </c>
      <c r="S1103" t="str">
        <f>VLOOKUP($A1103,'Cost Code'!$A:$K,8,0)</f>
        <v>Simon</v>
      </c>
      <c r="T1103">
        <f>VLOOKUP($A1103,'Cost Code'!$A:$K,9,0)</f>
        <v>1000</v>
      </c>
      <c r="U1103" t="str">
        <f>VLOOKUP(B1103,Ex_Code!A:J,2,0)</f>
        <v>Admin &amp; Clerical Band 6</v>
      </c>
      <c r="V1103" t="str">
        <f>VLOOKUP(B1103,Ex_Code!A:J,7,0)</f>
        <v>NON CLINICAL STAFF</v>
      </c>
      <c r="W1103" t="str">
        <f>VLOOKUP(B1103,Ex_Code!A:J,10,0)</f>
        <v>Pay</v>
      </c>
    </row>
    <row r="1104" spans="1:23" x14ac:dyDescent="0.25">
      <c r="A1104" s="14" t="s">
        <v>112</v>
      </c>
      <c r="B1104" s="14" t="s">
        <v>33</v>
      </c>
      <c r="C1104" s="14" t="s">
        <v>203</v>
      </c>
      <c r="D1104" s="14" t="s">
        <v>204</v>
      </c>
      <c r="E1104" s="14" t="s">
        <v>98</v>
      </c>
      <c r="F1104" s="15">
        <v>32</v>
      </c>
      <c r="G1104" s="16">
        <v>0</v>
      </c>
      <c r="H1104" s="15">
        <v>0</v>
      </c>
      <c r="I1104" s="15">
        <v>0</v>
      </c>
      <c r="J1104" s="15">
        <v>0</v>
      </c>
      <c r="K1104" s="15">
        <v>0</v>
      </c>
      <c r="L1104" t="str">
        <f t="shared" si="17"/>
        <v>171808U03047018000</v>
      </c>
      <c r="M1104" t="str">
        <f>VLOOKUP(A1104,'Cost Code'!A:G,7,0)</f>
        <v>Costing &amp; Income</v>
      </c>
      <c r="N1104" t="str">
        <f>VLOOKUP(A1104,'Cost Code'!A:G,2,0)</f>
        <v>Group 1</v>
      </c>
      <c r="O1104" t="str">
        <f>VLOOKUP($A1104,'Cost Code'!$A:$G,3,0)</f>
        <v>CORPORATE SERVICES</v>
      </c>
      <c r="P1104" t="str">
        <f>VLOOKUP($A1104,'Cost Code'!$A:$G,4,0)</f>
        <v>FINANCE &amp; INFORMATION SERVICES</v>
      </c>
      <c r="Q1104" t="str">
        <f>VLOOKUP($A1104,'Cost Code'!$A:$G,5,0)</f>
        <v>FINANCE &amp; INFORMATION SERVICES</v>
      </c>
      <c r="R1104" t="str">
        <f>VLOOKUP($A1104,'Cost Code'!$A:$G,6,0)</f>
        <v>FINANCE</v>
      </c>
      <c r="S1104" t="str">
        <f>VLOOKUP($A1104,'Cost Code'!$A:$K,8,0)</f>
        <v>Simon</v>
      </c>
      <c r="T1104">
        <f>VLOOKUP($A1104,'Cost Code'!$A:$K,9,0)</f>
        <v>1000</v>
      </c>
      <c r="U1104" t="str">
        <f>VLOOKUP(B1104,Ex_Code!A:J,2,0)</f>
        <v>Travel Expenses</v>
      </c>
      <c r="V1104" t="str">
        <f>VLOOKUP(B1104,Ex_Code!A:J,7,0)</f>
        <v>ESTABLISHMENT EXPENSES</v>
      </c>
      <c r="W1104" t="str">
        <f>VLOOKUP(B1104,Ex_Code!A:J,10,0)</f>
        <v>Non Pay</v>
      </c>
    </row>
    <row r="1105" spans="1:23" x14ac:dyDescent="0.25">
      <c r="A1105" s="14" t="s">
        <v>112</v>
      </c>
      <c r="B1105" s="14" t="s">
        <v>41</v>
      </c>
      <c r="C1105" s="14" t="s">
        <v>203</v>
      </c>
      <c r="D1105" s="14" t="s">
        <v>204</v>
      </c>
      <c r="E1105" s="14" t="s">
        <v>98</v>
      </c>
      <c r="F1105" s="15">
        <v>801</v>
      </c>
      <c r="G1105" s="16">
        <v>666.66</v>
      </c>
      <c r="H1105" s="15">
        <v>0</v>
      </c>
      <c r="I1105" s="15">
        <v>0</v>
      </c>
      <c r="J1105" s="15">
        <v>0</v>
      </c>
      <c r="K1105" s="15">
        <v>0</v>
      </c>
      <c r="L1105" t="str">
        <f t="shared" si="17"/>
        <v>171808U03048017000</v>
      </c>
      <c r="M1105" t="str">
        <f>VLOOKUP(A1105,'Cost Code'!A:G,7,0)</f>
        <v>Costing &amp; Income</v>
      </c>
      <c r="N1105" t="str">
        <f>VLOOKUP(A1105,'Cost Code'!A:G,2,0)</f>
        <v>Group 1</v>
      </c>
      <c r="O1105" t="str">
        <f>VLOOKUP($A1105,'Cost Code'!$A:$G,3,0)</f>
        <v>CORPORATE SERVICES</v>
      </c>
      <c r="P1105" t="str">
        <f>VLOOKUP($A1105,'Cost Code'!$A:$G,4,0)</f>
        <v>FINANCE &amp; INFORMATION SERVICES</v>
      </c>
      <c r="Q1105" t="str">
        <f>VLOOKUP($A1105,'Cost Code'!$A:$G,5,0)</f>
        <v>FINANCE &amp; INFORMATION SERVICES</v>
      </c>
      <c r="R1105" t="str">
        <f>VLOOKUP($A1105,'Cost Code'!$A:$G,6,0)</f>
        <v>FINANCE</v>
      </c>
      <c r="S1105" t="str">
        <f>VLOOKUP($A1105,'Cost Code'!$A:$K,8,0)</f>
        <v>Simon</v>
      </c>
      <c r="T1105">
        <f>VLOOKUP($A1105,'Cost Code'!$A:$K,9,0)</f>
        <v>1000</v>
      </c>
      <c r="U1105" t="str">
        <f>VLOOKUP(B1105,Ex_Code!A:J,2,0)</f>
        <v>Computer Software</v>
      </c>
      <c r="V1105" t="str">
        <f>VLOOKUP(B1105,Ex_Code!A:J,7,0)</f>
        <v>PREMISES &amp; FIXED PLANT</v>
      </c>
      <c r="W1105" t="str">
        <f>VLOOKUP(B1105,Ex_Code!A:J,10,0)</f>
        <v>Non Pay</v>
      </c>
    </row>
    <row r="1106" spans="1:23" x14ac:dyDescent="0.25">
      <c r="A1106" s="14" t="s">
        <v>112</v>
      </c>
      <c r="B1106" s="14" t="s">
        <v>116</v>
      </c>
      <c r="C1106" s="14" t="s">
        <v>203</v>
      </c>
      <c r="D1106" s="14" t="s">
        <v>204</v>
      </c>
      <c r="E1106" s="14" t="s">
        <v>98</v>
      </c>
      <c r="F1106" s="15">
        <v>983</v>
      </c>
      <c r="G1106" s="16">
        <v>983.34</v>
      </c>
      <c r="H1106" s="15">
        <v>0</v>
      </c>
      <c r="I1106" s="15">
        <v>0</v>
      </c>
      <c r="J1106" s="15">
        <v>0</v>
      </c>
      <c r="K1106" s="15">
        <v>0</v>
      </c>
      <c r="L1106" t="str">
        <f t="shared" si="17"/>
        <v>171808U03048019000</v>
      </c>
      <c r="M1106" t="str">
        <f>VLOOKUP(A1106,'Cost Code'!A:G,7,0)</f>
        <v>Costing &amp; Income</v>
      </c>
      <c r="N1106" t="str">
        <f>VLOOKUP(A1106,'Cost Code'!A:G,2,0)</f>
        <v>Group 1</v>
      </c>
      <c r="O1106" t="str">
        <f>VLOOKUP($A1106,'Cost Code'!$A:$G,3,0)</f>
        <v>CORPORATE SERVICES</v>
      </c>
      <c r="P1106" t="str">
        <f>VLOOKUP($A1106,'Cost Code'!$A:$G,4,0)</f>
        <v>FINANCE &amp; INFORMATION SERVICES</v>
      </c>
      <c r="Q1106" t="str">
        <f>VLOOKUP($A1106,'Cost Code'!$A:$G,5,0)</f>
        <v>FINANCE &amp; INFORMATION SERVICES</v>
      </c>
      <c r="R1106" t="str">
        <f>VLOOKUP($A1106,'Cost Code'!$A:$G,6,0)</f>
        <v>FINANCE</v>
      </c>
      <c r="S1106" t="str">
        <f>VLOOKUP($A1106,'Cost Code'!$A:$K,8,0)</f>
        <v>Simon</v>
      </c>
      <c r="T1106">
        <f>VLOOKUP($A1106,'Cost Code'!$A:$K,9,0)</f>
        <v>1000</v>
      </c>
      <c r="U1106" t="str">
        <f>VLOOKUP(B1106,Ex_Code!A:J,2,0)</f>
        <v>Computer Maintenance</v>
      </c>
      <c r="V1106" t="str">
        <f>VLOOKUP(B1106,Ex_Code!A:J,7,0)</f>
        <v>PREMISES &amp; FIXED PLANT</v>
      </c>
      <c r="W1106" t="str">
        <f>VLOOKUP(B1106,Ex_Code!A:J,10,0)</f>
        <v>Non Pay</v>
      </c>
    </row>
    <row r="1107" spans="1:23" x14ac:dyDescent="0.25">
      <c r="A1107" s="14" t="s">
        <v>117</v>
      </c>
      <c r="B1107" s="14" t="s">
        <v>118</v>
      </c>
      <c r="C1107" s="14" t="s">
        <v>203</v>
      </c>
      <c r="D1107" s="14" t="s">
        <v>204</v>
      </c>
      <c r="E1107" s="14" t="s">
        <v>98</v>
      </c>
      <c r="F1107" s="15">
        <v>-2750</v>
      </c>
      <c r="G1107" s="16">
        <v>-2750</v>
      </c>
      <c r="H1107" s="15">
        <v>0</v>
      </c>
      <c r="I1107" s="15">
        <v>0</v>
      </c>
      <c r="J1107" s="15">
        <v>0</v>
      </c>
      <c r="K1107" s="15">
        <v>0</v>
      </c>
      <c r="L1107" t="str">
        <f t="shared" si="17"/>
        <v>171808U04024004000</v>
      </c>
      <c r="M1107" t="str">
        <f>VLOOKUP(A1107,'Cost Code'!A:G,7,0)</f>
        <v>Senior Finance Team</v>
      </c>
      <c r="N1107" t="str">
        <f>VLOOKUP(A1107,'Cost Code'!A:G,2,0)</f>
        <v>Group 1</v>
      </c>
      <c r="O1107" t="str">
        <f>VLOOKUP($A1107,'Cost Code'!$A:$G,3,0)</f>
        <v>CORPORATE SERVICES</v>
      </c>
      <c r="P1107" t="str">
        <f>VLOOKUP($A1107,'Cost Code'!$A:$G,4,0)</f>
        <v>FINANCE &amp; INFORMATION SERVICES</v>
      </c>
      <c r="Q1107" t="str">
        <f>VLOOKUP($A1107,'Cost Code'!$A:$G,5,0)</f>
        <v>FINANCE &amp; INFORMATION SERVICES</v>
      </c>
      <c r="R1107" t="str">
        <f>VLOOKUP($A1107,'Cost Code'!$A:$G,6,0)</f>
        <v>FINANCE</v>
      </c>
      <c r="S1107" t="str">
        <f>VLOOKUP($A1107,'Cost Code'!$A:$K,8,0)</f>
        <v>Simon</v>
      </c>
      <c r="T1107">
        <f>VLOOKUP($A1107,'Cost Code'!$A:$K,9,0)</f>
        <v>1000</v>
      </c>
      <c r="U1107" t="str">
        <f>VLOOKUP(B1107,Ex_Code!A:J,2,0)</f>
        <v>Charitable Income CoHoc</v>
      </c>
      <c r="V1107" t="str">
        <f>VLOOKUP(B1107,Ex_Code!A:J,7,0)</f>
        <v>CHARITABLE &amp; OTH CONTNS TO EXP</v>
      </c>
      <c r="W1107" t="str">
        <f>VLOOKUP(B1107,Ex_Code!A:J,10,0)</f>
        <v>Income</v>
      </c>
    </row>
    <row r="1108" spans="1:23" x14ac:dyDescent="0.25">
      <c r="A1108" s="14" t="s">
        <v>117</v>
      </c>
      <c r="B1108" s="14" t="s">
        <v>119</v>
      </c>
      <c r="C1108" s="14" t="s">
        <v>203</v>
      </c>
      <c r="D1108" s="14" t="s">
        <v>204</v>
      </c>
      <c r="E1108" s="14" t="s">
        <v>98</v>
      </c>
      <c r="F1108" s="15">
        <v>-220</v>
      </c>
      <c r="G1108" s="16">
        <v>-345.23</v>
      </c>
      <c r="H1108" s="15">
        <v>0</v>
      </c>
      <c r="I1108" s="15">
        <v>0</v>
      </c>
      <c r="J1108" s="15">
        <v>0</v>
      </c>
      <c r="K1108" s="15">
        <v>0</v>
      </c>
      <c r="L1108" t="str">
        <f t="shared" si="17"/>
        <v>171808U04029014000</v>
      </c>
      <c r="M1108" t="str">
        <f>VLOOKUP(A1108,'Cost Code'!A:G,7,0)</f>
        <v>Senior Finance Team</v>
      </c>
      <c r="N1108" t="str">
        <f>VLOOKUP(A1108,'Cost Code'!A:G,2,0)</f>
        <v>Group 1</v>
      </c>
      <c r="O1108" t="str">
        <f>VLOOKUP($A1108,'Cost Code'!$A:$G,3,0)</f>
        <v>CORPORATE SERVICES</v>
      </c>
      <c r="P1108" t="str">
        <f>VLOOKUP($A1108,'Cost Code'!$A:$G,4,0)</f>
        <v>FINANCE &amp; INFORMATION SERVICES</v>
      </c>
      <c r="Q1108" t="str">
        <f>VLOOKUP($A1108,'Cost Code'!$A:$G,5,0)</f>
        <v>FINANCE &amp; INFORMATION SERVICES</v>
      </c>
      <c r="R1108" t="str">
        <f>VLOOKUP($A1108,'Cost Code'!$A:$G,6,0)</f>
        <v>FINANCE</v>
      </c>
      <c r="S1108" t="str">
        <f>VLOOKUP($A1108,'Cost Code'!$A:$K,8,0)</f>
        <v>Simon</v>
      </c>
      <c r="T1108">
        <f>VLOOKUP($A1108,'Cost Code'!$A:$K,9,0)</f>
        <v>1000</v>
      </c>
      <c r="U1108" t="str">
        <f>VLOOKUP(B1108,Ex_Code!A:J,2,0)</f>
        <v>Other Income</v>
      </c>
      <c r="V1108" t="str">
        <f>VLOOKUP(B1108,Ex_Code!A:J,7,0)</f>
        <v>OTHER INCOME</v>
      </c>
      <c r="W1108" t="str">
        <f>VLOOKUP(B1108,Ex_Code!A:J,10,0)</f>
        <v>Income</v>
      </c>
    </row>
    <row r="1109" spans="1:23" x14ac:dyDescent="0.25">
      <c r="A1109" s="14" t="s">
        <v>117</v>
      </c>
      <c r="B1109" s="14" t="s">
        <v>120</v>
      </c>
      <c r="C1109" s="14" t="s">
        <v>203</v>
      </c>
      <c r="D1109" s="14" t="s">
        <v>204</v>
      </c>
      <c r="E1109" s="14" t="s">
        <v>98</v>
      </c>
      <c r="F1109" s="15">
        <v>10634</v>
      </c>
      <c r="G1109" s="16">
        <v>10633.87</v>
      </c>
      <c r="H1109" s="15">
        <v>1</v>
      </c>
      <c r="I1109" s="15">
        <v>1</v>
      </c>
      <c r="J1109" s="15">
        <v>1</v>
      </c>
      <c r="K1109" s="15">
        <v>1</v>
      </c>
      <c r="L1109" t="str">
        <f t="shared" si="17"/>
        <v>171808U04039109000</v>
      </c>
      <c r="M1109" t="str">
        <f>VLOOKUP(A1109,'Cost Code'!A:G,7,0)</f>
        <v>Senior Finance Team</v>
      </c>
      <c r="N1109" t="str">
        <f>VLOOKUP(A1109,'Cost Code'!A:G,2,0)</f>
        <v>Group 1</v>
      </c>
      <c r="O1109" t="str">
        <f>VLOOKUP($A1109,'Cost Code'!$A:$G,3,0)</f>
        <v>CORPORATE SERVICES</v>
      </c>
      <c r="P1109" t="str">
        <f>VLOOKUP($A1109,'Cost Code'!$A:$G,4,0)</f>
        <v>FINANCE &amp; INFORMATION SERVICES</v>
      </c>
      <c r="Q1109" t="str">
        <f>VLOOKUP($A1109,'Cost Code'!$A:$G,5,0)</f>
        <v>FINANCE &amp; INFORMATION SERVICES</v>
      </c>
      <c r="R1109" t="str">
        <f>VLOOKUP($A1109,'Cost Code'!$A:$G,6,0)</f>
        <v>FINANCE</v>
      </c>
      <c r="S1109" t="str">
        <f>VLOOKUP($A1109,'Cost Code'!$A:$K,8,0)</f>
        <v>Simon</v>
      </c>
      <c r="T1109">
        <f>VLOOKUP($A1109,'Cost Code'!$A:$K,9,0)</f>
        <v>1000</v>
      </c>
      <c r="U1109" t="str">
        <f>VLOOKUP(B1109,Ex_Code!A:J,2,0)</f>
        <v>Senior Managers Band 9</v>
      </c>
      <c r="V1109" t="str">
        <f>VLOOKUP(B1109,Ex_Code!A:J,7,0)</f>
        <v>NON CLINICAL STAFF</v>
      </c>
      <c r="W1109" t="str">
        <f>VLOOKUP(B1109,Ex_Code!A:J,10,0)</f>
        <v>Pay</v>
      </c>
    </row>
    <row r="1110" spans="1:23" ht="25.5" x14ac:dyDescent="0.25">
      <c r="A1110" s="14" t="s">
        <v>117</v>
      </c>
      <c r="B1110" s="14" t="s">
        <v>24</v>
      </c>
      <c r="C1110" s="14" t="s">
        <v>203</v>
      </c>
      <c r="D1110" s="14" t="s">
        <v>204</v>
      </c>
      <c r="E1110" s="14" t="s">
        <v>98</v>
      </c>
      <c r="F1110" s="15">
        <v>5959</v>
      </c>
      <c r="G1110" s="16">
        <v>7091.57</v>
      </c>
      <c r="H1110" s="15">
        <v>1</v>
      </c>
      <c r="I1110" s="15">
        <v>1</v>
      </c>
      <c r="J1110" s="15">
        <v>1</v>
      </c>
      <c r="K1110" s="15">
        <v>1</v>
      </c>
      <c r="L1110" t="str">
        <f t="shared" si="17"/>
        <v>171808U0403918C000</v>
      </c>
      <c r="M1110" t="str">
        <f>VLOOKUP(A1110,'Cost Code'!A:G,7,0)</f>
        <v>Senior Finance Team</v>
      </c>
      <c r="N1110" t="str">
        <f>VLOOKUP(A1110,'Cost Code'!A:G,2,0)</f>
        <v>Group 1</v>
      </c>
      <c r="O1110" t="str">
        <f>VLOOKUP($A1110,'Cost Code'!$A:$G,3,0)</f>
        <v>CORPORATE SERVICES</v>
      </c>
      <c r="P1110" t="str">
        <f>VLOOKUP($A1110,'Cost Code'!$A:$G,4,0)</f>
        <v>FINANCE &amp; INFORMATION SERVICES</v>
      </c>
      <c r="Q1110" t="str">
        <f>VLOOKUP($A1110,'Cost Code'!$A:$G,5,0)</f>
        <v>FINANCE &amp; INFORMATION SERVICES</v>
      </c>
      <c r="R1110" t="str">
        <f>VLOOKUP($A1110,'Cost Code'!$A:$G,6,0)</f>
        <v>FINANCE</v>
      </c>
      <c r="S1110" t="str">
        <f>VLOOKUP($A1110,'Cost Code'!$A:$K,8,0)</f>
        <v>Simon</v>
      </c>
      <c r="T1110">
        <f>VLOOKUP($A1110,'Cost Code'!$A:$K,9,0)</f>
        <v>1000</v>
      </c>
      <c r="U1110" t="str">
        <f>VLOOKUP(B1110,Ex_Code!A:J,2,0)</f>
        <v>Senior Managers Band 8C</v>
      </c>
      <c r="V1110" t="str">
        <f>VLOOKUP(B1110,Ex_Code!A:J,7,0)</f>
        <v>NON CLINICAL STAFF</v>
      </c>
      <c r="W1110" t="str">
        <f>VLOOKUP(B1110,Ex_Code!A:J,10,0)</f>
        <v>Pay</v>
      </c>
    </row>
    <row r="1111" spans="1:23" x14ac:dyDescent="0.25">
      <c r="A1111" s="14" t="s">
        <v>117</v>
      </c>
      <c r="B1111" s="14" t="s">
        <v>26</v>
      </c>
      <c r="C1111" s="14" t="s">
        <v>203</v>
      </c>
      <c r="D1111" s="14" t="s">
        <v>204</v>
      </c>
      <c r="E1111" s="14" t="s">
        <v>98</v>
      </c>
      <c r="F1111" s="15">
        <v>0</v>
      </c>
      <c r="G1111" s="16">
        <v>15811.93</v>
      </c>
      <c r="H1111" s="15">
        <v>0</v>
      </c>
      <c r="I1111" s="15">
        <v>0</v>
      </c>
      <c r="J1111" s="15">
        <v>0.87</v>
      </c>
      <c r="K1111" s="15">
        <v>0.87</v>
      </c>
      <c r="L1111" t="str">
        <f t="shared" si="17"/>
        <v>171808U04039199000</v>
      </c>
      <c r="M1111" t="str">
        <f>VLOOKUP(A1111,'Cost Code'!A:G,7,0)</f>
        <v>Senior Finance Team</v>
      </c>
      <c r="N1111" t="str">
        <f>VLOOKUP(A1111,'Cost Code'!A:G,2,0)</f>
        <v>Group 1</v>
      </c>
      <c r="O1111" t="str">
        <f>VLOOKUP($A1111,'Cost Code'!$A:$G,3,0)</f>
        <v>CORPORATE SERVICES</v>
      </c>
      <c r="P1111" t="str">
        <f>VLOOKUP($A1111,'Cost Code'!$A:$G,4,0)</f>
        <v>FINANCE &amp; INFORMATION SERVICES</v>
      </c>
      <c r="Q1111" t="str">
        <f>VLOOKUP($A1111,'Cost Code'!$A:$G,5,0)</f>
        <v>FINANCE &amp; INFORMATION SERVICES</v>
      </c>
      <c r="R1111" t="str">
        <f>VLOOKUP($A1111,'Cost Code'!$A:$G,6,0)</f>
        <v>FINANCE</v>
      </c>
      <c r="S1111" t="str">
        <f>VLOOKUP($A1111,'Cost Code'!$A:$K,8,0)</f>
        <v>Simon</v>
      </c>
      <c r="T1111">
        <f>VLOOKUP($A1111,'Cost Code'!$A:$K,9,0)</f>
        <v>1000</v>
      </c>
      <c r="U1111" t="str">
        <f>VLOOKUP(B1111,Ex_Code!A:J,2,0)</f>
        <v>Senior Managers - Non NHS</v>
      </c>
      <c r="V1111" t="str">
        <f>VLOOKUP(B1111,Ex_Code!A:J,7,0)</f>
        <v>NON CLINICAL STAFF</v>
      </c>
      <c r="W1111" t="str">
        <f>VLOOKUP(B1111,Ex_Code!A:J,10,0)</f>
        <v>Pay</v>
      </c>
    </row>
    <row r="1112" spans="1:23" x14ac:dyDescent="0.25">
      <c r="A1112" s="14" t="s">
        <v>117</v>
      </c>
      <c r="B1112" s="14" t="s">
        <v>121</v>
      </c>
      <c r="C1112" s="14" t="s">
        <v>203</v>
      </c>
      <c r="D1112" s="14" t="s">
        <v>204</v>
      </c>
      <c r="E1112" s="14" t="s">
        <v>98</v>
      </c>
      <c r="F1112" s="15">
        <v>2034</v>
      </c>
      <c r="G1112" s="16">
        <v>2026.68</v>
      </c>
      <c r="H1112" s="15">
        <v>1</v>
      </c>
      <c r="I1112" s="15">
        <v>1</v>
      </c>
      <c r="J1112" s="15">
        <v>1</v>
      </c>
      <c r="K1112" s="15">
        <v>1</v>
      </c>
      <c r="L1112" t="str">
        <f t="shared" si="17"/>
        <v>171808U04039204000</v>
      </c>
      <c r="M1112" t="str">
        <f>VLOOKUP(A1112,'Cost Code'!A:G,7,0)</f>
        <v>Senior Finance Team</v>
      </c>
      <c r="N1112" t="str">
        <f>VLOOKUP(A1112,'Cost Code'!A:G,2,0)</f>
        <v>Group 1</v>
      </c>
      <c r="O1112" t="str">
        <f>VLOOKUP($A1112,'Cost Code'!$A:$G,3,0)</f>
        <v>CORPORATE SERVICES</v>
      </c>
      <c r="P1112" t="str">
        <f>VLOOKUP($A1112,'Cost Code'!$A:$G,4,0)</f>
        <v>FINANCE &amp; INFORMATION SERVICES</v>
      </c>
      <c r="Q1112" t="str">
        <f>VLOOKUP($A1112,'Cost Code'!$A:$G,5,0)</f>
        <v>FINANCE &amp; INFORMATION SERVICES</v>
      </c>
      <c r="R1112" t="str">
        <f>VLOOKUP($A1112,'Cost Code'!$A:$G,6,0)</f>
        <v>FINANCE</v>
      </c>
      <c r="S1112" t="str">
        <f>VLOOKUP($A1112,'Cost Code'!$A:$K,8,0)</f>
        <v>Simon</v>
      </c>
      <c r="T1112">
        <f>VLOOKUP($A1112,'Cost Code'!$A:$K,9,0)</f>
        <v>1000</v>
      </c>
      <c r="U1112" t="str">
        <f>VLOOKUP(B1112,Ex_Code!A:J,2,0)</f>
        <v>Admin &amp; Clerical Band 4</v>
      </c>
      <c r="V1112" t="str">
        <f>VLOOKUP(B1112,Ex_Code!A:J,7,0)</f>
        <v>NON CLINICAL STAFF</v>
      </c>
      <c r="W1112" t="str">
        <f>VLOOKUP(B1112,Ex_Code!A:J,10,0)</f>
        <v>Pay</v>
      </c>
    </row>
    <row r="1113" spans="1:23" x14ac:dyDescent="0.25">
      <c r="A1113" s="14" t="s">
        <v>117</v>
      </c>
      <c r="B1113" s="14" t="s">
        <v>122</v>
      </c>
      <c r="C1113" s="14" t="s">
        <v>203</v>
      </c>
      <c r="D1113" s="14" t="s">
        <v>204</v>
      </c>
      <c r="E1113" s="14" t="s">
        <v>98</v>
      </c>
      <c r="F1113" s="15">
        <v>9200</v>
      </c>
      <c r="G1113" s="16">
        <v>0</v>
      </c>
      <c r="H1113" s="15">
        <v>1</v>
      </c>
      <c r="I1113" s="15">
        <v>0</v>
      </c>
      <c r="J1113" s="15">
        <v>0</v>
      </c>
      <c r="K1113" s="15">
        <v>0</v>
      </c>
      <c r="L1113" t="str">
        <f t="shared" si="17"/>
        <v>171808U04039299000</v>
      </c>
      <c r="M1113" t="str">
        <f>VLOOKUP(A1113,'Cost Code'!A:G,7,0)</f>
        <v>Senior Finance Team</v>
      </c>
      <c r="N1113" t="str">
        <f>VLOOKUP(A1113,'Cost Code'!A:G,2,0)</f>
        <v>Group 1</v>
      </c>
      <c r="O1113" t="str">
        <f>VLOOKUP($A1113,'Cost Code'!$A:$G,3,0)</f>
        <v>CORPORATE SERVICES</v>
      </c>
      <c r="P1113" t="str">
        <f>VLOOKUP($A1113,'Cost Code'!$A:$G,4,0)</f>
        <v>FINANCE &amp; INFORMATION SERVICES</v>
      </c>
      <c r="Q1113" t="str">
        <f>VLOOKUP($A1113,'Cost Code'!$A:$G,5,0)</f>
        <v>FINANCE &amp; INFORMATION SERVICES</v>
      </c>
      <c r="R1113" t="str">
        <f>VLOOKUP($A1113,'Cost Code'!$A:$G,6,0)</f>
        <v>FINANCE</v>
      </c>
      <c r="S1113" t="str">
        <f>VLOOKUP($A1113,'Cost Code'!$A:$K,8,0)</f>
        <v>Simon</v>
      </c>
      <c r="T1113">
        <f>VLOOKUP($A1113,'Cost Code'!$A:$K,9,0)</f>
        <v>1000</v>
      </c>
      <c r="U1113" t="str">
        <f>VLOOKUP(B1113,Ex_Code!A:J,2,0)</f>
        <v>Admin &amp; Clerical - Non NHS</v>
      </c>
      <c r="V1113" t="str">
        <f>VLOOKUP(B1113,Ex_Code!A:J,7,0)</f>
        <v>NON CLINICAL STAFF</v>
      </c>
      <c r="W1113" t="str">
        <f>VLOOKUP(B1113,Ex_Code!A:J,10,0)</f>
        <v>Pay</v>
      </c>
    </row>
    <row r="1114" spans="1:23" x14ac:dyDescent="0.25">
      <c r="A1114" s="14" t="s">
        <v>117</v>
      </c>
      <c r="B1114" s="14" t="s">
        <v>124</v>
      </c>
      <c r="C1114" s="14" t="s">
        <v>203</v>
      </c>
      <c r="D1114" s="14" t="s">
        <v>204</v>
      </c>
      <c r="E1114" s="14" t="s">
        <v>98</v>
      </c>
      <c r="F1114" s="15">
        <v>1081</v>
      </c>
      <c r="G1114" s="16">
        <v>583.34</v>
      </c>
      <c r="H1114" s="15">
        <v>0</v>
      </c>
      <c r="I1114" s="15">
        <v>0</v>
      </c>
      <c r="J1114" s="15">
        <v>0</v>
      </c>
      <c r="K1114" s="15">
        <v>0</v>
      </c>
      <c r="L1114" t="str">
        <f t="shared" si="17"/>
        <v>171808U04046003000</v>
      </c>
      <c r="M1114" t="str">
        <f>VLOOKUP(A1114,'Cost Code'!A:G,7,0)</f>
        <v>Senior Finance Team</v>
      </c>
      <c r="N1114" t="str">
        <f>VLOOKUP(A1114,'Cost Code'!A:G,2,0)</f>
        <v>Group 1</v>
      </c>
      <c r="O1114" t="str">
        <f>VLOOKUP($A1114,'Cost Code'!$A:$G,3,0)</f>
        <v>CORPORATE SERVICES</v>
      </c>
      <c r="P1114" t="str">
        <f>VLOOKUP($A1114,'Cost Code'!$A:$G,4,0)</f>
        <v>FINANCE &amp; INFORMATION SERVICES</v>
      </c>
      <c r="Q1114" t="str">
        <f>VLOOKUP($A1114,'Cost Code'!$A:$G,5,0)</f>
        <v>FINANCE &amp; INFORMATION SERVICES</v>
      </c>
      <c r="R1114" t="str">
        <f>VLOOKUP($A1114,'Cost Code'!$A:$G,6,0)</f>
        <v>FINANCE</v>
      </c>
      <c r="S1114" t="str">
        <f>VLOOKUP($A1114,'Cost Code'!$A:$K,8,0)</f>
        <v>Simon</v>
      </c>
      <c r="T1114">
        <f>VLOOKUP($A1114,'Cost Code'!$A:$K,9,0)</f>
        <v>1000</v>
      </c>
      <c r="U1114" t="str">
        <f>VLOOKUP(B1114,Ex_Code!A:J,2,0)</f>
        <v>Course Expenses</v>
      </c>
      <c r="V1114" t="str">
        <f>VLOOKUP(B1114,Ex_Code!A:J,7,0)</f>
        <v>EDUCATION AND TRAINING EXPENSE</v>
      </c>
      <c r="W1114" t="str">
        <f>VLOOKUP(B1114,Ex_Code!A:J,10,0)</f>
        <v>Non Pay</v>
      </c>
    </row>
    <row r="1115" spans="1:23" x14ac:dyDescent="0.25">
      <c r="A1115" s="14" t="s">
        <v>117</v>
      </c>
      <c r="B1115" s="14" t="s">
        <v>109</v>
      </c>
      <c r="C1115" s="14" t="s">
        <v>203</v>
      </c>
      <c r="D1115" s="14" t="s">
        <v>204</v>
      </c>
      <c r="E1115" s="14" t="s">
        <v>98</v>
      </c>
      <c r="F1115" s="15">
        <v>765</v>
      </c>
      <c r="G1115" s="16">
        <v>113.58</v>
      </c>
      <c r="H1115" s="15">
        <v>0</v>
      </c>
      <c r="I1115" s="15">
        <v>0</v>
      </c>
      <c r="J1115" s="15">
        <v>0</v>
      </c>
      <c r="K1115" s="15">
        <v>0</v>
      </c>
      <c r="L1115" t="str">
        <f t="shared" si="17"/>
        <v>171808U04047001000</v>
      </c>
      <c r="M1115" t="str">
        <f>VLOOKUP(A1115,'Cost Code'!A:G,7,0)</f>
        <v>Senior Finance Team</v>
      </c>
      <c r="N1115" t="str">
        <f>VLOOKUP(A1115,'Cost Code'!A:G,2,0)</f>
        <v>Group 1</v>
      </c>
      <c r="O1115" t="str">
        <f>VLOOKUP($A1115,'Cost Code'!$A:$G,3,0)</f>
        <v>CORPORATE SERVICES</v>
      </c>
      <c r="P1115" t="str">
        <f>VLOOKUP($A1115,'Cost Code'!$A:$G,4,0)</f>
        <v>FINANCE &amp; INFORMATION SERVICES</v>
      </c>
      <c r="Q1115" t="str">
        <f>VLOOKUP($A1115,'Cost Code'!$A:$G,5,0)</f>
        <v>FINANCE &amp; INFORMATION SERVICES</v>
      </c>
      <c r="R1115" t="str">
        <f>VLOOKUP($A1115,'Cost Code'!$A:$G,6,0)</f>
        <v>FINANCE</v>
      </c>
      <c r="S1115" t="str">
        <f>VLOOKUP($A1115,'Cost Code'!$A:$K,8,0)</f>
        <v>Simon</v>
      </c>
      <c r="T1115">
        <f>VLOOKUP($A1115,'Cost Code'!$A:$K,9,0)</f>
        <v>1000</v>
      </c>
      <c r="U1115" t="str">
        <f>VLOOKUP(B1115,Ex_Code!A:J,2,0)</f>
        <v>Printing &amp; Stationery</v>
      </c>
      <c r="V1115" t="str">
        <f>VLOOKUP(B1115,Ex_Code!A:J,7,0)</f>
        <v>ESTABLISHMENT EXPENSES</v>
      </c>
      <c r="W1115" t="str">
        <f>VLOOKUP(B1115,Ex_Code!A:J,10,0)</f>
        <v>Non Pay</v>
      </c>
    </row>
    <row r="1116" spans="1:23" x14ac:dyDescent="0.25">
      <c r="A1116" s="14" t="s">
        <v>117</v>
      </c>
      <c r="B1116" s="14" t="s">
        <v>126</v>
      </c>
      <c r="C1116" s="14" t="s">
        <v>203</v>
      </c>
      <c r="D1116" s="14" t="s">
        <v>204</v>
      </c>
      <c r="E1116" s="14" t="s">
        <v>98</v>
      </c>
      <c r="F1116" s="15">
        <v>46</v>
      </c>
      <c r="G1116" s="16">
        <v>45.48</v>
      </c>
      <c r="H1116" s="15">
        <v>0</v>
      </c>
      <c r="I1116" s="15">
        <v>0</v>
      </c>
      <c r="J1116" s="15">
        <v>0</v>
      </c>
      <c r="K1116" s="15">
        <v>0</v>
      </c>
      <c r="L1116" t="str">
        <f t="shared" si="17"/>
        <v>171808U04047007000</v>
      </c>
      <c r="M1116" t="str">
        <f>VLOOKUP(A1116,'Cost Code'!A:G,7,0)</f>
        <v>Senior Finance Team</v>
      </c>
      <c r="N1116" t="str">
        <f>VLOOKUP(A1116,'Cost Code'!A:G,2,0)</f>
        <v>Group 1</v>
      </c>
      <c r="O1116" t="str">
        <f>VLOOKUP($A1116,'Cost Code'!$A:$G,3,0)</f>
        <v>CORPORATE SERVICES</v>
      </c>
      <c r="P1116" t="str">
        <f>VLOOKUP($A1116,'Cost Code'!$A:$G,4,0)</f>
        <v>FINANCE &amp; INFORMATION SERVICES</v>
      </c>
      <c r="Q1116" t="str">
        <f>VLOOKUP($A1116,'Cost Code'!$A:$G,5,0)</f>
        <v>FINANCE &amp; INFORMATION SERVICES</v>
      </c>
      <c r="R1116" t="str">
        <f>VLOOKUP($A1116,'Cost Code'!$A:$G,6,0)</f>
        <v>FINANCE</v>
      </c>
      <c r="S1116" t="str">
        <f>VLOOKUP($A1116,'Cost Code'!$A:$K,8,0)</f>
        <v>Simon</v>
      </c>
      <c r="T1116">
        <f>VLOOKUP($A1116,'Cost Code'!$A:$K,9,0)</f>
        <v>1000</v>
      </c>
      <c r="U1116" t="str">
        <f>VLOOKUP(B1116,Ex_Code!A:J,2,0)</f>
        <v>Telephone Rental</v>
      </c>
      <c r="V1116" t="str">
        <f>VLOOKUP(B1116,Ex_Code!A:J,7,0)</f>
        <v>ESTABLISHMENT EXPENSES</v>
      </c>
      <c r="W1116" t="str">
        <f>VLOOKUP(B1116,Ex_Code!A:J,10,0)</f>
        <v>Non Pay</v>
      </c>
    </row>
    <row r="1117" spans="1:23" x14ac:dyDescent="0.25">
      <c r="A1117" s="14" t="s">
        <v>117</v>
      </c>
      <c r="B1117" s="14" t="s">
        <v>127</v>
      </c>
      <c r="C1117" s="14" t="s">
        <v>203</v>
      </c>
      <c r="D1117" s="14" t="s">
        <v>204</v>
      </c>
      <c r="E1117" s="14" t="s">
        <v>98</v>
      </c>
      <c r="F1117" s="15">
        <v>0</v>
      </c>
      <c r="G1117" s="16">
        <v>0.02</v>
      </c>
      <c r="H1117" s="15">
        <v>0</v>
      </c>
      <c r="I1117" s="15">
        <v>0</v>
      </c>
      <c r="J1117" s="15">
        <v>0</v>
      </c>
      <c r="K1117" s="15">
        <v>0</v>
      </c>
      <c r="L1117" t="str">
        <f t="shared" si="17"/>
        <v>171808U04047008000</v>
      </c>
      <c r="M1117" t="str">
        <f>VLOOKUP(A1117,'Cost Code'!A:G,7,0)</f>
        <v>Senior Finance Team</v>
      </c>
      <c r="N1117" t="str">
        <f>VLOOKUP(A1117,'Cost Code'!A:G,2,0)</f>
        <v>Group 1</v>
      </c>
      <c r="O1117" t="str">
        <f>VLOOKUP($A1117,'Cost Code'!$A:$G,3,0)</f>
        <v>CORPORATE SERVICES</v>
      </c>
      <c r="P1117" t="str">
        <f>VLOOKUP($A1117,'Cost Code'!$A:$G,4,0)</f>
        <v>FINANCE &amp; INFORMATION SERVICES</v>
      </c>
      <c r="Q1117" t="str">
        <f>VLOOKUP($A1117,'Cost Code'!$A:$G,5,0)</f>
        <v>FINANCE &amp; INFORMATION SERVICES</v>
      </c>
      <c r="R1117" t="str">
        <f>VLOOKUP($A1117,'Cost Code'!$A:$G,6,0)</f>
        <v>FINANCE</v>
      </c>
      <c r="S1117" t="str">
        <f>VLOOKUP($A1117,'Cost Code'!$A:$K,8,0)</f>
        <v>Simon</v>
      </c>
      <c r="T1117">
        <f>VLOOKUP($A1117,'Cost Code'!$A:$K,9,0)</f>
        <v>1000</v>
      </c>
      <c r="U1117" t="str">
        <f>VLOOKUP(B1117,Ex_Code!A:J,2,0)</f>
        <v>Telephone Calls</v>
      </c>
      <c r="V1117" t="str">
        <f>VLOOKUP(B1117,Ex_Code!A:J,7,0)</f>
        <v>ESTABLISHMENT EXPENSES</v>
      </c>
      <c r="W1117" t="str">
        <f>VLOOKUP(B1117,Ex_Code!A:J,10,0)</f>
        <v>Non Pay</v>
      </c>
    </row>
    <row r="1118" spans="1:23" x14ac:dyDescent="0.25">
      <c r="A1118" s="14" t="s">
        <v>117</v>
      </c>
      <c r="B1118" s="14" t="s">
        <v>128</v>
      </c>
      <c r="C1118" s="14" t="s">
        <v>203</v>
      </c>
      <c r="D1118" s="14" t="s">
        <v>204</v>
      </c>
      <c r="E1118" s="14" t="s">
        <v>98</v>
      </c>
      <c r="F1118" s="15">
        <v>4</v>
      </c>
      <c r="G1118" s="16">
        <v>4.96</v>
      </c>
      <c r="H1118" s="15">
        <v>0</v>
      </c>
      <c r="I1118" s="15">
        <v>0</v>
      </c>
      <c r="J1118" s="15">
        <v>0</v>
      </c>
      <c r="K1118" s="15">
        <v>0</v>
      </c>
      <c r="L1118" t="str">
        <f t="shared" si="17"/>
        <v>171808U04047012000</v>
      </c>
      <c r="M1118" t="str">
        <f>VLOOKUP(A1118,'Cost Code'!A:G,7,0)</f>
        <v>Senior Finance Team</v>
      </c>
      <c r="N1118" t="str">
        <f>VLOOKUP(A1118,'Cost Code'!A:G,2,0)</f>
        <v>Group 1</v>
      </c>
      <c r="O1118" t="str">
        <f>VLOOKUP($A1118,'Cost Code'!$A:$G,3,0)</f>
        <v>CORPORATE SERVICES</v>
      </c>
      <c r="P1118" t="str">
        <f>VLOOKUP($A1118,'Cost Code'!$A:$G,4,0)</f>
        <v>FINANCE &amp; INFORMATION SERVICES</v>
      </c>
      <c r="Q1118" t="str">
        <f>VLOOKUP($A1118,'Cost Code'!$A:$G,5,0)</f>
        <v>FINANCE &amp; INFORMATION SERVICES</v>
      </c>
      <c r="R1118" t="str">
        <f>VLOOKUP($A1118,'Cost Code'!$A:$G,6,0)</f>
        <v>FINANCE</v>
      </c>
      <c r="S1118" t="str">
        <f>VLOOKUP($A1118,'Cost Code'!$A:$K,8,0)</f>
        <v>Simon</v>
      </c>
      <c r="T1118">
        <f>VLOOKUP($A1118,'Cost Code'!$A:$K,9,0)</f>
        <v>1000</v>
      </c>
      <c r="U1118" t="str">
        <f>VLOOKUP(B1118,Ex_Code!A:J,2,0)</f>
        <v>Pagers</v>
      </c>
      <c r="V1118" t="str">
        <f>VLOOKUP(B1118,Ex_Code!A:J,7,0)</f>
        <v>ESTABLISHMENT EXPENSES</v>
      </c>
      <c r="W1118" t="str">
        <f>VLOOKUP(B1118,Ex_Code!A:J,10,0)</f>
        <v>Non Pay</v>
      </c>
    </row>
    <row r="1119" spans="1:23" x14ac:dyDescent="0.25">
      <c r="A1119" s="14" t="s">
        <v>117</v>
      </c>
      <c r="B1119" s="14" t="s">
        <v>33</v>
      </c>
      <c r="C1119" s="14" t="s">
        <v>203</v>
      </c>
      <c r="D1119" s="14" t="s">
        <v>204</v>
      </c>
      <c r="E1119" s="14" t="s">
        <v>98</v>
      </c>
      <c r="F1119" s="15">
        <v>84</v>
      </c>
      <c r="G1119" s="16">
        <v>92.12</v>
      </c>
      <c r="H1119" s="15">
        <v>0</v>
      </c>
      <c r="I1119" s="15">
        <v>0</v>
      </c>
      <c r="J1119" s="15">
        <v>0</v>
      </c>
      <c r="K1119" s="15">
        <v>0</v>
      </c>
      <c r="L1119" t="str">
        <f t="shared" si="17"/>
        <v>171808U04047018000</v>
      </c>
      <c r="M1119" t="str">
        <f>VLOOKUP(A1119,'Cost Code'!A:G,7,0)</f>
        <v>Senior Finance Team</v>
      </c>
      <c r="N1119" t="str">
        <f>VLOOKUP(A1119,'Cost Code'!A:G,2,0)</f>
        <v>Group 1</v>
      </c>
      <c r="O1119" t="str">
        <f>VLOOKUP($A1119,'Cost Code'!$A:$G,3,0)</f>
        <v>CORPORATE SERVICES</v>
      </c>
      <c r="P1119" t="str">
        <f>VLOOKUP($A1119,'Cost Code'!$A:$G,4,0)</f>
        <v>FINANCE &amp; INFORMATION SERVICES</v>
      </c>
      <c r="Q1119" t="str">
        <f>VLOOKUP($A1119,'Cost Code'!$A:$G,5,0)</f>
        <v>FINANCE &amp; INFORMATION SERVICES</v>
      </c>
      <c r="R1119" t="str">
        <f>VLOOKUP($A1119,'Cost Code'!$A:$G,6,0)</f>
        <v>FINANCE</v>
      </c>
      <c r="S1119" t="str">
        <f>VLOOKUP($A1119,'Cost Code'!$A:$K,8,0)</f>
        <v>Simon</v>
      </c>
      <c r="T1119">
        <f>VLOOKUP($A1119,'Cost Code'!$A:$K,9,0)</f>
        <v>1000</v>
      </c>
      <c r="U1119" t="str">
        <f>VLOOKUP(B1119,Ex_Code!A:J,2,0)</f>
        <v>Travel Expenses</v>
      </c>
      <c r="V1119" t="str">
        <f>VLOOKUP(B1119,Ex_Code!A:J,7,0)</f>
        <v>ESTABLISHMENT EXPENSES</v>
      </c>
      <c r="W1119" t="str">
        <f>VLOOKUP(B1119,Ex_Code!A:J,10,0)</f>
        <v>Non Pay</v>
      </c>
    </row>
    <row r="1120" spans="1:23" x14ac:dyDescent="0.25">
      <c r="A1120" s="14" t="s">
        <v>117</v>
      </c>
      <c r="B1120" s="14" t="s">
        <v>35</v>
      </c>
      <c r="C1120" s="14" t="s">
        <v>203</v>
      </c>
      <c r="D1120" s="14" t="s">
        <v>204</v>
      </c>
      <c r="E1120" s="14" t="s">
        <v>98</v>
      </c>
      <c r="F1120" s="15">
        <v>1</v>
      </c>
      <c r="G1120" s="16">
        <v>15</v>
      </c>
      <c r="H1120" s="15">
        <v>0</v>
      </c>
      <c r="I1120" s="15">
        <v>0</v>
      </c>
      <c r="J1120" s="15">
        <v>0</v>
      </c>
      <c r="K1120" s="15">
        <v>0</v>
      </c>
      <c r="L1120" t="str">
        <f t="shared" si="17"/>
        <v>171808U04047023000</v>
      </c>
      <c r="M1120" t="str">
        <f>VLOOKUP(A1120,'Cost Code'!A:G,7,0)</f>
        <v>Senior Finance Team</v>
      </c>
      <c r="N1120" t="str">
        <f>VLOOKUP(A1120,'Cost Code'!A:G,2,0)</f>
        <v>Group 1</v>
      </c>
      <c r="O1120" t="str">
        <f>VLOOKUP($A1120,'Cost Code'!$A:$G,3,0)</f>
        <v>CORPORATE SERVICES</v>
      </c>
      <c r="P1120" t="str">
        <f>VLOOKUP($A1120,'Cost Code'!$A:$G,4,0)</f>
        <v>FINANCE &amp; INFORMATION SERVICES</v>
      </c>
      <c r="Q1120" t="str">
        <f>VLOOKUP($A1120,'Cost Code'!$A:$G,5,0)</f>
        <v>FINANCE &amp; INFORMATION SERVICES</v>
      </c>
      <c r="R1120" t="str">
        <f>VLOOKUP($A1120,'Cost Code'!$A:$G,6,0)</f>
        <v>FINANCE</v>
      </c>
      <c r="S1120" t="str">
        <f>VLOOKUP($A1120,'Cost Code'!$A:$K,8,0)</f>
        <v>Simon</v>
      </c>
      <c r="T1120">
        <f>VLOOKUP($A1120,'Cost Code'!$A:$K,9,0)</f>
        <v>1000</v>
      </c>
      <c r="U1120" t="str">
        <f>VLOOKUP(B1120,Ex_Code!A:J,2,0)</f>
        <v>Car Parking</v>
      </c>
      <c r="V1120" t="str">
        <f>VLOOKUP(B1120,Ex_Code!A:J,7,0)</f>
        <v>ESTABLISHMENT EXPENSES</v>
      </c>
      <c r="W1120" t="str">
        <f>VLOOKUP(B1120,Ex_Code!A:J,10,0)</f>
        <v>Non Pay</v>
      </c>
    </row>
    <row r="1121" spans="1:23" x14ac:dyDescent="0.25">
      <c r="A1121" s="14" t="s">
        <v>117</v>
      </c>
      <c r="B1121" s="14" t="s">
        <v>129</v>
      </c>
      <c r="C1121" s="14" t="s">
        <v>203</v>
      </c>
      <c r="D1121" s="14" t="s">
        <v>204</v>
      </c>
      <c r="E1121" s="14" t="s">
        <v>98</v>
      </c>
      <c r="F1121" s="15">
        <v>40</v>
      </c>
      <c r="G1121" s="16">
        <v>0</v>
      </c>
      <c r="H1121" s="15">
        <v>0</v>
      </c>
      <c r="I1121" s="15">
        <v>0</v>
      </c>
      <c r="J1121" s="15">
        <v>0</v>
      </c>
      <c r="K1121" s="15">
        <v>0</v>
      </c>
      <c r="L1121" t="str">
        <f t="shared" si="17"/>
        <v>171808U04048013000</v>
      </c>
      <c r="M1121" t="str">
        <f>VLOOKUP(A1121,'Cost Code'!A:G,7,0)</f>
        <v>Senior Finance Team</v>
      </c>
      <c r="N1121" t="str">
        <f>VLOOKUP(A1121,'Cost Code'!A:G,2,0)</f>
        <v>Group 1</v>
      </c>
      <c r="O1121" t="str">
        <f>VLOOKUP($A1121,'Cost Code'!$A:$G,3,0)</f>
        <v>CORPORATE SERVICES</v>
      </c>
      <c r="P1121" t="str">
        <f>VLOOKUP($A1121,'Cost Code'!$A:$G,4,0)</f>
        <v>FINANCE &amp; INFORMATION SERVICES</v>
      </c>
      <c r="Q1121" t="str">
        <f>VLOOKUP($A1121,'Cost Code'!$A:$G,5,0)</f>
        <v>FINANCE &amp; INFORMATION SERVICES</v>
      </c>
      <c r="R1121" t="str">
        <f>VLOOKUP($A1121,'Cost Code'!$A:$G,6,0)</f>
        <v>FINANCE</v>
      </c>
      <c r="S1121" t="str">
        <f>VLOOKUP($A1121,'Cost Code'!$A:$K,8,0)</f>
        <v>Simon</v>
      </c>
      <c r="T1121">
        <f>VLOOKUP($A1121,'Cost Code'!$A:$K,9,0)</f>
        <v>1000</v>
      </c>
      <c r="U1121" t="str">
        <f>VLOOKUP(B1121,Ex_Code!A:J,2,0)</f>
        <v>Furniture &amp; Fittings</v>
      </c>
      <c r="V1121" t="str">
        <f>VLOOKUP(B1121,Ex_Code!A:J,7,0)</f>
        <v>PREMISES &amp; FIXED PLANT</v>
      </c>
      <c r="W1121" t="str">
        <f>VLOOKUP(B1121,Ex_Code!A:J,10,0)</f>
        <v>Non Pay</v>
      </c>
    </row>
    <row r="1122" spans="1:23" x14ac:dyDescent="0.25">
      <c r="A1122" s="14" t="s">
        <v>117</v>
      </c>
      <c r="B1122" s="14" t="s">
        <v>41</v>
      </c>
      <c r="C1122" s="14" t="s">
        <v>203</v>
      </c>
      <c r="D1122" s="14" t="s">
        <v>204</v>
      </c>
      <c r="E1122" s="14" t="s">
        <v>98</v>
      </c>
      <c r="F1122" s="15">
        <v>1399</v>
      </c>
      <c r="G1122" s="16">
        <v>1351.89</v>
      </c>
      <c r="H1122" s="15">
        <v>0</v>
      </c>
      <c r="I1122" s="15">
        <v>0</v>
      </c>
      <c r="J1122" s="15">
        <v>0</v>
      </c>
      <c r="K1122" s="15">
        <v>0</v>
      </c>
      <c r="L1122" t="str">
        <f t="shared" si="17"/>
        <v>171808U04048017000</v>
      </c>
      <c r="M1122" t="str">
        <f>VLOOKUP(A1122,'Cost Code'!A:G,7,0)</f>
        <v>Senior Finance Team</v>
      </c>
      <c r="N1122" t="str">
        <f>VLOOKUP(A1122,'Cost Code'!A:G,2,0)</f>
        <v>Group 1</v>
      </c>
      <c r="O1122" t="str">
        <f>VLOOKUP($A1122,'Cost Code'!$A:$G,3,0)</f>
        <v>CORPORATE SERVICES</v>
      </c>
      <c r="P1122" t="str">
        <f>VLOOKUP($A1122,'Cost Code'!$A:$G,4,0)</f>
        <v>FINANCE &amp; INFORMATION SERVICES</v>
      </c>
      <c r="Q1122" t="str">
        <f>VLOOKUP($A1122,'Cost Code'!$A:$G,5,0)</f>
        <v>FINANCE &amp; INFORMATION SERVICES</v>
      </c>
      <c r="R1122" t="str">
        <f>VLOOKUP($A1122,'Cost Code'!$A:$G,6,0)</f>
        <v>FINANCE</v>
      </c>
      <c r="S1122" t="str">
        <f>VLOOKUP($A1122,'Cost Code'!$A:$K,8,0)</f>
        <v>Simon</v>
      </c>
      <c r="T1122">
        <f>VLOOKUP($A1122,'Cost Code'!$A:$K,9,0)</f>
        <v>1000</v>
      </c>
      <c r="U1122" t="str">
        <f>VLOOKUP(B1122,Ex_Code!A:J,2,0)</f>
        <v>Computer Software</v>
      </c>
      <c r="V1122" t="str">
        <f>VLOOKUP(B1122,Ex_Code!A:J,7,0)</f>
        <v>PREMISES &amp; FIXED PLANT</v>
      </c>
      <c r="W1122" t="str">
        <f>VLOOKUP(B1122,Ex_Code!A:J,10,0)</f>
        <v>Non Pay</v>
      </c>
    </row>
    <row r="1123" spans="1:23" x14ac:dyDescent="0.25">
      <c r="A1123" s="14" t="s">
        <v>117</v>
      </c>
      <c r="B1123" s="14" t="s">
        <v>131</v>
      </c>
      <c r="C1123" s="14" t="s">
        <v>203</v>
      </c>
      <c r="D1123" s="14" t="s">
        <v>204</v>
      </c>
      <c r="E1123" s="14" t="s">
        <v>98</v>
      </c>
      <c r="F1123" s="15">
        <v>514</v>
      </c>
      <c r="G1123" s="16">
        <v>250</v>
      </c>
      <c r="H1123" s="15">
        <v>0</v>
      </c>
      <c r="I1123" s="15">
        <v>0</v>
      </c>
      <c r="J1123" s="15">
        <v>0</v>
      </c>
      <c r="K1123" s="15">
        <v>0</v>
      </c>
      <c r="L1123" t="str">
        <f t="shared" si="17"/>
        <v>171808U04049010000</v>
      </c>
      <c r="M1123" t="str">
        <f>VLOOKUP(A1123,'Cost Code'!A:G,7,0)</f>
        <v>Senior Finance Team</v>
      </c>
      <c r="N1123" t="str">
        <f>VLOOKUP(A1123,'Cost Code'!A:G,2,0)</f>
        <v>Group 1</v>
      </c>
      <c r="O1123" t="str">
        <f>VLOOKUP($A1123,'Cost Code'!$A:$G,3,0)</f>
        <v>CORPORATE SERVICES</v>
      </c>
      <c r="P1123" t="str">
        <f>VLOOKUP($A1123,'Cost Code'!$A:$G,4,0)</f>
        <v>FINANCE &amp; INFORMATION SERVICES</v>
      </c>
      <c r="Q1123" t="str">
        <f>VLOOKUP($A1123,'Cost Code'!$A:$G,5,0)</f>
        <v>FINANCE &amp; INFORMATION SERVICES</v>
      </c>
      <c r="R1123" t="str">
        <f>VLOOKUP($A1123,'Cost Code'!$A:$G,6,0)</f>
        <v>FINANCE</v>
      </c>
      <c r="S1123" t="str">
        <f>VLOOKUP($A1123,'Cost Code'!$A:$K,8,0)</f>
        <v>Simon</v>
      </c>
      <c r="T1123">
        <f>VLOOKUP($A1123,'Cost Code'!$A:$K,9,0)</f>
        <v>1000</v>
      </c>
      <c r="U1123" t="str">
        <f>VLOOKUP(B1123,Ex_Code!A:J,2,0)</f>
        <v>Professional Services</v>
      </c>
      <c r="V1123" t="str">
        <f>VLOOKUP(B1123,Ex_Code!A:J,7,0)</f>
        <v>OTHER OPERATING EXPENSES</v>
      </c>
      <c r="W1123" t="str">
        <f>VLOOKUP(B1123,Ex_Code!A:J,10,0)</f>
        <v>Non Pay</v>
      </c>
    </row>
    <row r="1124" spans="1:23" x14ac:dyDescent="0.25">
      <c r="A1124" s="14" t="s">
        <v>117</v>
      </c>
      <c r="B1124" s="14" t="s">
        <v>133</v>
      </c>
      <c r="C1124" s="14" t="s">
        <v>203</v>
      </c>
      <c r="D1124" s="14" t="s">
        <v>204</v>
      </c>
      <c r="E1124" s="14" t="s">
        <v>98</v>
      </c>
      <c r="F1124" s="15">
        <v>1833</v>
      </c>
      <c r="G1124" s="16">
        <v>1534.68</v>
      </c>
      <c r="H1124" s="15">
        <v>0</v>
      </c>
      <c r="I1124" s="15">
        <v>0</v>
      </c>
      <c r="J1124" s="15">
        <v>0</v>
      </c>
      <c r="K1124" s="15">
        <v>0</v>
      </c>
      <c r="L1124" t="str">
        <f t="shared" si="17"/>
        <v>171808U04049029000</v>
      </c>
      <c r="M1124" t="str">
        <f>VLOOKUP(A1124,'Cost Code'!A:G,7,0)</f>
        <v>Senior Finance Team</v>
      </c>
      <c r="N1124" t="str">
        <f>VLOOKUP(A1124,'Cost Code'!A:G,2,0)</f>
        <v>Group 1</v>
      </c>
      <c r="O1124" t="str">
        <f>VLOOKUP($A1124,'Cost Code'!$A:$G,3,0)</f>
        <v>CORPORATE SERVICES</v>
      </c>
      <c r="P1124" t="str">
        <f>VLOOKUP($A1124,'Cost Code'!$A:$G,4,0)</f>
        <v>FINANCE &amp; INFORMATION SERVICES</v>
      </c>
      <c r="Q1124" t="str">
        <f>VLOOKUP($A1124,'Cost Code'!$A:$G,5,0)</f>
        <v>FINANCE &amp; INFORMATION SERVICES</v>
      </c>
      <c r="R1124" t="str">
        <f>VLOOKUP($A1124,'Cost Code'!$A:$G,6,0)</f>
        <v>FINANCE</v>
      </c>
      <c r="S1124" t="str">
        <f>VLOOKUP($A1124,'Cost Code'!$A:$K,8,0)</f>
        <v>Simon</v>
      </c>
      <c r="T1124">
        <f>VLOOKUP($A1124,'Cost Code'!$A:$K,9,0)</f>
        <v>1000</v>
      </c>
      <c r="U1124" t="str">
        <f>VLOOKUP(B1124,Ex_Code!A:J,2,0)</f>
        <v>Bank Charges</v>
      </c>
      <c r="V1124" t="str">
        <f>VLOOKUP(B1124,Ex_Code!A:J,7,0)</f>
        <v>OTHER OPERATING EXPENSES</v>
      </c>
      <c r="W1124" t="str">
        <f>VLOOKUP(B1124,Ex_Code!A:J,10,0)</f>
        <v>Non Pay</v>
      </c>
    </row>
    <row r="1125" spans="1:23" x14ac:dyDescent="0.25">
      <c r="A1125" s="14" t="s">
        <v>117</v>
      </c>
      <c r="B1125" s="14" t="s">
        <v>134</v>
      </c>
      <c r="C1125" s="14" t="s">
        <v>203</v>
      </c>
      <c r="D1125" s="14" t="s">
        <v>204</v>
      </c>
      <c r="E1125" s="14" t="s">
        <v>98</v>
      </c>
      <c r="F1125" s="15">
        <v>752</v>
      </c>
      <c r="G1125" s="16">
        <v>708.59</v>
      </c>
      <c r="H1125" s="15">
        <v>0</v>
      </c>
      <c r="I1125" s="15">
        <v>0</v>
      </c>
      <c r="J1125" s="15">
        <v>0</v>
      </c>
      <c r="K1125" s="15">
        <v>0</v>
      </c>
      <c r="L1125" t="str">
        <f t="shared" si="17"/>
        <v>171808U04049035000</v>
      </c>
      <c r="M1125" t="str">
        <f>VLOOKUP(A1125,'Cost Code'!A:G,7,0)</f>
        <v>Senior Finance Team</v>
      </c>
      <c r="N1125" t="str">
        <f>VLOOKUP(A1125,'Cost Code'!A:G,2,0)</f>
        <v>Group 1</v>
      </c>
      <c r="O1125" t="str">
        <f>VLOOKUP($A1125,'Cost Code'!$A:$G,3,0)</f>
        <v>CORPORATE SERVICES</v>
      </c>
      <c r="P1125" t="str">
        <f>VLOOKUP($A1125,'Cost Code'!$A:$G,4,0)</f>
        <v>FINANCE &amp; INFORMATION SERVICES</v>
      </c>
      <c r="Q1125" t="str">
        <f>VLOOKUP($A1125,'Cost Code'!$A:$G,5,0)</f>
        <v>FINANCE &amp; INFORMATION SERVICES</v>
      </c>
      <c r="R1125" t="str">
        <f>VLOOKUP($A1125,'Cost Code'!$A:$G,6,0)</f>
        <v>FINANCE</v>
      </c>
      <c r="S1125" t="str">
        <f>VLOOKUP($A1125,'Cost Code'!$A:$K,8,0)</f>
        <v>Simon</v>
      </c>
      <c r="T1125">
        <f>VLOOKUP($A1125,'Cost Code'!$A:$K,9,0)</f>
        <v>1000</v>
      </c>
      <c r="U1125" t="str">
        <f>VLOOKUP(B1125,Ex_Code!A:J,2,0)</f>
        <v>Registrations/Subscriptions</v>
      </c>
      <c r="V1125" t="str">
        <f>VLOOKUP(B1125,Ex_Code!A:J,7,0)</f>
        <v>OTHER OPERATING EXPENSES</v>
      </c>
      <c r="W1125" t="str">
        <f>VLOOKUP(B1125,Ex_Code!A:J,10,0)</f>
        <v>Non Pay</v>
      </c>
    </row>
    <row r="1126" spans="1:23" x14ac:dyDescent="0.25">
      <c r="A1126" s="14" t="s">
        <v>117</v>
      </c>
      <c r="B1126" s="14" t="s">
        <v>45</v>
      </c>
      <c r="C1126" s="14" t="s">
        <v>203</v>
      </c>
      <c r="D1126" s="14" t="s">
        <v>204</v>
      </c>
      <c r="E1126" s="14" t="s">
        <v>98</v>
      </c>
      <c r="F1126" s="15">
        <v>-9200</v>
      </c>
      <c r="G1126" s="16">
        <v>-8981.91</v>
      </c>
      <c r="H1126" s="15">
        <v>0</v>
      </c>
      <c r="I1126" s="15">
        <v>0</v>
      </c>
      <c r="J1126" s="15">
        <v>0</v>
      </c>
      <c r="K1126" s="15">
        <v>0</v>
      </c>
      <c r="L1126" t="str">
        <f t="shared" si="17"/>
        <v>171808U04049047000</v>
      </c>
      <c r="M1126" t="str">
        <f>VLOOKUP(A1126,'Cost Code'!A:G,7,0)</f>
        <v>Senior Finance Team</v>
      </c>
      <c r="N1126" t="str">
        <f>VLOOKUP(A1126,'Cost Code'!A:G,2,0)</f>
        <v>Group 1</v>
      </c>
      <c r="O1126" t="str">
        <f>VLOOKUP($A1126,'Cost Code'!$A:$G,3,0)</f>
        <v>CORPORATE SERVICES</v>
      </c>
      <c r="P1126" t="str">
        <f>VLOOKUP($A1126,'Cost Code'!$A:$G,4,0)</f>
        <v>FINANCE &amp; INFORMATION SERVICES</v>
      </c>
      <c r="Q1126" t="str">
        <f>VLOOKUP($A1126,'Cost Code'!$A:$G,5,0)</f>
        <v>FINANCE &amp; INFORMATION SERVICES</v>
      </c>
      <c r="R1126" t="str">
        <f>VLOOKUP($A1126,'Cost Code'!$A:$G,6,0)</f>
        <v>FINANCE</v>
      </c>
      <c r="S1126" t="str">
        <f>VLOOKUP($A1126,'Cost Code'!$A:$K,8,0)</f>
        <v>Simon</v>
      </c>
      <c r="T1126">
        <f>VLOOKUP($A1126,'Cost Code'!$A:$K,9,0)</f>
        <v>1000</v>
      </c>
      <c r="U1126" t="str">
        <f>VLOOKUP(B1126,Ex_Code!A:J,2,0)</f>
        <v>Servs Recd Oth NHS FT</v>
      </c>
      <c r="V1126" t="str">
        <f>VLOOKUP(B1126,Ex_Code!A:J,7,0)</f>
        <v>OTHER OPERATING EXPENSES</v>
      </c>
      <c r="W1126" t="str">
        <f>VLOOKUP(B1126,Ex_Code!A:J,10,0)</f>
        <v>Non Pay</v>
      </c>
    </row>
    <row r="1127" spans="1:23" x14ac:dyDescent="0.25">
      <c r="A1127" s="14" t="s">
        <v>135</v>
      </c>
      <c r="B1127" s="14" t="s">
        <v>118</v>
      </c>
      <c r="C1127" s="14" t="s">
        <v>203</v>
      </c>
      <c r="D1127" s="14" t="s">
        <v>204</v>
      </c>
      <c r="E1127" s="14" t="s">
        <v>98</v>
      </c>
      <c r="F1127" s="15">
        <v>-219</v>
      </c>
      <c r="G1127" s="16">
        <v>-219.47</v>
      </c>
      <c r="H1127" s="15">
        <v>0</v>
      </c>
      <c r="I1127" s="15">
        <v>0</v>
      </c>
      <c r="J1127" s="15">
        <v>0</v>
      </c>
      <c r="K1127" s="15">
        <v>0</v>
      </c>
      <c r="L1127" t="str">
        <f t="shared" si="17"/>
        <v>171808U05024004000</v>
      </c>
      <c r="M1127" t="str">
        <f>VLOOKUP(A1127,'Cost Code'!A:G,7,0)</f>
        <v>Audit Services</v>
      </c>
      <c r="N1127" t="str">
        <f>VLOOKUP(A1127,'Cost Code'!A:G,2,0)</f>
        <v>Group 1</v>
      </c>
      <c r="O1127" t="str">
        <f>VLOOKUP($A1127,'Cost Code'!$A:$G,3,0)</f>
        <v>CORPORATE SERVICES</v>
      </c>
      <c r="P1127" t="str">
        <f>VLOOKUP($A1127,'Cost Code'!$A:$G,4,0)</f>
        <v>FINANCE &amp; INFORMATION SERVICES</v>
      </c>
      <c r="Q1127" t="str">
        <f>VLOOKUP($A1127,'Cost Code'!$A:$G,5,0)</f>
        <v>FINANCE &amp; INFORMATION SERVICES</v>
      </c>
      <c r="R1127" t="str">
        <f>VLOOKUP($A1127,'Cost Code'!$A:$G,6,0)</f>
        <v>FINANCE</v>
      </c>
      <c r="S1127" t="str">
        <f>VLOOKUP($A1127,'Cost Code'!$A:$K,8,0)</f>
        <v>Simon</v>
      </c>
      <c r="T1127">
        <f>VLOOKUP($A1127,'Cost Code'!$A:$K,9,0)</f>
        <v>1000</v>
      </c>
      <c r="U1127" t="str">
        <f>VLOOKUP(B1127,Ex_Code!A:J,2,0)</f>
        <v>Charitable Income CoHoc</v>
      </c>
      <c r="V1127" t="str">
        <f>VLOOKUP(B1127,Ex_Code!A:J,7,0)</f>
        <v>CHARITABLE &amp; OTH CONTNS TO EXP</v>
      </c>
      <c r="W1127" t="str">
        <f>VLOOKUP(B1127,Ex_Code!A:J,10,0)</f>
        <v>Income</v>
      </c>
    </row>
    <row r="1128" spans="1:23" x14ac:dyDescent="0.25">
      <c r="A1128" s="14" t="s">
        <v>135</v>
      </c>
      <c r="B1128" s="14" t="s">
        <v>136</v>
      </c>
      <c r="C1128" s="14" t="s">
        <v>203</v>
      </c>
      <c r="D1128" s="14" t="s">
        <v>204</v>
      </c>
      <c r="E1128" s="14" t="s">
        <v>98</v>
      </c>
      <c r="F1128" s="15">
        <v>5044</v>
      </c>
      <c r="G1128" s="16">
        <v>4994</v>
      </c>
      <c r="H1128" s="15">
        <v>0</v>
      </c>
      <c r="I1128" s="15">
        <v>0</v>
      </c>
      <c r="J1128" s="15">
        <v>0</v>
      </c>
      <c r="K1128" s="15">
        <v>0</v>
      </c>
      <c r="L1128" t="str">
        <f t="shared" si="17"/>
        <v>171808U05049001000</v>
      </c>
      <c r="M1128" t="str">
        <f>VLOOKUP(A1128,'Cost Code'!A:G,7,0)</f>
        <v>Audit Services</v>
      </c>
      <c r="N1128" t="str">
        <f>VLOOKUP(A1128,'Cost Code'!A:G,2,0)</f>
        <v>Group 1</v>
      </c>
      <c r="O1128" t="str">
        <f>VLOOKUP($A1128,'Cost Code'!$A:$G,3,0)</f>
        <v>CORPORATE SERVICES</v>
      </c>
      <c r="P1128" t="str">
        <f>VLOOKUP($A1128,'Cost Code'!$A:$G,4,0)</f>
        <v>FINANCE &amp; INFORMATION SERVICES</v>
      </c>
      <c r="Q1128" t="str">
        <f>VLOOKUP($A1128,'Cost Code'!$A:$G,5,0)</f>
        <v>FINANCE &amp; INFORMATION SERVICES</v>
      </c>
      <c r="R1128" t="str">
        <f>VLOOKUP($A1128,'Cost Code'!$A:$G,6,0)</f>
        <v>FINANCE</v>
      </c>
      <c r="S1128" t="str">
        <f>VLOOKUP($A1128,'Cost Code'!$A:$K,8,0)</f>
        <v>Simon</v>
      </c>
      <c r="T1128">
        <f>VLOOKUP($A1128,'Cost Code'!$A:$K,9,0)</f>
        <v>1000</v>
      </c>
      <c r="U1128" t="str">
        <f>VLOOKUP(B1128,Ex_Code!A:J,2,0)</f>
        <v>Audit Services-Statutory Audit</v>
      </c>
      <c r="V1128" t="str">
        <f>VLOOKUP(B1128,Ex_Code!A:J,7,0)</f>
        <v>OTHER OPERATING EXPENSES</v>
      </c>
      <c r="W1128" t="str">
        <f>VLOOKUP(B1128,Ex_Code!A:J,10,0)</f>
        <v>Non Pay</v>
      </c>
    </row>
    <row r="1129" spans="1:23" x14ac:dyDescent="0.25">
      <c r="A1129" s="14" t="s">
        <v>135</v>
      </c>
      <c r="B1129" s="14" t="s">
        <v>137</v>
      </c>
      <c r="C1129" s="14" t="s">
        <v>203</v>
      </c>
      <c r="D1129" s="14" t="s">
        <v>204</v>
      </c>
      <c r="E1129" s="14" t="s">
        <v>98</v>
      </c>
      <c r="F1129" s="15">
        <v>417</v>
      </c>
      <c r="G1129" s="16">
        <v>0</v>
      </c>
      <c r="H1129" s="15">
        <v>0</v>
      </c>
      <c r="I1129" s="15">
        <v>0</v>
      </c>
      <c r="J1129" s="15">
        <v>0</v>
      </c>
      <c r="K1129" s="15">
        <v>0</v>
      </c>
      <c r="L1129" t="str">
        <f t="shared" si="17"/>
        <v>171808U05049002000</v>
      </c>
      <c r="M1129" t="str">
        <f>VLOOKUP(A1129,'Cost Code'!A:G,7,0)</f>
        <v>Audit Services</v>
      </c>
      <c r="N1129" t="str">
        <f>VLOOKUP(A1129,'Cost Code'!A:G,2,0)</f>
        <v>Group 1</v>
      </c>
      <c r="O1129" t="str">
        <f>VLOOKUP($A1129,'Cost Code'!$A:$G,3,0)</f>
        <v>CORPORATE SERVICES</v>
      </c>
      <c r="P1129" t="str">
        <f>VLOOKUP($A1129,'Cost Code'!$A:$G,4,0)</f>
        <v>FINANCE &amp; INFORMATION SERVICES</v>
      </c>
      <c r="Q1129" t="str">
        <f>VLOOKUP($A1129,'Cost Code'!$A:$G,5,0)</f>
        <v>FINANCE &amp; INFORMATION SERVICES</v>
      </c>
      <c r="R1129" t="str">
        <f>VLOOKUP($A1129,'Cost Code'!$A:$G,6,0)</f>
        <v>FINANCE</v>
      </c>
      <c r="S1129" t="str">
        <f>VLOOKUP($A1129,'Cost Code'!$A:$K,8,0)</f>
        <v>Simon</v>
      </c>
      <c r="T1129">
        <f>VLOOKUP($A1129,'Cost Code'!$A:$K,9,0)</f>
        <v>1000</v>
      </c>
      <c r="U1129" t="str">
        <f>VLOOKUP(B1129,Ex_Code!A:J,2,0)</f>
        <v>Other auditors remuneration</v>
      </c>
      <c r="V1129" t="str">
        <f>VLOOKUP(B1129,Ex_Code!A:J,7,0)</f>
        <v>OTHER OPERATING EXPENSES</v>
      </c>
      <c r="W1129" t="str">
        <f>VLOOKUP(B1129,Ex_Code!A:J,10,0)</f>
        <v>Non Pay</v>
      </c>
    </row>
    <row r="1130" spans="1:23" x14ac:dyDescent="0.25">
      <c r="A1130" s="14" t="s">
        <v>135</v>
      </c>
      <c r="B1130" s="14" t="s">
        <v>138</v>
      </c>
      <c r="C1130" s="14" t="s">
        <v>203</v>
      </c>
      <c r="D1130" s="14" t="s">
        <v>204</v>
      </c>
      <c r="E1130" s="14" t="s">
        <v>98</v>
      </c>
      <c r="F1130" s="15">
        <v>2500</v>
      </c>
      <c r="G1130" s="16">
        <v>3399.67</v>
      </c>
      <c r="H1130" s="15">
        <v>0</v>
      </c>
      <c r="I1130" s="15">
        <v>0</v>
      </c>
      <c r="J1130" s="15">
        <v>0</v>
      </c>
      <c r="K1130" s="15">
        <v>0</v>
      </c>
      <c r="L1130" t="str">
        <f t="shared" si="17"/>
        <v>171808U05049003000</v>
      </c>
      <c r="M1130" t="str">
        <f>VLOOKUP(A1130,'Cost Code'!A:G,7,0)</f>
        <v>Audit Services</v>
      </c>
      <c r="N1130" t="str">
        <f>VLOOKUP(A1130,'Cost Code'!A:G,2,0)</f>
        <v>Group 1</v>
      </c>
      <c r="O1130" t="str">
        <f>VLOOKUP($A1130,'Cost Code'!$A:$G,3,0)</f>
        <v>CORPORATE SERVICES</v>
      </c>
      <c r="P1130" t="str">
        <f>VLOOKUP($A1130,'Cost Code'!$A:$G,4,0)</f>
        <v>FINANCE &amp; INFORMATION SERVICES</v>
      </c>
      <c r="Q1130" t="str">
        <f>VLOOKUP($A1130,'Cost Code'!$A:$G,5,0)</f>
        <v>FINANCE &amp; INFORMATION SERVICES</v>
      </c>
      <c r="R1130" t="str">
        <f>VLOOKUP($A1130,'Cost Code'!$A:$G,6,0)</f>
        <v>FINANCE</v>
      </c>
      <c r="S1130" t="str">
        <f>VLOOKUP($A1130,'Cost Code'!$A:$K,8,0)</f>
        <v>Simon</v>
      </c>
      <c r="T1130">
        <f>VLOOKUP($A1130,'Cost Code'!$A:$K,9,0)</f>
        <v>1000</v>
      </c>
      <c r="U1130" t="str">
        <f>VLOOKUP(B1130,Ex_Code!A:J,2,0)</f>
        <v>Local Counter Fraud Audit Fees</v>
      </c>
      <c r="V1130" t="str">
        <f>VLOOKUP(B1130,Ex_Code!A:J,7,0)</f>
        <v>OTHER OPERATING EXPENSES</v>
      </c>
      <c r="W1130" t="str">
        <f>VLOOKUP(B1130,Ex_Code!A:J,10,0)</f>
        <v>Non Pay</v>
      </c>
    </row>
    <row r="1131" spans="1:23" x14ac:dyDescent="0.25">
      <c r="A1131" s="14" t="s">
        <v>135</v>
      </c>
      <c r="B1131" s="14" t="s">
        <v>139</v>
      </c>
      <c r="C1131" s="14" t="s">
        <v>203</v>
      </c>
      <c r="D1131" s="14" t="s">
        <v>204</v>
      </c>
      <c r="E1131" s="14" t="s">
        <v>98</v>
      </c>
      <c r="F1131" s="15">
        <v>5083</v>
      </c>
      <c r="G1131" s="16">
        <v>4880</v>
      </c>
      <c r="H1131" s="15">
        <v>0</v>
      </c>
      <c r="I1131" s="15">
        <v>0</v>
      </c>
      <c r="J1131" s="15">
        <v>0</v>
      </c>
      <c r="K1131" s="15">
        <v>0</v>
      </c>
      <c r="L1131" t="str">
        <f t="shared" si="17"/>
        <v>171808U05049004000</v>
      </c>
      <c r="M1131" t="str">
        <f>VLOOKUP(A1131,'Cost Code'!A:G,7,0)</f>
        <v>Audit Services</v>
      </c>
      <c r="N1131" t="str">
        <f>VLOOKUP(A1131,'Cost Code'!A:G,2,0)</f>
        <v>Group 1</v>
      </c>
      <c r="O1131" t="str">
        <f>VLOOKUP($A1131,'Cost Code'!$A:$G,3,0)</f>
        <v>CORPORATE SERVICES</v>
      </c>
      <c r="P1131" t="str">
        <f>VLOOKUP($A1131,'Cost Code'!$A:$G,4,0)</f>
        <v>FINANCE &amp; INFORMATION SERVICES</v>
      </c>
      <c r="Q1131" t="str">
        <f>VLOOKUP($A1131,'Cost Code'!$A:$G,5,0)</f>
        <v>FINANCE &amp; INFORMATION SERVICES</v>
      </c>
      <c r="R1131" t="str">
        <f>VLOOKUP($A1131,'Cost Code'!$A:$G,6,0)</f>
        <v>FINANCE</v>
      </c>
      <c r="S1131" t="str">
        <f>VLOOKUP($A1131,'Cost Code'!$A:$K,8,0)</f>
        <v>Simon</v>
      </c>
      <c r="T1131">
        <f>VLOOKUP($A1131,'Cost Code'!$A:$K,9,0)</f>
        <v>1000</v>
      </c>
      <c r="U1131" t="str">
        <f>VLOOKUP(B1131,Ex_Code!A:J,2,0)</f>
        <v>Internal Audit</v>
      </c>
      <c r="V1131" t="str">
        <f>VLOOKUP(B1131,Ex_Code!A:J,7,0)</f>
        <v>OTHER OPERATING EXPENSES</v>
      </c>
      <c r="W1131" t="str">
        <f>VLOOKUP(B1131,Ex_Code!A:J,10,0)</f>
        <v>Non Pay</v>
      </c>
    </row>
    <row r="1132" spans="1:23" x14ac:dyDescent="0.25">
      <c r="A1132" s="14" t="s">
        <v>140</v>
      </c>
      <c r="B1132" s="14" t="s">
        <v>115</v>
      </c>
      <c r="C1132" s="14" t="s">
        <v>203</v>
      </c>
      <c r="D1132" s="14" t="s">
        <v>204</v>
      </c>
      <c r="E1132" s="14" t="s">
        <v>98</v>
      </c>
      <c r="F1132" s="15">
        <v>8594</v>
      </c>
      <c r="G1132" s="16">
        <v>8594.25</v>
      </c>
      <c r="H1132" s="15">
        <v>2</v>
      </c>
      <c r="I1132" s="15">
        <v>2</v>
      </c>
      <c r="J1132" s="15">
        <v>2</v>
      </c>
      <c r="K1132" s="15">
        <v>2</v>
      </c>
      <c r="L1132" t="str">
        <f t="shared" si="17"/>
        <v>171808U06039107000</v>
      </c>
      <c r="M1132" t="str">
        <f>VLOOKUP(A1132,'Cost Code'!A:G,7,0)</f>
        <v>Financial Accounts</v>
      </c>
      <c r="N1132" t="str">
        <f>VLOOKUP(A1132,'Cost Code'!A:G,2,0)</f>
        <v>Group 1</v>
      </c>
      <c r="O1132" t="str">
        <f>VLOOKUP($A1132,'Cost Code'!$A:$G,3,0)</f>
        <v>CORPORATE SERVICES</v>
      </c>
      <c r="P1132" t="str">
        <f>VLOOKUP($A1132,'Cost Code'!$A:$G,4,0)</f>
        <v>FINANCE &amp; INFORMATION SERVICES</v>
      </c>
      <c r="Q1132" t="str">
        <f>VLOOKUP($A1132,'Cost Code'!$A:$G,5,0)</f>
        <v>FINANCE &amp; INFORMATION SERVICES</v>
      </c>
      <c r="R1132" t="str">
        <f>VLOOKUP($A1132,'Cost Code'!$A:$G,6,0)</f>
        <v>FINANCE</v>
      </c>
      <c r="S1132" t="str">
        <f>VLOOKUP($A1132,'Cost Code'!$A:$K,8,0)</f>
        <v>Simon</v>
      </c>
      <c r="T1132">
        <f>VLOOKUP($A1132,'Cost Code'!$A:$K,9,0)</f>
        <v>1000</v>
      </c>
      <c r="U1132" t="str">
        <f>VLOOKUP(B1132,Ex_Code!A:J,2,0)</f>
        <v>Senior Managers Band 7</v>
      </c>
      <c r="V1132" t="str">
        <f>VLOOKUP(B1132,Ex_Code!A:J,7,0)</f>
        <v>NON CLINICAL STAFF</v>
      </c>
      <c r="W1132" t="str">
        <f>VLOOKUP(B1132,Ex_Code!A:J,10,0)</f>
        <v>Pay</v>
      </c>
    </row>
    <row r="1133" spans="1:23" ht="25.5" x14ac:dyDescent="0.25">
      <c r="A1133" s="14" t="s">
        <v>140</v>
      </c>
      <c r="B1133" s="14" t="s">
        <v>20</v>
      </c>
      <c r="C1133" s="14" t="s">
        <v>203</v>
      </c>
      <c r="D1133" s="14" t="s">
        <v>204</v>
      </c>
      <c r="E1133" s="14" t="s">
        <v>98</v>
      </c>
      <c r="F1133" s="15">
        <v>4936</v>
      </c>
      <c r="G1133" s="16">
        <v>4936.37</v>
      </c>
      <c r="H1133" s="15">
        <v>1</v>
      </c>
      <c r="I1133" s="15">
        <v>1</v>
      </c>
      <c r="J1133" s="15">
        <v>1</v>
      </c>
      <c r="K1133" s="15">
        <v>1</v>
      </c>
      <c r="L1133" t="str">
        <f t="shared" si="17"/>
        <v>171808U0603918A000</v>
      </c>
      <c r="M1133" t="str">
        <f>VLOOKUP(A1133,'Cost Code'!A:G,7,0)</f>
        <v>Financial Accounts</v>
      </c>
      <c r="N1133" t="str">
        <f>VLOOKUP(A1133,'Cost Code'!A:G,2,0)</f>
        <v>Group 1</v>
      </c>
      <c r="O1133" t="str">
        <f>VLOOKUP($A1133,'Cost Code'!$A:$G,3,0)</f>
        <v>CORPORATE SERVICES</v>
      </c>
      <c r="P1133" t="str">
        <f>VLOOKUP($A1133,'Cost Code'!$A:$G,4,0)</f>
        <v>FINANCE &amp; INFORMATION SERVICES</v>
      </c>
      <c r="Q1133" t="str">
        <f>VLOOKUP($A1133,'Cost Code'!$A:$G,5,0)</f>
        <v>FINANCE &amp; INFORMATION SERVICES</v>
      </c>
      <c r="R1133" t="str">
        <f>VLOOKUP($A1133,'Cost Code'!$A:$G,6,0)</f>
        <v>FINANCE</v>
      </c>
      <c r="S1133" t="str">
        <f>VLOOKUP($A1133,'Cost Code'!$A:$K,8,0)</f>
        <v>Simon</v>
      </c>
      <c r="T1133">
        <f>VLOOKUP($A1133,'Cost Code'!$A:$K,9,0)</f>
        <v>1000</v>
      </c>
      <c r="U1133" t="str">
        <f>VLOOKUP(B1133,Ex_Code!A:J,2,0)</f>
        <v>Senior Managers Band 8A</v>
      </c>
      <c r="V1133" t="str">
        <f>VLOOKUP(B1133,Ex_Code!A:J,7,0)</f>
        <v>NON CLINICAL STAFF</v>
      </c>
      <c r="W1133" t="str">
        <f>VLOOKUP(B1133,Ex_Code!A:J,10,0)</f>
        <v>Pay</v>
      </c>
    </row>
    <row r="1134" spans="1:23" ht="25.5" x14ac:dyDescent="0.25">
      <c r="A1134" s="14" t="s">
        <v>140</v>
      </c>
      <c r="B1134" s="14" t="s">
        <v>24</v>
      </c>
      <c r="C1134" s="14" t="s">
        <v>203</v>
      </c>
      <c r="D1134" s="14" t="s">
        <v>204</v>
      </c>
      <c r="E1134" s="14" t="s">
        <v>98</v>
      </c>
      <c r="F1134" s="15">
        <v>7294</v>
      </c>
      <c r="G1134" s="16">
        <v>7297.08</v>
      </c>
      <c r="H1134" s="15">
        <v>1</v>
      </c>
      <c r="I1134" s="15">
        <v>1</v>
      </c>
      <c r="J1134" s="15">
        <v>1</v>
      </c>
      <c r="K1134" s="15">
        <v>1</v>
      </c>
      <c r="L1134" t="str">
        <f t="shared" si="17"/>
        <v>171808U0603918C000</v>
      </c>
      <c r="M1134" t="str">
        <f>VLOOKUP(A1134,'Cost Code'!A:G,7,0)</f>
        <v>Financial Accounts</v>
      </c>
      <c r="N1134" t="str">
        <f>VLOOKUP(A1134,'Cost Code'!A:G,2,0)</f>
        <v>Group 1</v>
      </c>
      <c r="O1134" t="str">
        <f>VLOOKUP($A1134,'Cost Code'!$A:$G,3,0)</f>
        <v>CORPORATE SERVICES</v>
      </c>
      <c r="P1134" t="str">
        <f>VLOOKUP($A1134,'Cost Code'!$A:$G,4,0)</f>
        <v>FINANCE &amp; INFORMATION SERVICES</v>
      </c>
      <c r="Q1134" t="str">
        <f>VLOOKUP($A1134,'Cost Code'!$A:$G,5,0)</f>
        <v>FINANCE &amp; INFORMATION SERVICES</v>
      </c>
      <c r="R1134" t="str">
        <f>VLOOKUP($A1134,'Cost Code'!$A:$G,6,0)</f>
        <v>FINANCE</v>
      </c>
      <c r="S1134" t="str">
        <f>VLOOKUP($A1134,'Cost Code'!$A:$K,8,0)</f>
        <v>Simon</v>
      </c>
      <c r="T1134">
        <f>VLOOKUP($A1134,'Cost Code'!$A:$K,9,0)</f>
        <v>1000</v>
      </c>
      <c r="U1134" t="str">
        <f>VLOOKUP(B1134,Ex_Code!A:J,2,0)</f>
        <v>Senior Managers Band 8C</v>
      </c>
      <c r="V1134" t="str">
        <f>VLOOKUP(B1134,Ex_Code!A:J,7,0)</f>
        <v>NON CLINICAL STAFF</v>
      </c>
      <c r="W1134" t="str">
        <f>VLOOKUP(B1134,Ex_Code!A:J,10,0)</f>
        <v>Pay</v>
      </c>
    </row>
    <row r="1135" spans="1:23" x14ac:dyDescent="0.25">
      <c r="A1135" s="14" t="s">
        <v>140</v>
      </c>
      <c r="B1135" s="14" t="s">
        <v>141</v>
      </c>
      <c r="C1135" s="14" t="s">
        <v>203</v>
      </c>
      <c r="D1135" s="14" t="s">
        <v>204</v>
      </c>
      <c r="E1135" s="14" t="s">
        <v>98</v>
      </c>
      <c r="F1135" s="15">
        <v>2027</v>
      </c>
      <c r="G1135" s="16">
        <v>2026.68</v>
      </c>
      <c r="H1135" s="15">
        <v>1</v>
      </c>
      <c r="I1135" s="15">
        <v>1</v>
      </c>
      <c r="J1135" s="15">
        <v>1</v>
      </c>
      <c r="K1135" s="15">
        <v>1</v>
      </c>
      <c r="L1135" t="str">
        <f t="shared" si="17"/>
        <v>171808U06039203000</v>
      </c>
      <c r="M1135" t="str">
        <f>VLOOKUP(A1135,'Cost Code'!A:G,7,0)</f>
        <v>Financial Accounts</v>
      </c>
      <c r="N1135" t="str">
        <f>VLOOKUP(A1135,'Cost Code'!A:G,2,0)</f>
        <v>Group 1</v>
      </c>
      <c r="O1135" t="str">
        <f>VLOOKUP($A1135,'Cost Code'!$A:$G,3,0)</f>
        <v>CORPORATE SERVICES</v>
      </c>
      <c r="P1135" t="str">
        <f>VLOOKUP($A1135,'Cost Code'!$A:$G,4,0)</f>
        <v>FINANCE &amp; INFORMATION SERVICES</v>
      </c>
      <c r="Q1135" t="str">
        <f>VLOOKUP($A1135,'Cost Code'!$A:$G,5,0)</f>
        <v>FINANCE &amp; INFORMATION SERVICES</v>
      </c>
      <c r="R1135" t="str">
        <f>VLOOKUP($A1135,'Cost Code'!$A:$G,6,0)</f>
        <v>FINANCE</v>
      </c>
      <c r="S1135" t="str">
        <f>VLOOKUP($A1135,'Cost Code'!$A:$K,8,0)</f>
        <v>Simon</v>
      </c>
      <c r="T1135">
        <f>VLOOKUP($A1135,'Cost Code'!$A:$K,9,0)</f>
        <v>1000</v>
      </c>
      <c r="U1135" t="str">
        <f>VLOOKUP(B1135,Ex_Code!A:J,2,0)</f>
        <v>Admin &amp; Clerical Band 3</v>
      </c>
      <c r="V1135" t="str">
        <f>VLOOKUP(B1135,Ex_Code!A:J,7,0)</f>
        <v>NON CLINICAL STAFF</v>
      </c>
      <c r="W1135" t="str">
        <f>VLOOKUP(B1135,Ex_Code!A:J,10,0)</f>
        <v>Pay</v>
      </c>
    </row>
    <row r="1136" spans="1:23" x14ac:dyDescent="0.25">
      <c r="A1136" s="14" t="s">
        <v>140</v>
      </c>
      <c r="B1136" s="14" t="s">
        <v>121</v>
      </c>
      <c r="C1136" s="14" t="s">
        <v>203</v>
      </c>
      <c r="D1136" s="14" t="s">
        <v>204</v>
      </c>
      <c r="E1136" s="14" t="s">
        <v>98</v>
      </c>
      <c r="F1136" s="15">
        <v>2027</v>
      </c>
      <c r="G1136" s="16">
        <v>2026.68</v>
      </c>
      <c r="H1136" s="15">
        <v>1</v>
      </c>
      <c r="I1136" s="15">
        <v>1</v>
      </c>
      <c r="J1136" s="15">
        <v>1</v>
      </c>
      <c r="K1136" s="15">
        <v>1</v>
      </c>
      <c r="L1136" t="str">
        <f t="shared" si="17"/>
        <v>171808U06039204000</v>
      </c>
      <c r="M1136" t="str">
        <f>VLOOKUP(A1136,'Cost Code'!A:G,7,0)</f>
        <v>Financial Accounts</v>
      </c>
      <c r="N1136" t="str">
        <f>VLOOKUP(A1136,'Cost Code'!A:G,2,0)</f>
        <v>Group 1</v>
      </c>
      <c r="O1136" t="str">
        <f>VLOOKUP($A1136,'Cost Code'!$A:$G,3,0)</f>
        <v>CORPORATE SERVICES</v>
      </c>
      <c r="P1136" t="str">
        <f>VLOOKUP($A1136,'Cost Code'!$A:$G,4,0)</f>
        <v>FINANCE &amp; INFORMATION SERVICES</v>
      </c>
      <c r="Q1136" t="str">
        <f>VLOOKUP($A1136,'Cost Code'!$A:$G,5,0)</f>
        <v>FINANCE &amp; INFORMATION SERVICES</v>
      </c>
      <c r="R1136" t="str">
        <f>VLOOKUP($A1136,'Cost Code'!$A:$G,6,0)</f>
        <v>FINANCE</v>
      </c>
      <c r="S1136" t="str">
        <f>VLOOKUP($A1136,'Cost Code'!$A:$K,8,0)</f>
        <v>Simon</v>
      </c>
      <c r="T1136">
        <f>VLOOKUP($A1136,'Cost Code'!$A:$K,9,0)</f>
        <v>1000</v>
      </c>
      <c r="U1136" t="str">
        <f>VLOOKUP(B1136,Ex_Code!A:J,2,0)</f>
        <v>Admin &amp; Clerical Band 4</v>
      </c>
      <c r="V1136" t="str">
        <f>VLOOKUP(B1136,Ex_Code!A:J,7,0)</f>
        <v>NON CLINICAL STAFF</v>
      </c>
      <c r="W1136" t="str">
        <f>VLOOKUP(B1136,Ex_Code!A:J,10,0)</f>
        <v>Pay</v>
      </c>
    </row>
    <row r="1137" spans="1:23" x14ac:dyDescent="0.25">
      <c r="A1137" s="14" t="s">
        <v>140</v>
      </c>
      <c r="B1137" s="14" t="s">
        <v>109</v>
      </c>
      <c r="C1137" s="14" t="s">
        <v>203</v>
      </c>
      <c r="D1137" s="14" t="s">
        <v>204</v>
      </c>
      <c r="E1137" s="14" t="s">
        <v>98</v>
      </c>
      <c r="F1137" s="15">
        <v>7</v>
      </c>
      <c r="G1137" s="16">
        <v>0</v>
      </c>
      <c r="H1137" s="15">
        <v>0</v>
      </c>
      <c r="I1137" s="15">
        <v>0</v>
      </c>
      <c r="J1137" s="15">
        <v>0</v>
      </c>
      <c r="K1137" s="15">
        <v>0</v>
      </c>
      <c r="L1137" t="str">
        <f t="shared" si="17"/>
        <v>171808U06047001000</v>
      </c>
      <c r="M1137" t="str">
        <f>VLOOKUP(A1137,'Cost Code'!A:G,7,0)</f>
        <v>Financial Accounts</v>
      </c>
      <c r="N1137" t="str">
        <f>VLOOKUP(A1137,'Cost Code'!A:G,2,0)</f>
        <v>Group 1</v>
      </c>
      <c r="O1137" t="str">
        <f>VLOOKUP($A1137,'Cost Code'!$A:$G,3,0)</f>
        <v>CORPORATE SERVICES</v>
      </c>
      <c r="P1137" t="str">
        <f>VLOOKUP($A1137,'Cost Code'!$A:$G,4,0)</f>
        <v>FINANCE &amp; INFORMATION SERVICES</v>
      </c>
      <c r="Q1137" t="str">
        <f>VLOOKUP($A1137,'Cost Code'!$A:$G,5,0)</f>
        <v>FINANCE &amp; INFORMATION SERVICES</v>
      </c>
      <c r="R1137" t="str">
        <f>VLOOKUP($A1137,'Cost Code'!$A:$G,6,0)</f>
        <v>FINANCE</v>
      </c>
      <c r="S1137" t="str">
        <f>VLOOKUP($A1137,'Cost Code'!$A:$K,8,0)</f>
        <v>Simon</v>
      </c>
      <c r="T1137">
        <f>VLOOKUP($A1137,'Cost Code'!$A:$K,9,0)</f>
        <v>1000</v>
      </c>
      <c r="U1137" t="str">
        <f>VLOOKUP(B1137,Ex_Code!A:J,2,0)</f>
        <v>Printing &amp; Stationery</v>
      </c>
      <c r="V1137" t="str">
        <f>VLOOKUP(B1137,Ex_Code!A:J,7,0)</f>
        <v>ESTABLISHMENT EXPENSES</v>
      </c>
      <c r="W1137" t="str">
        <f>VLOOKUP(B1137,Ex_Code!A:J,10,0)</f>
        <v>Non Pay</v>
      </c>
    </row>
    <row r="1138" spans="1:23" x14ac:dyDescent="0.25">
      <c r="A1138" s="14" t="s">
        <v>140</v>
      </c>
      <c r="B1138" s="14" t="s">
        <v>33</v>
      </c>
      <c r="C1138" s="14" t="s">
        <v>203</v>
      </c>
      <c r="D1138" s="14" t="s">
        <v>204</v>
      </c>
      <c r="E1138" s="14" t="s">
        <v>98</v>
      </c>
      <c r="F1138" s="15">
        <v>62</v>
      </c>
      <c r="G1138" s="16">
        <v>104.43</v>
      </c>
      <c r="H1138" s="15">
        <v>0</v>
      </c>
      <c r="I1138" s="15">
        <v>0</v>
      </c>
      <c r="J1138" s="15">
        <v>0</v>
      </c>
      <c r="K1138" s="15">
        <v>0</v>
      </c>
      <c r="L1138" t="str">
        <f t="shared" si="17"/>
        <v>171808U06047018000</v>
      </c>
      <c r="M1138" t="str">
        <f>VLOOKUP(A1138,'Cost Code'!A:G,7,0)</f>
        <v>Financial Accounts</v>
      </c>
      <c r="N1138" t="str">
        <f>VLOOKUP(A1138,'Cost Code'!A:G,2,0)</f>
        <v>Group 1</v>
      </c>
      <c r="O1138" t="str">
        <f>VLOOKUP($A1138,'Cost Code'!$A:$G,3,0)</f>
        <v>CORPORATE SERVICES</v>
      </c>
      <c r="P1138" t="str">
        <f>VLOOKUP($A1138,'Cost Code'!$A:$G,4,0)</f>
        <v>FINANCE &amp; INFORMATION SERVICES</v>
      </c>
      <c r="Q1138" t="str">
        <f>VLOOKUP($A1138,'Cost Code'!$A:$G,5,0)</f>
        <v>FINANCE &amp; INFORMATION SERVICES</v>
      </c>
      <c r="R1138" t="str">
        <f>VLOOKUP($A1138,'Cost Code'!$A:$G,6,0)</f>
        <v>FINANCE</v>
      </c>
      <c r="S1138" t="str">
        <f>VLOOKUP($A1138,'Cost Code'!$A:$K,8,0)</f>
        <v>Simon</v>
      </c>
      <c r="T1138">
        <f>VLOOKUP($A1138,'Cost Code'!$A:$K,9,0)</f>
        <v>1000</v>
      </c>
      <c r="U1138" t="str">
        <f>VLOOKUP(B1138,Ex_Code!A:J,2,0)</f>
        <v>Travel Expenses</v>
      </c>
      <c r="V1138" t="str">
        <f>VLOOKUP(B1138,Ex_Code!A:J,7,0)</f>
        <v>ESTABLISHMENT EXPENSES</v>
      </c>
      <c r="W1138" t="str">
        <f>VLOOKUP(B1138,Ex_Code!A:J,10,0)</f>
        <v>Non Pay</v>
      </c>
    </row>
    <row r="1139" spans="1:23" x14ac:dyDescent="0.25">
      <c r="A1139" s="14" t="s">
        <v>140</v>
      </c>
      <c r="B1139" s="14" t="s">
        <v>35</v>
      </c>
      <c r="C1139" s="14" t="s">
        <v>203</v>
      </c>
      <c r="D1139" s="14" t="s">
        <v>204</v>
      </c>
      <c r="E1139" s="14" t="s">
        <v>98</v>
      </c>
      <c r="F1139" s="15">
        <v>1</v>
      </c>
      <c r="G1139" s="16">
        <v>8</v>
      </c>
      <c r="H1139" s="15">
        <v>0</v>
      </c>
      <c r="I1139" s="15">
        <v>0</v>
      </c>
      <c r="J1139" s="15">
        <v>0</v>
      </c>
      <c r="K1139" s="15">
        <v>0</v>
      </c>
      <c r="L1139" t="str">
        <f t="shared" si="17"/>
        <v>171808U06047023000</v>
      </c>
      <c r="M1139" t="str">
        <f>VLOOKUP(A1139,'Cost Code'!A:G,7,0)</f>
        <v>Financial Accounts</v>
      </c>
      <c r="N1139" t="str">
        <f>VLOOKUP(A1139,'Cost Code'!A:G,2,0)</f>
        <v>Group 1</v>
      </c>
      <c r="O1139" t="str">
        <f>VLOOKUP($A1139,'Cost Code'!$A:$G,3,0)</f>
        <v>CORPORATE SERVICES</v>
      </c>
      <c r="P1139" t="str">
        <f>VLOOKUP($A1139,'Cost Code'!$A:$G,4,0)</f>
        <v>FINANCE &amp; INFORMATION SERVICES</v>
      </c>
      <c r="Q1139" t="str">
        <f>VLOOKUP($A1139,'Cost Code'!$A:$G,5,0)</f>
        <v>FINANCE &amp; INFORMATION SERVICES</v>
      </c>
      <c r="R1139" t="str">
        <f>VLOOKUP($A1139,'Cost Code'!$A:$G,6,0)</f>
        <v>FINANCE</v>
      </c>
      <c r="S1139" t="str">
        <f>VLOOKUP($A1139,'Cost Code'!$A:$K,8,0)</f>
        <v>Simon</v>
      </c>
      <c r="T1139">
        <f>VLOOKUP($A1139,'Cost Code'!$A:$K,9,0)</f>
        <v>1000</v>
      </c>
      <c r="U1139" t="str">
        <f>VLOOKUP(B1139,Ex_Code!A:J,2,0)</f>
        <v>Car Parking</v>
      </c>
      <c r="V1139" t="str">
        <f>VLOOKUP(B1139,Ex_Code!A:J,7,0)</f>
        <v>ESTABLISHMENT EXPENSES</v>
      </c>
      <c r="W1139" t="str">
        <f>VLOOKUP(B1139,Ex_Code!A:J,10,0)</f>
        <v>Non Pay</v>
      </c>
    </row>
    <row r="1140" spans="1:23" x14ac:dyDescent="0.25">
      <c r="A1140" s="14" t="s">
        <v>140</v>
      </c>
      <c r="B1140" s="14" t="s">
        <v>41</v>
      </c>
      <c r="C1140" s="14" t="s">
        <v>203</v>
      </c>
      <c r="D1140" s="14" t="s">
        <v>204</v>
      </c>
      <c r="E1140" s="14" t="s">
        <v>98</v>
      </c>
      <c r="F1140" s="15">
        <v>1574</v>
      </c>
      <c r="G1140" s="16">
        <v>1710.88</v>
      </c>
      <c r="H1140" s="15">
        <v>0</v>
      </c>
      <c r="I1140" s="15">
        <v>0</v>
      </c>
      <c r="J1140" s="15">
        <v>0</v>
      </c>
      <c r="K1140" s="15">
        <v>0</v>
      </c>
      <c r="L1140" t="str">
        <f t="shared" si="17"/>
        <v>171808U06048017000</v>
      </c>
      <c r="M1140" t="str">
        <f>VLOOKUP(A1140,'Cost Code'!A:G,7,0)</f>
        <v>Financial Accounts</v>
      </c>
      <c r="N1140" t="str">
        <f>VLOOKUP(A1140,'Cost Code'!A:G,2,0)</f>
        <v>Group 1</v>
      </c>
      <c r="O1140" t="str">
        <f>VLOOKUP($A1140,'Cost Code'!$A:$G,3,0)</f>
        <v>CORPORATE SERVICES</v>
      </c>
      <c r="P1140" t="str">
        <f>VLOOKUP($A1140,'Cost Code'!$A:$G,4,0)</f>
        <v>FINANCE &amp; INFORMATION SERVICES</v>
      </c>
      <c r="Q1140" t="str">
        <f>VLOOKUP($A1140,'Cost Code'!$A:$G,5,0)</f>
        <v>FINANCE &amp; INFORMATION SERVICES</v>
      </c>
      <c r="R1140" t="str">
        <f>VLOOKUP($A1140,'Cost Code'!$A:$G,6,0)</f>
        <v>FINANCE</v>
      </c>
      <c r="S1140" t="str">
        <f>VLOOKUP($A1140,'Cost Code'!$A:$K,8,0)</f>
        <v>Simon</v>
      </c>
      <c r="T1140">
        <f>VLOOKUP($A1140,'Cost Code'!$A:$K,9,0)</f>
        <v>1000</v>
      </c>
      <c r="U1140" t="str">
        <f>VLOOKUP(B1140,Ex_Code!A:J,2,0)</f>
        <v>Computer Software</v>
      </c>
      <c r="V1140" t="str">
        <f>VLOOKUP(B1140,Ex_Code!A:J,7,0)</f>
        <v>PREMISES &amp; FIXED PLANT</v>
      </c>
      <c r="W1140" t="str">
        <f>VLOOKUP(B1140,Ex_Code!A:J,10,0)</f>
        <v>Non Pay</v>
      </c>
    </row>
    <row r="1141" spans="1:23" x14ac:dyDescent="0.25">
      <c r="A1141" s="14" t="s">
        <v>140</v>
      </c>
      <c r="B1141" s="14" t="s">
        <v>116</v>
      </c>
      <c r="C1141" s="14" t="s">
        <v>203</v>
      </c>
      <c r="D1141" s="14" t="s">
        <v>204</v>
      </c>
      <c r="E1141" s="14" t="s">
        <v>98</v>
      </c>
      <c r="F1141" s="15">
        <v>20</v>
      </c>
      <c r="G1141" s="16">
        <v>20.100000000000001</v>
      </c>
      <c r="H1141" s="15">
        <v>0</v>
      </c>
      <c r="I1141" s="15">
        <v>0</v>
      </c>
      <c r="J1141" s="15">
        <v>0</v>
      </c>
      <c r="K1141" s="15">
        <v>0</v>
      </c>
      <c r="L1141" t="str">
        <f t="shared" si="17"/>
        <v>171808U06048019000</v>
      </c>
      <c r="M1141" t="str">
        <f>VLOOKUP(A1141,'Cost Code'!A:G,7,0)</f>
        <v>Financial Accounts</v>
      </c>
      <c r="N1141" t="str">
        <f>VLOOKUP(A1141,'Cost Code'!A:G,2,0)</f>
        <v>Group 1</v>
      </c>
      <c r="O1141" t="str">
        <f>VLOOKUP($A1141,'Cost Code'!$A:$G,3,0)</f>
        <v>CORPORATE SERVICES</v>
      </c>
      <c r="P1141" t="str">
        <f>VLOOKUP($A1141,'Cost Code'!$A:$G,4,0)</f>
        <v>FINANCE &amp; INFORMATION SERVICES</v>
      </c>
      <c r="Q1141" t="str">
        <f>VLOOKUP($A1141,'Cost Code'!$A:$G,5,0)</f>
        <v>FINANCE &amp; INFORMATION SERVICES</v>
      </c>
      <c r="R1141" t="str">
        <f>VLOOKUP($A1141,'Cost Code'!$A:$G,6,0)</f>
        <v>FINANCE</v>
      </c>
      <c r="S1141" t="str">
        <f>VLOOKUP($A1141,'Cost Code'!$A:$K,8,0)</f>
        <v>Simon</v>
      </c>
      <c r="T1141">
        <f>VLOOKUP($A1141,'Cost Code'!$A:$K,9,0)</f>
        <v>1000</v>
      </c>
      <c r="U1141" t="str">
        <f>VLOOKUP(B1141,Ex_Code!A:J,2,0)</f>
        <v>Computer Maintenance</v>
      </c>
      <c r="V1141" t="str">
        <f>VLOOKUP(B1141,Ex_Code!A:J,7,0)</f>
        <v>PREMISES &amp; FIXED PLANT</v>
      </c>
      <c r="W1141" t="str">
        <f>VLOOKUP(B1141,Ex_Code!A:J,10,0)</f>
        <v>Non Pay</v>
      </c>
    </row>
    <row r="1142" spans="1:23" x14ac:dyDescent="0.25">
      <c r="A1142" s="14" t="s">
        <v>140</v>
      </c>
      <c r="B1142" s="14" t="s">
        <v>131</v>
      </c>
      <c r="C1142" s="14" t="s">
        <v>203</v>
      </c>
      <c r="D1142" s="14" t="s">
        <v>204</v>
      </c>
      <c r="E1142" s="14" t="s">
        <v>98</v>
      </c>
      <c r="F1142" s="15">
        <v>418</v>
      </c>
      <c r="G1142" s="16">
        <v>588</v>
      </c>
      <c r="H1142" s="15">
        <v>0</v>
      </c>
      <c r="I1142" s="15">
        <v>0</v>
      </c>
      <c r="J1142" s="15">
        <v>0</v>
      </c>
      <c r="K1142" s="15">
        <v>0</v>
      </c>
      <c r="L1142" t="str">
        <f t="shared" si="17"/>
        <v>171808U06049010000</v>
      </c>
      <c r="M1142" t="str">
        <f>VLOOKUP(A1142,'Cost Code'!A:G,7,0)</f>
        <v>Financial Accounts</v>
      </c>
      <c r="N1142" t="str">
        <f>VLOOKUP(A1142,'Cost Code'!A:G,2,0)</f>
        <v>Group 1</v>
      </c>
      <c r="O1142" t="str">
        <f>VLOOKUP($A1142,'Cost Code'!$A:$G,3,0)</f>
        <v>CORPORATE SERVICES</v>
      </c>
      <c r="P1142" t="str">
        <f>VLOOKUP($A1142,'Cost Code'!$A:$G,4,0)</f>
        <v>FINANCE &amp; INFORMATION SERVICES</v>
      </c>
      <c r="Q1142" t="str">
        <f>VLOOKUP($A1142,'Cost Code'!$A:$G,5,0)</f>
        <v>FINANCE &amp; INFORMATION SERVICES</v>
      </c>
      <c r="R1142" t="str">
        <f>VLOOKUP($A1142,'Cost Code'!$A:$G,6,0)</f>
        <v>FINANCE</v>
      </c>
      <c r="S1142" t="str">
        <f>VLOOKUP($A1142,'Cost Code'!$A:$K,8,0)</f>
        <v>Simon</v>
      </c>
      <c r="T1142">
        <f>VLOOKUP($A1142,'Cost Code'!$A:$K,9,0)</f>
        <v>1000</v>
      </c>
      <c r="U1142" t="str">
        <f>VLOOKUP(B1142,Ex_Code!A:J,2,0)</f>
        <v>Professional Services</v>
      </c>
      <c r="V1142" t="str">
        <f>VLOOKUP(B1142,Ex_Code!A:J,7,0)</f>
        <v>OTHER OPERATING EXPENSES</v>
      </c>
      <c r="W1142" t="str">
        <f>VLOOKUP(B1142,Ex_Code!A:J,10,0)</f>
        <v>Non Pay</v>
      </c>
    </row>
    <row r="1143" spans="1:23" x14ac:dyDescent="0.25">
      <c r="A1143" s="14" t="s">
        <v>142</v>
      </c>
      <c r="B1143" s="14" t="s">
        <v>141</v>
      </c>
      <c r="C1143" s="14" t="s">
        <v>203</v>
      </c>
      <c r="D1143" s="14" t="s">
        <v>204</v>
      </c>
      <c r="E1143" s="14" t="s">
        <v>98</v>
      </c>
      <c r="F1143" s="15">
        <v>6046</v>
      </c>
      <c r="G1143" s="16">
        <v>5992.22</v>
      </c>
      <c r="H1143" s="15">
        <v>3.43</v>
      </c>
      <c r="I1143" s="15">
        <v>3.43</v>
      </c>
      <c r="J1143" s="15">
        <v>3.43</v>
      </c>
      <c r="K1143" s="15">
        <v>3.43</v>
      </c>
      <c r="L1143" t="str">
        <f t="shared" si="17"/>
        <v>171808U07039203000</v>
      </c>
      <c r="M1143" t="str">
        <f>VLOOKUP(A1143,'Cost Code'!A:G,7,0)</f>
        <v>Management Accounts</v>
      </c>
      <c r="N1143" t="str">
        <f>VLOOKUP(A1143,'Cost Code'!A:G,2,0)</f>
        <v>Group 1</v>
      </c>
      <c r="O1143" t="str">
        <f>VLOOKUP($A1143,'Cost Code'!$A:$G,3,0)</f>
        <v>CORPORATE SERVICES</v>
      </c>
      <c r="P1143" t="str">
        <f>VLOOKUP($A1143,'Cost Code'!$A:$G,4,0)</f>
        <v>FINANCE &amp; INFORMATION SERVICES</v>
      </c>
      <c r="Q1143" t="str">
        <f>VLOOKUP($A1143,'Cost Code'!$A:$G,5,0)</f>
        <v>FINANCE &amp; INFORMATION SERVICES</v>
      </c>
      <c r="R1143" t="str">
        <f>VLOOKUP($A1143,'Cost Code'!$A:$G,6,0)</f>
        <v>FINANCE</v>
      </c>
      <c r="S1143" t="str">
        <f>VLOOKUP($A1143,'Cost Code'!$A:$K,8,0)</f>
        <v>Simon</v>
      </c>
      <c r="T1143">
        <f>VLOOKUP($A1143,'Cost Code'!$A:$K,9,0)</f>
        <v>1000</v>
      </c>
      <c r="U1143" t="str">
        <f>VLOOKUP(B1143,Ex_Code!A:J,2,0)</f>
        <v>Admin &amp; Clerical Band 3</v>
      </c>
      <c r="V1143" t="str">
        <f>VLOOKUP(B1143,Ex_Code!A:J,7,0)</f>
        <v>NON CLINICAL STAFF</v>
      </c>
      <c r="W1143" t="str">
        <f>VLOOKUP(B1143,Ex_Code!A:J,10,0)</f>
        <v>Pay</v>
      </c>
    </row>
    <row r="1144" spans="1:23" x14ac:dyDescent="0.25">
      <c r="A1144" s="14" t="s">
        <v>142</v>
      </c>
      <c r="B1144" s="14" t="s">
        <v>121</v>
      </c>
      <c r="C1144" s="14" t="s">
        <v>203</v>
      </c>
      <c r="D1144" s="14" t="s">
        <v>204</v>
      </c>
      <c r="E1144" s="14" t="s">
        <v>98</v>
      </c>
      <c r="F1144" s="15">
        <v>3882</v>
      </c>
      <c r="G1144" s="16">
        <v>2101.35</v>
      </c>
      <c r="H1144" s="15">
        <v>2</v>
      </c>
      <c r="I1144" s="15">
        <v>1</v>
      </c>
      <c r="J1144" s="15">
        <v>1</v>
      </c>
      <c r="K1144" s="15">
        <v>1</v>
      </c>
      <c r="L1144" t="str">
        <f t="shared" si="17"/>
        <v>171808U07039204000</v>
      </c>
      <c r="M1144" t="str">
        <f>VLOOKUP(A1144,'Cost Code'!A:G,7,0)</f>
        <v>Management Accounts</v>
      </c>
      <c r="N1144" t="str">
        <f>VLOOKUP(A1144,'Cost Code'!A:G,2,0)</f>
        <v>Group 1</v>
      </c>
      <c r="O1144" t="str">
        <f>VLOOKUP($A1144,'Cost Code'!$A:$G,3,0)</f>
        <v>CORPORATE SERVICES</v>
      </c>
      <c r="P1144" t="str">
        <f>VLOOKUP($A1144,'Cost Code'!$A:$G,4,0)</f>
        <v>FINANCE &amp; INFORMATION SERVICES</v>
      </c>
      <c r="Q1144" t="str">
        <f>VLOOKUP($A1144,'Cost Code'!$A:$G,5,0)</f>
        <v>FINANCE &amp; INFORMATION SERVICES</v>
      </c>
      <c r="R1144" t="str">
        <f>VLOOKUP($A1144,'Cost Code'!$A:$G,6,0)</f>
        <v>FINANCE</v>
      </c>
      <c r="S1144" t="str">
        <f>VLOOKUP($A1144,'Cost Code'!$A:$K,8,0)</f>
        <v>Simon</v>
      </c>
      <c r="T1144">
        <f>VLOOKUP($A1144,'Cost Code'!$A:$K,9,0)</f>
        <v>1000</v>
      </c>
      <c r="U1144" t="str">
        <f>VLOOKUP(B1144,Ex_Code!A:J,2,0)</f>
        <v>Admin &amp; Clerical Band 4</v>
      </c>
      <c r="V1144" t="str">
        <f>VLOOKUP(B1144,Ex_Code!A:J,7,0)</f>
        <v>NON CLINICAL STAFF</v>
      </c>
      <c r="W1144" t="str">
        <f>VLOOKUP(B1144,Ex_Code!A:J,10,0)</f>
        <v>Pay</v>
      </c>
    </row>
    <row r="1145" spans="1:23" x14ac:dyDescent="0.25">
      <c r="A1145" s="14" t="s">
        <v>142</v>
      </c>
      <c r="B1145" s="14" t="s">
        <v>108</v>
      </c>
      <c r="C1145" s="14" t="s">
        <v>203</v>
      </c>
      <c r="D1145" s="14" t="s">
        <v>204</v>
      </c>
      <c r="E1145" s="14" t="s">
        <v>98</v>
      </c>
      <c r="F1145" s="15">
        <v>12795</v>
      </c>
      <c r="G1145" s="16">
        <v>11922.53</v>
      </c>
      <c r="H1145" s="15">
        <v>4.8</v>
      </c>
      <c r="I1145" s="15">
        <v>4.8</v>
      </c>
      <c r="J1145" s="15">
        <v>4.8</v>
      </c>
      <c r="K1145" s="15">
        <v>4.8</v>
      </c>
      <c r="L1145" t="str">
        <f t="shared" si="17"/>
        <v>171808U07039205000</v>
      </c>
      <c r="M1145" t="str">
        <f>VLOOKUP(A1145,'Cost Code'!A:G,7,0)</f>
        <v>Management Accounts</v>
      </c>
      <c r="N1145" t="str">
        <f>VLOOKUP(A1145,'Cost Code'!A:G,2,0)</f>
        <v>Group 1</v>
      </c>
      <c r="O1145" t="str">
        <f>VLOOKUP($A1145,'Cost Code'!$A:$G,3,0)</f>
        <v>CORPORATE SERVICES</v>
      </c>
      <c r="P1145" t="str">
        <f>VLOOKUP($A1145,'Cost Code'!$A:$G,4,0)</f>
        <v>FINANCE &amp; INFORMATION SERVICES</v>
      </c>
      <c r="Q1145" t="str">
        <f>VLOOKUP($A1145,'Cost Code'!$A:$G,5,0)</f>
        <v>FINANCE &amp; INFORMATION SERVICES</v>
      </c>
      <c r="R1145" t="str">
        <f>VLOOKUP($A1145,'Cost Code'!$A:$G,6,0)</f>
        <v>FINANCE</v>
      </c>
      <c r="S1145" t="str">
        <f>VLOOKUP($A1145,'Cost Code'!$A:$K,8,0)</f>
        <v>Simon</v>
      </c>
      <c r="T1145">
        <f>VLOOKUP($A1145,'Cost Code'!$A:$K,9,0)</f>
        <v>1000</v>
      </c>
      <c r="U1145" t="str">
        <f>VLOOKUP(B1145,Ex_Code!A:J,2,0)</f>
        <v>Admin &amp; Clerical Band 5</v>
      </c>
      <c r="V1145" t="str">
        <f>VLOOKUP(B1145,Ex_Code!A:J,7,0)</f>
        <v>NON CLINICAL STAFF</v>
      </c>
      <c r="W1145" t="str">
        <f>VLOOKUP(B1145,Ex_Code!A:J,10,0)</f>
        <v>Pay</v>
      </c>
    </row>
    <row r="1146" spans="1:23" x14ac:dyDescent="0.25">
      <c r="A1146" s="14" t="s">
        <v>142</v>
      </c>
      <c r="B1146" s="14" t="s">
        <v>122</v>
      </c>
      <c r="C1146" s="14" t="s">
        <v>203</v>
      </c>
      <c r="D1146" s="14" t="s">
        <v>204</v>
      </c>
      <c r="E1146" s="14" t="s">
        <v>98</v>
      </c>
      <c r="F1146" s="15">
        <v>0</v>
      </c>
      <c r="G1146" s="16">
        <v>2151.2399999999998</v>
      </c>
      <c r="H1146" s="15">
        <v>0</v>
      </c>
      <c r="I1146" s="15">
        <v>0</v>
      </c>
      <c r="J1146" s="15">
        <v>1.1100000000000001</v>
      </c>
      <c r="K1146" s="15">
        <v>1.1100000000000001</v>
      </c>
      <c r="L1146" t="str">
        <f t="shared" si="17"/>
        <v>171808U07039299000</v>
      </c>
      <c r="M1146" t="str">
        <f>VLOOKUP(A1146,'Cost Code'!A:G,7,0)</f>
        <v>Management Accounts</v>
      </c>
      <c r="N1146" t="str">
        <f>VLOOKUP(A1146,'Cost Code'!A:G,2,0)</f>
        <v>Group 1</v>
      </c>
      <c r="O1146" t="str">
        <f>VLOOKUP($A1146,'Cost Code'!$A:$G,3,0)</f>
        <v>CORPORATE SERVICES</v>
      </c>
      <c r="P1146" t="str">
        <f>VLOOKUP($A1146,'Cost Code'!$A:$G,4,0)</f>
        <v>FINANCE &amp; INFORMATION SERVICES</v>
      </c>
      <c r="Q1146" t="str">
        <f>VLOOKUP($A1146,'Cost Code'!$A:$G,5,0)</f>
        <v>FINANCE &amp; INFORMATION SERVICES</v>
      </c>
      <c r="R1146" t="str">
        <f>VLOOKUP($A1146,'Cost Code'!$A:$G,6,0)</f>
        <v>FINANCE</v>
      </c>
      <c r="S1146" t="str">
        <f>VLOOKUP($A1146,'Cost Code'!$A:$K,8,0)</f>
        <v>Simon</v>
      </c>
      <c r="T1146">
        <f>VLOOKUP($A1146,'Cost Code'!$A:$K,9,0)</f>
        <v>1000</v>
      </c>
      <c r="U1146" t="str">
        <f>VLOOKUP(B1146,Ex_Code!A:J,2,0)</f>
        <v>Admin &amp; Clerical - Non NHS</v>
      </c>
      <c r="V1146" t="str">
        <f>VLOOKUP(B1146,Ex_Code!A:J,7,0)</f>
        <v>NON CLINICAL STAFF</v>
      </c>
      <c r="W1146" t="str">
        <f>VLOOKUP(B1146,Ex_Code!A:J,10,0)</f>
        <v>Pay</v>
      </c>
    </row>
    <row r="1147" spans="1:23" x14ac:dyDescent="0.25">
      <c r="A1147" s="14" t="s">
        <v>142</v>
      </c>
      <c r="B1147" s="14" t="s">
        <v>33</v>
      </c>
      <c r="C1147" s="14" t="s">
        <v>203</v>
      </c>
      <c r="D1147" s="14" t="s">
        <v>204</v>
      </c>
      <c r="E1147" s="14" t="s">
        <v>98</v>
      </c>
      <c r="F1147" s="15">
        <v>9</v>
      </c>
      <c r="G1147" s="16">
        <v>0</v>
      </c>
      <c r="H1147" s="15">
        <v>0</v>
      </c>
      <c r="I1147" s="15">
        <v>0</v>
      </c>
      <c r="J1147" s="15">
        <v>0</v>
      </c>
      <c r="K1147" s="15">
        <v>0</v>
      </c>
      <c r="L1147" t="str">
        <f t="shared" si="17"/>
        <v>171808U07047018000</v>
      </c>
      <c r="M1147" t="str">
        <f>VLOOKUP(A1147,'Cost Code'!A:G,7,0)</f>
        <v>Management Accounts</v>
      </c>
      <c r="N1147" t="str">
        <f>VLOOKUP(A1147,'Cost Code'!A:G,2,0)</f>
        <v>Group 1</v>
      </c>
      <c r="O1147" t="str">
        <f>VLOOKUP($A1147,'Cost Code'!$A:$G,3,0)</f>
        <v>CORPORATE SERVICES</v>
      </c>
      <c r="P1147" t="str">
        <f>VLOOKUP($A1147,'Cost Code'!$A:$G,4,0)</f>
        <v>FINANCE &amp; INFORMATION SERVICES</v>
      </c>
      <c r="Q1147" t="str">
        <f>VLOOKUP($A1147,'Cost Code'!$A:$G,5,0)</f>
        <v>FINANCE &amp; INFORMATION SERVICES</v>
      </c>
      <c r="R1147" t="str">
        <f>VLOOKUP($A1147,'Cost Code'!$A:$G,6,0)</f>
        <v>FINANCE</v>
      </c>
      <c r="S1147" t="str">
        <f>VLOOKUP($A1147,'Cost Code'!$A:$K,8,0)</f>
        <v>Simon</v>
      </c>
      <c r="T1147">
        <f>VLOOKUP($A1147,'Cost Code'!$A:$K,9,0)</f>
        <v>1000</v>
      </c>
      <c r="U1147" t="str">
        <f>VLOOKUP(B1147,Ex_Code!A:J,2,0)</f>
        <v>Travel Expenses</v>
      </c>
      <c r="V1147" t="str">
        <f>VLOOKUP(B1147,Ex_Code!A:J,7,0)</f>
        <v>ESTABLISHMENT EXPENSES</v>
      </c>
      <c r="W1147" t="str">
        <f>VLOOKUP(B1147,Ex_Code!A:J,10,0)</f>
        <v>Non Pay</v>
      </c>
    </row>
    <row r="1148" spans="1:23" x14ac:dyDescent="0.25">
      <c r="A1148" s="14" t="s">
        <v>142</v>
      </c>
      <c r="B1148" s="14" t="s">
        <v>45</v>
      </c>
      <c r="C1148" s="14" t="s">
        <v>203</v>
      </c>
      <c r="D1148" s="14" t="s">
        <v>204</v>
      </c>
      <c r="E1148" s="14" t="s">
        <v>98</v>
      </c>
      <c r="F1148" s="15">
        <v>-2600</v>
      </c>
      <c r="G1148" s="16">
        <v>-2233.94</v>
      </c>
      <c r="H1148" s="15">
        <v>0</v>
      </c>
      <c r="I1148" s="15">
        <v>0</v>
      </c>
      <c r="J1148" s="15">
        <v>0</v>
      </c>
      <c r="K1148" s="15">
        <v>0</v>
      </c>
      <c r="L1148" t="str">
        <f t="shared" si="17"/>
        <v>171808U07049047000</v>
      </c>
      <c r="M1148" t="str">
        <f>VLOOKUP(A1148,'Cost Code'!A:G,7,0)</f>
        <v>Management Accounts</v>
      </c>
      <c r="N1148" t="str">
        <f>VLOOKUP(A1148,'Cost Code'!A:G,2,0)</f>
        <v>Group 1</v>
      </c>
      <c r="O1148" t="str">
        <f>VLOOKUP($A1148,'Cost Code'!$A:$G,3,0)</f>
        <v>CORPORATE SERVICES</v>
      </c>
      <c r="P1148" t="str">
        <f>VLOOKUP($A1148,'Cost Code'!$A:$G,4,0)</f>
        <v>FINANCE &amp; INFORMATION SERVICES</v>
      </c>
      <c r="Q1148" t="str">
        <f>VLOOKUP($A1148,'Cost Code'!$A:$G,5,0)</f>
        <v>FINANCE &amp; INFORMATION SERVICES</v>
      </c>
      <c r="R1148" t="str">
        <f>VLOOKUP($A1148,'Cost Code'!$A:$G,6,0)</f>
        <v>FINANCE</v>
      </c>
      <c r="S1148" t="str">
        <f>VLOOKUP($A1148,'Cost Code'!$A:$K,8,0)</f>
        <v>Simon</v>
      </c>
      <c r="T1148">
        <f>VLOOKUP($A1148,'Cost Code'!$A:$K,9,0)</f>
        <v>1000</v>
      </c>
      <c r="U1148" t="str">
        <f>VLOOKUP(B1148,Ex_Code!A:J,2,0)</f>
        <v>Servs Recd Oth NHS FT</v>
      </c>
      <c r="V1148" t="str">
        <f>VLOOKUP(B1148,Ex_Code!A:J,7,0)</f>
        <v>OTHER OPERATING EXPENSES</v>
      </c>
      <c r="W1148" t="str">
        <f>VLOOKUP(B1148,Ex_Code!A:J,10,0)</f>
        <v>Non Pay</v>
      </c>
    </row>
    <row r="1149" spans="1:23" x14ac:dyDescent="0.25">
      <c r="A1149" s="14" t="s">
        <v>143</v>
      </c>
      <c r="B1149" s="14" t="s">
        <v>119</v>
      </c>
      <c r="C1149" s="14" t="s">
        <v>203</v>
      </c>
      <c r="D1149" s="14" t="s">
        <v>204</v>
      </c>
      <c r="E1149" s="14" t="s">
        <v>98</v>
      </c>
      <c r="F1149" s="15">
        <v>-82</v>
      </c>
      <c r="G1149" s="16">
        <v>-292.60000000000002</v>
      </c>
      <c r="H1149" s="15">
        <v>0</v>
      </c>
      <c r="I1149" s="15">
        <v>0</v>
      </c>
      <c r="J1149" s="15">
        <v>0</v>
      </c>
      <c r="K1149" s="15">
        <v>0</v>
      </c>
      <c r="L1149" t="str">
        <f t="shared" si="17"/>
        <v>171808U08029014000</v>
      </c>
      <c r="M1149" t="str">
        <f>VLOOKUP(A1149,'Cost Code'!A:G,7,0)</f>
        <v>Financial Services</v>
      </c>
      <c r="N1149" t="str">
        <f>VLOOKUP(A1149,'Cost Code'!A:G,2,0)</f>
        <v>Group 1</v>
      </c>
      <c r="O1149" t="str">
        <f>VLOOKUP($A1149,'Cost Code'!$A:$G,3,0)</f>
        <v>CORPORATE SERVICES</v>
      </c>
      <c r="P1149" t="str">
        <f>VLOOKUP($A1149,'Cost Code'!$A:$G,4,0)</f>
        <v>FINANCE &amp; INFORMATION SERVICES</v>
      </c>
      <c r="Q1149" t="str">
        <f>VLOOKUP($A1149,'Cost Code'!$A:$G,5,0)</f>
        <v>FINANCE &amp; INFORMATION SERVICES</v>
      </c>
      <c r="R1149" t="str">
        <f>VLOOKUP($A1149,'Cost Code'!$A:$G,6,0)</f>
        <v>FINANCE</v>
      </c>
      <c r="S1149" t="str">
        <f>VLOOKUP($A1149,'Cost Code'!$A:$K,8,0)</f>
        <v>Simon</v>
      </c>
      <c r="T1149">
        <f>VLOOKUP($A1149,'Cost Code'!$A:$K,9,0)</f>
        <v>1000</v>
      </c>
      <c r="U1149" t="str">
        <f>VLOOKUP(B1149,Ex_Code!A:J,2,0)</f>
        <v>Other Income</v>
      </c>
      <c r="V1149" t="str">
        <f>VLOOKUP(B1149,Ex_Code!A:J,7,0)</f>
        <v>OTHER INCOME</v>
      </c>
      <c r="W1149" t="str">
        <f>VLOOKUP(B1149,Ex_Code!A:J,10,0)</f>
        <v>Income</v>
      </c>
    </row>
    <row r="1150" spans="1:23" x14ac:dyDescent="0.25">
      <c r="A1150" s="14" t="s">
        <v>143</v>
      </c>
      <c r="B1150" s="14" t="s">
        <v>144</v>
      </c>
      <c r="C1150" s="14" t="s">
        <v>203</v>
      </c>
      <c r="D1150" s="14" t="s">
        <v>204</v>
      </c>
      <c r="E1150" s="14" t="s">
        <v>98</v>
      </c>
      <c r="F1150" s="15">
        <v>734</v>
      </c>
      <c r="G1150" s="16">
        <v>0</v>
      </c>
      <c r="H1150" s="15">
        <v>0.5</v>
      </c>
      <c r="I1150" s="15">
        <v>0</v>
      </c>
      <c r="J1150" s="15">
        <v>0</v>
      </c>
      <c r="K1150" s="15">
        <v>0</v>
      </c>
      <c r="L1150" t="str">
        <f t="shared" si="17"/>
        <v>171808U08039201000</v>
      </c>
      <c r="M1150" t="str">
        <f>VLOOKUP(A1150,'Cost Code'!A:G,7,0)</f>
        <v>Financial Services</v>
      </c>
      <c r="N1150" t="str">
        <f>VLOOKUP(A1150,'Cost Code'!A:G,2,0)</f>
        <v>Group 1</v>
      </c>
      <c r="O1150" t="str">
        <f>VLOOKUP($A1150,'Cost Code'!$A:$G,3,0)</f>
        <v>CORPORATE SERVICES</v>
      </c>
      <c r="P1150" t="str">
        <f>VLOOKUP($A1150,'Cost Code'!$A:$G,4,0)</f>
        <v>FINANCE &amp; INFORMATION SERVICES</v>
      </c>
      <c r="Q1150" t="str">
        <f>VLOOKUP($A1150,'Cost Code'!$A:$G,5,0)</f>
        <v>FINANCE &amp; INFORMATION SERVICES</v>
      </c>
      <c r="R1150" t="str">
        <f>VLOOKUP($A1150,'Cost Code'!$A:$G,6,0)</f>
        <v>FINANCE</v>
      </c>
      <c r="S1150" t="str">
        <f>VLOOKUP($A1150,'Cost Code'!$A:$K,8,0)</f>
        <v>Simon</v>
      </c>
      <c r="T1150">
        <f>VLOOKUP($A1150,'Cost Code'!$A:$K,9,0)</f>
        <v>1000</v>
      </c>
      <c r="U1150" t="str">
        <f>VLOOKUP(B1150,Ex_Code!A:J,2,0)</f>
        <v>Admin &amp; Clerical Band 1</v>
      </c>
      <c r="V1150" t="str">
        <f>VLOOKUP(B1150,Ex_Code!A:J,7,0)</f>
        <v>NON CLINICAL STAFF</v>
      </c>
      <c r="W1150" t="str">
        <f>VLOOKUP(B1150,Ex_Code!A:J,10,0)</f>
        <v>Pay</v>
      </c>
    </row>
    <row r="1151" spans="1:23" x14ac:dyDescent="0.25">
      <c r="A1151" s="14" t="s">
        <v>143</v>
      </c>
      <c r="B1151" s="14" t="s">
        <v>145</v>
      </c>
      <c r="C1151" s="14" t="s">
        <v>203</v>
      </c>
      <c r="D1151" s="14" t="s">
        <v>204</v>
      </c>
      <c r="E1151" s="14" t="s">
        <v>98</v>
      </c>
      <c r="F1151" s="15">
        <v>12807</v>
      </c>
      <c r="G1151" s="16">
        <v>6645.2</v>
      </c>
      <c r="H1151" s="15">
        <v>8</v>
      </c>
      <c r="I1151" s="15">
        <v>5</v>
      </c>
      <c r="J1151" s="15">
        <v>4.26</v>
      </c>
      <c r="K1151" s="15">
        <v>4.34</v>
      </c>
      <c r="L1151" t="str">
        <f t="shared" si="17"/>
        <v>171808U08039202000</v>
      </c>
      <c r="M1151" t="str">
        <f>VLOOKUP(A1151,'Cost Code'!A:G,7,0)</f>
        <v>Financial Services</v>
      </c>
      <c r="N1151" t="str">
        <f>VLOOKUP(A1151,'Cost Code'!A:G,2,0)</f>
        <v>Group 1</v>
      </c>
      <c r="O1151" t="str">
        <f>VLOOKUP($A1151,'Cost Code'!$A:$G,3,0)</f>
        <v>CORPORATE SERVICES</v>
      </c>
      <c r="P1151" t="str">
        <f>VLOOKUP($A1151,'Cost Code'!$A:$G,4,0)</f>
        <v>FINANCE &amp; INFORMATION SERVICES</v>
      </c>
      <c r="Q1151" t="str">
        <f>VLOOKUP($A1151,'Cost Code'!$A:$G,5,0)</f>
        <v>FINANCE &amp; INFORMATION SERVICES</v>
      </c>
      <c r="R1151" t="str">
        <f>VLOOKUP($A1151,'Cost Code'!$A:$G,6,0)</f>
        <v>FINANCE</v>
      </c>
      <c r="S1151" t="str">
        <f>VLOOKUP($A1151,'Cost Code'!$A:$K,8,0)</f>
        <v>Simon</v>
      </c>
      <c r="T1151">
        <f>VLOOKUP($A1151,'Cost Code'!$A:$K,9,0)</f>
        <v>1000</v>
      </c>
      <c r="U1151" t="str">
        <f>VLOOKUP(B1151,Ex_Code!A:J,2,0)</f>
        <v>Admin &amp; Clerical Band 2</v>
      </c>
      <c r="V1151" t="str">
        <f>VLOOKUP(B1151,Ex_Code!A:J,7,0)</f>
        <v>NON CLINICAL STAFF</v>
      </c>
      <c r="W1151" t="str">
        <f>VLOOKUP(B1151,Ex_Code!A:J,10,0)</f>
        <v>Pay</v>
      </c>
    </row>
    <row r="1152" spans="1:23" x14ac:dyDescent="0.25">
      <c r="A1152" s="14" t="s">
        <v>143</v>
      </c>
      <c r="B1152" s="14" t="s">
        <v>141</v>
      </c>
      <c r="C1152" s="14" t="s">
        <v>203</v>
      </c>
      <c r="D1152" s="14" t="s">
        <v>204</v>
      </c>
      <c r="E1152" s="14" t="s">
        <v>98</v>
      </c>
      <c r="F1152" s="15">
        <v>1778</v>
      </c>
      <c r="G1152" s="16">
        <v>1778.01</v>
      </c>
      <c r="H1152" s="15">
        <v>1</v>
      </c>
      <c r="I1152" s="15">
        <v>1</v>
      </c>
      <c r="J1152" s="15">
        <v>1</v>
      </c>
      <c r="K1152" s="15">
        <v>1</v>
      </c>
      <c r="L1152" t="str">
        <f t="shared" si="17"/>
        <v>171808U08039203000</v>
      </c>
      <c r="M1152" t="str">
        <f>VLOOKUP(A1152,'Cost Code'!A:G,7,0)</f>
        <v>Financial Services</v>
      </c>
      <c r="N1152" t="str">
        <f>VLOOKUP(A1152,'Cost Code'!A:G,2,0)</f>
        <v>Group 1</v>
      </c>
      <c r="O1152" t="str">
        <f>VLOOKUP($A1152,'Cost Code'!$A:$G,3,0)</f>
        <v>CORPORATE SERVICES</v>
      </c>
      <c r="P1152" t="str">
        <f>VLOOKUP($A1152,'Cost Code'!$A:$G,4,0)</f>
        <v>FINANCE &amp; INFORMATION SERVICES</v>
      </c>
      <c r="Q1152" t="str">
        <f>VLOOKUP($A1152,'Cost Code'!$A:$G,5,0)</f>
        <v>FINANCE &amp; INFORMATION SERVICES</v>
      </c>
      <c r="R1152" t="str">
        <f>VLOOKUP($A1152,'Cost Code'!$A:$G,6,0)</f>
        <v>FINANCE</v>
      </c>
      <c r="S1152" t="str">
        <f>VLOOKUP($A1152,'Cost Code'!$A:$K,8,0)</f>
        <v>Simon</v>
      </c>
      <c r="T1152">
        <f>VLOOKUP($A1152,'Cost Code'!$A:$K,9,0)</f>
        <v>1000</v>
      </c>
      <c r="U1152" t="str">
        <f>VLOOKUP(B1152,Ex_Code!A:J,2,0)</f>
        <v>Admin &amp; Clerical Band 3</v>
      </c>
      <c r="V1152" t="str">
        <f>VLOOKUP(B1152,Ex_Code!A:J,7,0)</f>
        <v>NON CLINICAL STAFF</v>
      </c>
      <c r="W1152" t="str">
        <f>VLOOKUP(B1152,Ex_Code!A:J,10,0)</f>
        <v>Pay</v>
      </c>
    </row>
    <row r="1153" spans="1:23" x14ac:dyDescent="0.25">
      <c r="A1153" s="14" t="s">
        <v>143</v>
      </c>
      <c r="B1153" s="14" t="s">
        <v>121</v>
      </c>
      <c r="C1153" s="14" t="s">
        <v>203</v>
      </c>
      <c r="D1153" s="14" t="s">
        <v>204</v>
      </c>
      <c r="E1153" s="14" t="s">
        <v>98</v>
      </c>
      <c r="F1153" s="15">
        <v>4585</v>
      </c>
      <c r="G1153" s="16">
        <v>4474.03</v>
      </c>
      <c r="H1153" s="15">
        <v>2</v>
      </c>
      <c r="I1153" s="15">
        <v>2</v>
      </c>
      <c r="J1153" s="15">
        <v>2</v>
      </c>
      <c r="K1153" s="15">
        <v>2</v>
      </c>
      <c r="L1153" t="str">
        <f t="shared" si="17"/>
        <v>171808U08039204000</v>
      </c>
      <c r="M1153" t="str">
        <f>VLOOKUP(A1153,'Cost Code'!A:G,7,0)</f>
        <v>Financial Services</v>
      </c>
      <c r="N1153" t="str">
        <f>VLOOKUP(A1153,'Cost Code'!A:G,2,0)</f>
        <v>Group 1</v>
      </c>
      <c r="O1153" t="str">
        <f>VLOOKUP($A1153,'Cost Code'!$A:$G,3,0)</f>
        <v>CORPORATE SERVICES</v>
      </c>
      <c r="P1153" t="str">
        <f>VLOOKUP($A1153,'Cost Code'!$A:$G,4,0)</f>
        <v>FINANCE &amp; INFORMATION SERVICES</v>
      </c>
      <c r="Q1153" t="str">
        <f>VLOOKUP($A1153,'Cost Code'!$A:$G,5,0)</f>
        <v>FINANCE &amp; INFORMATION SERVICES</v>
      </c>
      <c r="R1153" t="str">
        <f>VLOOKUP($A1153,'Cost Code'!$A:$G,6,0)</f>
        <v>FINANCE</v>
      </c>
      <c r="S1153" t="str">
        <f>VLOOKUP($A1153,'Cost Code'!$A:$K,8,0)</f>
        <v>Simon</v>
      </c>
      <c r="T1153">
        <f>VLOOKUP($A1153,'Cost Code'!$A:$K,9,0)</f>
        <v>1000</v>
      </c>
      <c r="U1153" t="str">
        <f>VLOOKUP(B1153,Ex_Code!A:J,2,0)</f>
        <v>Admin &amp; Clerical Band 4</v>
      </c>
      <c r="V1153" t="str">
        <f>VLOOKUP(B1153,Ex_Code!A:J,7,0)</f>
        <v>NON CLINICAL STAFF</v>
      </c>
      <c r="W1153" t="str">
        <f>VLOOKUP(B1153,Ex_Code!A:J,10,0)</f>
        <v>Pay</v>
      </c>
    </row>
    <row r="1154" spans="1:23" x14ac:dyDescent="0.25">
      <c r="A1154" s="14" t="s">
        <v>143</v>
      </c>
      <c r="B1154" s="14" t="s">
        <v>28</v>
      </c>
      <c r="C1154" s="14" t="s">
        <v>203</v>
      </c>
      <c r="D1154" s="14" t="s">
        <v>204</v>
      </c>
      <c r="E1154" s="14" t="s">
        <v>98</v>
      </c>
      <c r="F1154" s="15">
        <v>3706</v>
      </c>
      <c r="G1154" s="16">
        <v>3706.37</v>
      </c>
      <c r="H1154" s="15">
        <v>1</v>
      </c>
      <c r="I1154" s="15">
        <v>1</v>
      </c>
      <c r="J1154" s="15">
        <v>1</v>
      </c>
      <c r="K1154" s="15">
        <v>1</v>
      </c>
      <c r="L1154" t="str">
        <f t="shared" si="17"/>
        <v>171808U08039206000</v>
      </c>
      <c r="M1154" t="str">
        <f>VLOOKUP(A1154,'Cost Code'!A:G,7,0)</f>
        <v>Financial Services</v>
      </c>
      <c r="N1154" t="str">
        <f>VLOOKUP(A1154,'Cost Code'!A:G,2,0)</f>
        <v>Group 1</v>
      </c>
      <c r="O1154" t="str">
        <f>VLOOKUP($A1154,'Cost Code'!$A:$G,3,0)</f>
        <v>CORPORATE SERVICES</v>
      </c>
      <c r="P1154" t="str">
        <f>VLOOKUP($A1154,'Cost Code'!$A:$G,4,0)</f>
        <v>FINANCE &amp; INFORMATION SERVICES</v>
      </c>
      <c r="Q1154" t="str">
        <f>VLOOKUP($A1154,'Cost Code'!$A:$G,5,0)</f>
        <v>FINANCE &amp; INFORMATION SERVICES</v>
      </c>
      <c r="R1154" t="str">
        <f>VLOOKUP($A1154,'Cost Code'!$A:$G,6,0)</f>
        <v>FINANCE</v>
      </c>
      <c r="S1154" t="str">
        <f>VLOOKUP($A1154,'Cost Code'!$A:$K,8,0)</f>
        <v>Simon</v>
      </c>
      <c r="T1154">
        <f>VLOOKUP($A1154,'Cost Code'!$A:$K,9,0)</f>
        <v>1000</v>
      </c>
      <c r="U1154" t="str">
        <f>VLOOKUP(B1154,Ex_Code!A:J,2,0)</f>
        <v>Admin &amp; Clerical Band 6</v>
      </c>
      <c r="V1154" t="str">
        <f>VLOOKUP(B1154,Ex_Code!A:J,7,0)</f>
        <v>NON CLINICAL STAFF</v>
      </c>
      <c r="W1154" t="str">
        <f>VLOOKUP(B1154,Ex_Code!A:J,10,0)</f>
        <v>Pay</v>
      </c>
    </row>
    <row r="1155" spans="1:23" x14ac:dyDescent="0.25">
      <c r="A1155" s="14" t="s">
        <v>143</v>
      </c>
      <c r="B1155" s="14" t="s">
        <v>122</v>
      </c>
      <c r="C1155" s="14" t="s">
        <v>203</v>
      </c>
      <c r="D1155" s="14" t="s">
        <v>204</v>
      </c>
      <c r="E1155" s="14" t="s">
        <v>98</v>
      </c>
      <c r="F1155" s="15">
        <v>0</v>
      </c>
      <c r="G1155" s="16">
        <v>4674.88</v>
      </c>
      <c r="H1155" s="15">
        <v>0</v>
      </c>
      <c r="I1155" s="15">
        <v>0</v>
      </c>
      <c r="J1155" s="15">
        <v>2.04</v>
      </c>
      <c r="K1155" s="15">
        <v>2.04</v>
      </c>
      <c r="L1155" t="str">
        <f t="shared" si="17"/>
        <v>171808U08039299000</v>
      </c>
      <c r="M1155" t="str">
        <f>VLOOKUP(A1155,'Cost Code'!A:G,7,0)</f>
        <v>Financial Services</v>
      </c>
      <c r="N1155" t="str">
        <f>VLOOKUP(A1155,'Cost Code'!A:G,2,0)</f>
        <v>Group 1</v>
      </c>
      <c r="O1155" t="str">
        <f>VLOOKUP($A1155,'Cost Code'!$A:$G,3,0)</f>
        <v>CORPORATE SERVICES</v>
      </c>
      <c r="P1155" t="str">
        <f>VLOOKUP($A1155,'Cost Code'!$A:$G,4,0)</f>
        <v>FINANCE &amp; INFORMATION SERVICES</v>
      </c>
      <c r="Q1155" t="str">
        <f>VLOOKUP($A1155,'Cost Code'!$A:$G,5,0)</f>
        <v>FINANCE &amp; INFORMATION SERVICES</v>
      </c>
      <c r="R1155" t="str">
        <f>VLOOKUP($A1155,'Cost Code'!$A:$G,6,0)</f>
        <v>FINANCE</v>
      </c>
      <c r="S1155" t="str">
        <f>VLOOKUP($A1155,'Cost Code'!$A:$K,8,0)</f>
        <v>Simon</v>
      </c>
      <c r="T1155">
        <f>VLOOKUP($A1155,'Cost Code'!$A:$K,9,0)</f>
        <v>1000</v>
      </c>
      <c r="U1155" t="str">
        <f>VLOOKUP(B1155,Ex_Code!A:J,2,0)</f>
        <v>Admin &amp; Clerical - Non NHS</v>
      </c>
      <c r="V1155" t="str">
        <f>VLOOKUP(B1155,Ex_Code!A:J,7,0)</f>
        <v>NON CLINICAL STAFF</v>
      </c>
      <c r="W1155" t="str">
        <f>VLOOKUP(B1155,Ex_Code!A:J,10,0)</f>
        <v>Pay</v>
      </c>
    </row>
    <row r="1156" spans="1:23" x14ac:dyDescent="0.25">
      <c r="A1156" s="14" t="s">
        <v>143</v>
      </c>
      <c r="B1156" s="14" t="s">
        <v>123</v>
      </c>
      <c r="C1156" s="14" t="s">
        <v>203</v>
      </c>
      <c r="D1156" s="14" t="s">
        <v>204</v>
      </c>
      <c r="E1156" s="14" t="s">
        <v>98</v>
      </c>
      <c r="F1156" s="15">
        <v>31</v>
      </c>
      <c r="G1156" s="16">
        <v>39.200000000000003</v>
      </c>
      <c r="H1156" s="15">
        <v>0</v>
      </c>
      <c r="I1156" s="15">
        <v>0</v>
      </c>
      <c r="J1156" s="15">
        <v>0</v>
      </c>
      <c r="K1156" s="15">
        <v>0</v>
      </c>
      <c r="L1156" t="str">
        <f t="shared" si="17"/>
        <v>171808U08043001000</v>
      </c>
      <c r="M1156" t="str">
        <f>VLOOKUP(A1156,'Cost Code'!A:G,7,0)</f>
        <v>Financial Services</v>
      </c>
      <c r="N1156" t="str">
        <f>VLOOKUP(A1156,'Cost Code'!A:G,2,0)</f>
        <v>Group 1</v>
      </c>
      <c r="O1156" t="str">
        <f>VLOOKUP($A1156,'Cost Code'!$A:$G,3,0)</f>
        <v>CORPORATE SERVICES</v>
      </c>
      <c r="P1156" t="str">
        <f>VLOOKUP($A1156,'Cost Code'!$A:$G,4,0)</f>
        <v>FINANCE &amp; INFORMATION SERVICES</v>
      </c>
      <c r="Q1156" t="str">
        <f>VLOOKUP($A1156,'Cost Code'!$A:$G,5,0)</f>
        <v>FINANCE &amp; INFORMATION SERVICES</v>
      </c>
      <c r="R1156" t="str">
        <f>VLOOKUP($A1156,'Cost Code'!$A:$G,6,0)</f>
        <v>FINANCE</v>
      </c>
      <c r="S1156" t="str">
        <f>VLOOKUP($A1156,'Cost Code'!$A:$K,8,0)</f>
        <v>Simon</v>
      </c>
      <c r="T1156">
        <f>VLOOKUP($A1156,'Cost Code'!$A:$K,9,0)</f>
        <v>1000</v>
      </c>
      <c r="U1156" t="str">
        <f>VLOOKUP(B1156,Ex_Code!A:J,2,0)</f>
        <v>Catering Provisions</v>
      </c>
      <c r="V1156" t="str">
        <f>VLOOKUP(B1156,Ex_Code!A:J,7,0)</f>
        <v>NON CLINICAL SUPPLIES</v>
      </c>
      <c r="W1156" t="str">
        <f>VLOOKUP(B1156,Ex_Code!A:J,10,0)</f>
        <v>Non Pay</v>
      </c>
    </row>
    <row r="1157" spans="1:23" x14ac:dyDescent="0.25">
      <c r="A1157" s="14" t="s">
        <v>143</v>
      </c>
      <c r="B1157" s="14" t="s">
        <v>157</v>
      </c>
      <c r="C1157" s="14" t="s">
        <v>203</v>
      </c>
      <c r="D1157" s="14" t="s">
        <v>204</v>
      </c>
      <c r="E1157" s="14" t="s">
        <v>98</v>
      </c>
      <c r="F1157" s="15">
        <v>0</v>
      </c>
      <c r="G1157" s="16">
        <v>248.85</v>
      </c>
      <c r="H1157" s="15">
        <v>0</v>
      </c>
      <c r="I1157" s="15">
        <v>0</v>
      </c>
      <c r="J1157" s="15">
        <v>0</v>
      </c>
      <c r="K1157" s="15">
        <v>0</v>
      </c>
      <c r="L1157" t="str">
        <f t="shared" ref="L1157:L1220" si="18">CONCATENATE(C1157,A1157,B1157)</f>
        <v>171808U08043014000</v>
      </c>
      <c r="M1157" t="str">
        <f>VLOOKUP(A1157,'Cost Code'!A:G,7,0)</f>
        <v>Financial Services</v>
      </c>
      <c r="N1157" t="str">
        <f>VLOOKUP(A1157,'Cost Code'!A:G,2,0)</f>
        <v>Group 1</v>
      </c>
      <c r="O1157" t="str">
        <f>VLOOKUP($A1157,'Cost Code'!$A:$G,3,0)</f>
        <v>CORPORATE SERVICES</v>
      </c>
      <c r="P1157" t="str">
        <f>VLOOKUP($A1157,'Cost Code'!$A:$G,4,0)</f>
        <v>FINANCE &amp; INFORMATION SERVICES</v>
      </c>
      <c r="Q1157" t="str">
        <f>VLOOKUP($A1157,'Cost Code'!$A:$G,5,0)</f>
        <v>FINANCE &amp; INFORMATION SERVICES</v>
      </c>
      <c r="R1157" t="str">
        <f>VLOOKUP($A1157,'Cost Code'!$A:$G,6,0)</f>
        <v>FINANCE</v>
      </c>
      <c r="S1157" t="str">
        <f>VLOOKUP($A1157,'Cost Code'!$A:$K,8,0)</f>
        <v>Simon</v>
      </c>
      <c r="T1157">
        <f>VLOOKUP($A1157,'Cost Code'!$A:$K,9,0)</f>
        <v>1000</v>
      </c>
      <c r="U1157" t="str">
        <f>VLOOKUP(B1157,Ex_Code!A:J,2,0)</f>
        <v>Staff Uniforms</v>
      </c>
      <c r="V1157" t="str">
        <f>VLOOKUP(B1157,Ex_Code!A:J,7,0)</f>
        <v>NON CLINICAL SUPPLIES</v>
      </c>
      <c r="W1157" t="str">
        <f>VLOOKUP(B1157,Ex_Code!A:J,10,0)</f>
        <v>Non Pay</v>
      </c>
    </row>
    <row r="1158" spans="1:23" x14ac:dyDescent="0.25">
      <c r="A1158" s="14" t="s">
        <v>143</v>
      </c>
      <c r="B1158" s="14" t="s">
        <v>109</v>
      </c>
      <c r="C1158" s="14" t="s">
        <v>203</v>
      </c>
      <c r="D1158" s="14" t="s">
        <v>204</v>
      </c>
      <c r="E1158" s="14" t="s">
        <v>98</v>
      </c>
      <c r="F1158" s="15">
        <v>12</v>
      </c>
      <c r="G1158" s="16">
        <v>110.4</v>
      </c>
      <c r="H1158" s="15">
        <v>0</v>
      </c>
      <c r="I1158" s="15">
        <v>0</v>
      </c>
      <c r="J1158" s="15">
        <v>0</v>
      </c>
      <c r="K1158" s="15">
        <v>0</v>
      </c>
      <c r="L1158" t="str">
        <f t="shared" si="18"/>
        <v>171808U08047001000</v>
      </c>
      <c r="M1158" t="str">
        <f>VLOOKUP(A1158,'Cost Code'!A:G,7,0)</f>
        <v>Financial Services</v>
      </c>
      <c r="N1158" t="str">
        <f>VLOOKUP(A1158,'Cost Code'!A:G,2,0)</f>
        <v>Group 1</v>
      </c>
      <c r="O1158" t="str">
        <f>VLOOKUP($A1158,'Cost Code'!$A:$G,3,0)</f>
        <v>CORPORATE SERVICES</v>
      </c>
      <c r="P1158" t="str">
        <f>VLOOKUP($A1158,'Cost Code'!$A:$G,4,0)</f>
        <v>FINANCE &amp; INFORMATION SERVICES</v>
      </c>
      <c r="Q1158" t="str">
        <f>VLOOKUP($A1158,'Cost Code'!$A:$G,5,0)</f>
        <v>FINANCE &amp; INFORMATION SERVICES</v>
      </c>
      <c r="R1158" t="str">
        <f>VLOOKUP($A1158,'Cost Code'!$A:$G,6,0)</f>
        <v>FINANCE</v>
      </c>
      <c r="S1158" t="str">
        <f>VLOOKUP($A1158,'Cost Code'!$A:$K,8,0)</f>
        <v>Simon</v>
      </c>
      <c r="T1158">
        <f>VLOOKUP($A1158,'Cost Code'!$A:$K,9,0)</f>
        <v>1000</v>
      </c>
      <c r="U1158" t="str">
        <f>VLOOKUP(B1158,Ex_Code!A:J,2,0)</f>
        <v>Printing &amp; Stationery</v>
      </c>
      <c r="V1158" t="str">
        <f>VLOOKUP(B1158,Ex_Code!A:J,7,0)</f>
        <v>ESTABLISHMENT EXPENSES</v>
      </c>
      <c r="W1158" t="str">
        <f>VLOOKUP(B1158,Ex_Code!A:J,10,0)</f>
        <v>Non Pay</v>
      </c>
    </row>
    <row r="1159" spans="1:23" x14ac:dyDescent="0.25">
      <c r="A1159" s="14" t="s">
        <v>143</v>
      </c>
      <c r="B1159" s="14" t="s">
        <v>125</v>
      </c>
      <c r="C1159" s="14" t="s">
        <v>203</v>
      </c>
      <c r="D1159" s="14" t="s">
        <v>204</v>
      </c>
      <c r="E1159" s="14" t="s">
        <v>98</v>
      </c>
      <c r="F1159" s="15">
        <v>1</v>
      </c>
      <c r="G1159" s="16">
        <v>0</v>
      </c>
      <c r="H1159" s="15">
        <v>0</v>
      </c>
      <c r="I1159" s="15">
        <v>0</v>
      </c>
      <c r="J1159" s="15">
        <v>0</v>
      </c>
      <c r="K1159" s="15">
        <v>0</v>
      </c>
      <c r="L1159" t="str">
        <f t="shared" si="18"/>
        <v>171808U08047003000</v>
      </c>
      <c r="M1159" t="str">
        <f>VLOOKUP(A1159,'Cost Code'!A:G,7,0)</f>
        <v>Financial Services</v>
      </c>
      <c r="N1159" t="str">
        <f>VLOOKUP(A1159,'Cost Code'!A:G,2,0)</f>
        <v>Group 1</v>
      </c>
      <c r="O1159" t="str">
        <f>VLOOKUP($A1159,'Cost Code'!$A:$G,3,0)</f>
        <v>CORPORATE SERVICES</v>
      </c>
      <c r="P1159" t="str">
        <f>VLOOKUP($A1159,'Cost Code'!$A:$G,4,0)</f>
        <v>FINANCE &amp; INFORMATION SERVICES</v>
      </c>
      <c r="Q1159" t="str">
        <f>VLOOKUP($A1159,'Cost Code'!$A:$G,5,0)</f>
        <v>FINANCE &amp; INFORMATION SERVICES</v>
      </c>
      <c r="R1159" t="str">
        <f>VLOOKUP($A1159,'Cost Code'!$A:$G,6,0)</f>
        <v>FINANCE</v>
      </c>
      <c r="S1159" t="str">
        <f>VLOOKUP($A1159,'Cost Code'!$A:$K,8,0)</f>
        <v>Simon</v>
      </c>
      <c r="T1159">
        <f>VLOOKUP($A1159,'Cost Code'!$A:$K,9,0)</f>
        <v>1000</v>
      </c>
      <c r="U1159" t="str">
        <f>VLOOKUP(B1159,Ex_Code!A:J,2,0)</f>
        <v>Postage &amp; Courier Services</v>
      </c>
      <c r="V1159" t="str">
        <f>VLOOKUP(B1159,Ex_Code!A:J,7,0)</f>
        <v>ESTABLISHMENT EXPENSES</v>
      </c>
      <c r="W1159" t="str">
        <f>VLOOKUP(B1159,Ex_Code!A:J,10,0)</f>
        <v>Non Pay</v>
      </c>
    </row>
    <row r="1160" spans="1:23" x14ac:dyDescent="0.25">
      <c r="A1160" s="14" t="s">
        <v>143</v>
      </c>
      <c r="B1160" s="14" t="s">
        <v>126</v>
      </c>
      <c r="C1160" s="14" t="s">
        <v>203</v>
      </c>
      <c r="D1160" s="14" t="s">
        <v>204</v>
      </c>
      <c r="E1160" s="14" t="s">
        <v>98</v>
      </c>
      <c r="F1160" s="15">
        <v>16</v>
      </c>
      <c r="G1160" s="16">
        <v>15.16</v>
      </c>
      <c r="H1160" s="15">
        <v>0</v>
      </c>
      <c r="I1160" s="15">
        <v>0</v>
      </c>
      <c r="J1160" s="15">
        <v>0</v>
      </c>
      <c r="K1160" s="15">
        <v>0</v>
      </c>
      <c r="L1160" t="str">
        <f t="shared" si="18"/>
        <v>171808U08047007000</v>
      </c>
      <c r="M1160" t="str">
        <f>VLOOKUP(A1160,'Cost Code'!A:G,7,0)</f>
        <v>Financial Services</v>
      </c>
      <c r="N1160" t="str">
        <f>VLOOKUP(A1160,'Cost Code'!A:G,2,0)</f>
        <v>Group 1</v>
      </c>
      <c r="O1160" t="str">
        <f>VLOOKUP($A1160,'Cost Code'!$A:$G,3,0)</f>
        <v>CORPORATE SERVICES</v>
      </c>
      <c r="P1160" t="str">
        <f>VLOOKUP($A1160,'Cost Code'!$A:$G,4,0)</f>
        <v>FINANCE &amp; INFORMATION SERVICES</v>
      </c>
      <c r="Q1160" t="str">
        <f>VLOOKUP($A1160,'Cost Code'!$A:$G,5,0)</f>
        <v>FINANCE &amp; INFORMATION SERVICES</v>
      </c>
      <c r="R1160" t="str">
        <f>VLOOKUP($A1160,'Cost Code'!$A:$G,6,0)</f>
        <v>FINANCE</v>
      </c>
      <c r="S1160" t="str">
        <f>VLOOKUP($A1160,'Cost Code'!$A:$K,8,0)</f>
        <v>Simon</v>
      </c>
      <c r="T1160">
        <f>VLOOKUP($A1160,'Cost Code'!$A:$K,9,0)</f>
        <v>1000</v>
      </c>
      <c r="U1160" t="str">
        <f>VLOOKUP(B1160,Ex_Code!A:J,2,0)</f>
        <v>Telephone Rental</v>
      </c>
      <c r="V1160" t="str">
        <f>VLOOKUP(B1160,Ex_Code!A:J,7,0)</f>
        <v>ESTABLISHMENT EXPENSES</v>
      </c>
      <c r="W1160" t="str">
        <f>VLOOKUP(B1160,Ex_Code!A:J,10,0)</f>
        <v>Non Pay</v>
      </c>
    </row>
    <row r="1161" spans="1:23" x14ac:dyDescent="0.25">
      <c r="A1161" s="14" t="s">
        <v>143</v>
      </c>
      <c r="B1161" s="14" t="s">
        <v>146</v>
      </c>
      <c r="C1161" s="14" t="s">
        <v>203</v>
      </c>
      <c r="D1161" s="14" t="s">
        <v>204</v>
      </c>
      <c r="E1161" s="14" t="s">
        <v>98</v>
      </c>
      <c r="F1161" s="15">
        <v>39</v>
      </c>
      <c r="G1161" s="16">
        <v>38.33</v>
      </c>
      <c r="H1161" s="15">
        <v>0</v>
      </c>
      <c r="I1161" s="15">
        <v>0</v>
      </c>
      <c r="J1161" s="15">
        <v>0</v>
      </c>
      <c r="K1161" s="15">
        <v>0</v>
      </c>
      <c r="L1161" t="str">
        <f t="shared" si="18"/>
        <v>171808U08048014000</v>
      </c>
      <c r="M1161" t="str">
        <f>VLOOKUP(A1161,'Cost Code'!A:G,7,0)</f>
        <v>Financial Services</v>
      </c>
      <c r="N1161" t="str">
        <f>VLOOKUP(A1161,'Cost Code'!A:G,2,0)</f>
        <v>Group 1</v>
      </c>
      <c r="O1161" t="str">
        <f>VLOOKUP($A1161,'Cost Code'!$A:$G,3,0)</f>
        <v>CORPORATE SERVICES</v>
      </c>
      <c r="P1161" t="str">
        <f>VLOOKUP($A1161,'Cost Code'!$A:$G,4,0)</f>
        <v>FINANCE &amp; INFORMATION SERVICES</v>
      </c>
      <c r="Q1161" t="str">
        <f>VLOOKUP($A1161,'Cost Code'!$A:$G,5,0)</f>
        <v>FINANCE &amp; INFORMATION SERVICES</v>
      </c>
      <c r="R1161" t="str">
        <f>VLOOKUP($A1161,'Cost Code'!$A:$G,6,0)</f>
        <v>FINANCE</v>
      </c>
      <c r="S1161" t="str">
        <f>VLOOKUP($A1161,'Cost Code'!$A:$K,8,0)</f>
        <v>Simon</v>
      </c>
      <c r="T1161">
        <f>VLOOKUP($A1161,'Cost Code'!$A:$K,9,0)</f>
        <v>1000</v>
      </c>
      <c r="U1161" t="str">
        <f>VLOOKUP(B1161,Ex_Code!A:J,2,0)</f>
        <v>Office Equipment &amp; Maint</v>
      </c>
      <c r="V1161" t="str">
        <f>VLOOKUP(B1161,Ex_Code!A:J,7,0)</f>
        <v>PREMISES &amp; FIXED PLANT</v>
      </c>
      <c r="W1161" t="str">
        <f>VLOOKUP(B1161,Ex_Code!A:J,10,0)</f>
        <v>Non Pay</v>
      </c>
    </row>
    <row r="1162" spans="1:23" x14ac:dyDescent="0.25">
      <c r="A1162" s="14" t="s">
        <v>143</v>
      </c>
      <c r="B1162" s="14" t="s">
        <v>43</v>
      </c>
      <c r="C1162" s="14" t="s">
        <v>203</v>
      </c>
      <c r="D1162" s="14" t="s">
        <v>204</v>
      </c>
      <c r="E1162" s="14" t="s">
        <v>98</v>
      </c>
      <c r="F1162" s="15">
        <v>0</v>
      </c>
      <c r="G1162" s="16">
        <v>195</v>
      </c>
      <c r="H1162" s="15">
        <v>0</v>
      </c>
      <c r="I1162" s="15">
        <v>0</v>
      </c>
      <c r="J1162" s="15">
        <v>0</v>
      </c>
      <c r="K1162" s="15">
        <v>0</v>
      </c>
      <c r="L1162" t="str">
        <f t="shared" si="18"/>
        <v>171808U08048042000</v>
      </c>
      <c r="M1162" t="str">
        <f>VLOOKUP(A1162,'Cost Code'!A:G,7,0)</f>
        <v>Financial Services</v>
      </c>
      <c r="N1162" t="str">
        <f>VLOOKUP(A1162,'Cost Code'!A:G,2,0)</f>
        <v>Group 1</v>
      </c>
      <c r="O1162" t="str">
        <f>VLOOKUP($A1162,'Cost Code'!$A:$G,3,0)</f>
        <v>CORPORATE SERVICES</v>
      </c>
      <c r="P1162" t="str">
        <f>VLOOKUP($A1162,'Cost Code'!$A:$G,4,0)</f>
        <v>FINANCE &amp; INFORMATION SERVICES</v>
      </c>
      <c r="Q1162" t="str">
        <f>VLOOKUP($A1162,'Cost Code'!$A:$G,5,0)</f>
        <v>FINANCE &amp; INFORMATION SERVICES</v>
      </c>
      <c r="R1162" t="str">
        <f>VLOOKUP($A1162,'Cost Code'!$A:$G,6,0)</f>
        <v>FINANCE</v>
      </c>
      <c r="S1162" t="str">
        <f>VLOOKUP($A1162,'Cost Code'!$A:$K,8,0)</f>
        <v>Simon</v>
      </c>
      <c r="T1162">
        <f>VLOOKUP($A1162,'Cost Code'!$A:$K,9,0)</f>
        <v>1000</v>
      </c>
      <c r="U1162" t="str">
        <f>VLOOKUP(B1162,Ex_Code!A:J,2,0)</f>
        <v>Estates Recharges</v>
      </c>
      <c r="V1162" t="str">
        <f>VLOOKUP(B1162,Ex_Code!A:J,7,0)</f>
        <v>PREMISES &amp; FIXED PLANT</v>
      </c>
      <c r="W1162" t="str">
        <f>VLOOKUP(B1162,Ex_Code!A:J,10,0)</f>
        <v>Non Pay</v>
      </c>
    </row>
    <row r="1163" spans="1:23" x14ac:dyDescent="0.25">
      <c r="A1163" s="14" t="s">
        <v>143</v>
      </c>
      <c r="B1163" s="14" t="s">
        <v>131</v>
      </c>
      <c r="C1163" s="14" t="s">
        <v>203</v>
      </c>
      <c r="D1163" s="14" t="s">
        <v>204</v>
      </c>
      <c r="E1163" s="14" t="s">
        <v>98</v>
      </c>
      <c r="F1163" s="15">
        <v>1050</v>
      </c>
      <c r="G1163" s="16">
        <v>904.78</v>
      </c>
      <c r="H1163" s="15">
        <v>0</v>
      </c>
      <c r="I1163" s="15">
        <v>0</v>
      </c>
      <c r="J1163" s="15">
        <v>0</v>
      </c>
      <c r="K1163" s="15">
        <v>0</v>
      </c>
      <c r="L1163" t="str">
        <f t="shared" si="18"/>
        <v>171808U08049010000</v>
      </c>
      <c r="M1163" t="str">
        <f>VLOOKUP(A1163,'Cost Code'!A:G,7,0)</f>
        <v>Financial Services</v>
      </c>
      <c r="N1163" t="str">
        <f>VLOOKUP(A1163,'Cost Code'!A:G,2,0)</f>
        <v>Group 1</v>
      </c>
      <c r="O1163" t="str">
        <f>VLOOKUP($A1163,'Cost Code'!$A:$G,3,0)</f>
        <v>CORPORATE SERVICES</v>
      </c>
      <c r="P1163" t="str">
        <f>VLOOKUP($A1163,'Cost Code'!$A:$G,4,0)</f>
        <v>FINANCE &amp; INFORMATION SERVICES</v>
      </c>
      <c r="Q1163" t="str">
        <f>VLOOKUP($A1163,'Cost Code'!$A:$G,5,0)</f>
        <v>FINANCE &amp; INFORMATION SERVICES</v>
      </c>
      <c r="R1163" t="str">
        <f>VLOOKUP($A1163,'Cost Code'!$A:$G,6,0)</f>
        <v>FINANCE</v>
      </c>
      <c r="S1163" t="str">
        <f>VLOOKUP($A1163,'Cost Code'!$A:$K,8,0)</f>
        <v>Simon</v>
      </c>
      <c r="T1163">
        <f>VLOOKUP($A1163,'Cost Code'!$A:$K,9,0)</f>
        <v>1000</v>
      </c>
      <c r="U1163" t="str">
        <f>VLOOKUP(B1163,Ex_Code!A:J,2,0)</f>
        <v>Professional Services</v>
      </c>
      <c r="V1163" t="str">
        <f>VLOOKUP(B1163,Ex_Code!A:J,7,0)</f>
        <v>OTHER OPERATING EXPENSES</v>
      </c>
      <c r="W1163" t="str">
        <f>VLOOKUP(B1163,Ex_Code!A:J,10,0)</f>
        <v>Non Pay</v>
      </c>
    </row>
    <row r="1164" spans="1:23" x14ac:dyDescent="0.25">
      <c r="A1164" s="14" t="s">
        <v>143</v>
      </c>
      <c r="B1164" s="14" t="s">
        <v>147</v>
      </c>
      <c r="C1164" s="14" t="s">
        <v>203</v>
      </c>
      <c r="D1164" s="14" t="s">
        <v>204</v>
      </c>
      <c r="E1164" s="14" t="s">
        <v>98</v>
      </c>
      <c r="F1164" s="15">
        <v>12</v>
      </c>
      <c r="G1164" s="16">
        <v>0</v>
      </c>
      <c r="H1164" s="15">
        <v>0</v>
      </c>
      <c r="I1164" s="15">
        <v>0</v>
      </c>
      <c r="J1164" s="15">
        <v>0</v>
      </c>
      <c r="K1164" s="15">
        <v>0</v>
      </c>
      <c r="L1164" t="str">
        <f t="shared" si="18"/>
        <v>171808U08049041000</v>
      </c>
      <c r="M1164" t="str">
        <f>VLOOKUP(A1164,'Cost Code'!A:G,7,0)</f>
        <v>Financial Services</v>
      </c>
      <c r="N1164" t="str">
        <f>VLOOKUP(A1164,'Cost Code'!A:G,2,0)</f>
        <v>Group 1</v>
      </c>
      <c r="O1164" t="str">
        <f>VLOOKUP($A1164,'Cost Code'!$A:$G,3,0)</f>
        <v>CORPORATE SERVICES</v>
      </c>
      <c r="P1164" t="str">
        <f>VLOOKUP($A1164,'Cost Code'!$A:$G,4,0)</f>
        <v>FINANCE &amp; INFORMATION SERVICES</v>
      </c>
      <c r="Q1164" t="str">
        <f>VLOOKUP($A1164,'Cost Code'!$A:$G,5,0)</f>
        <v>FINANCE &amp; INFORMATION SERVICES</v>
      </c>
      <c r="R1164" t="str">
        <f>VLOOKUP($A1164,'Cost Code'!$A:$G,6,0)</f>
        <v>FINANCE</v>
      </c>
      <c r="S1164" t="str">
        <f>VLOOKUP($A1164,'Cost Code'!$A:$K,8,0)</f>
        <v>Simon</v>
      </c>
      <c r="T1164">
        <f>VLOOKUP($A1164,'Cost Code'!$A:$K,9,0)</f>
        <v>1000</v>
      </c>
      <c r="U1164" t="str">
        <f>VLOOKUP(B1164,Ex_Code!A:J,2,0)</f>
        <v>Staff Eye Tests</v>
      </c>
      <c r="V1164" t="str">
        <f>VLOOKUP(B1164,Ex_Code!A:J,7,0)</f>
        <v>OTHER OPERATING EXPENSES</v>
      </c>
      <c r="W1164" t="str">
        <f>VLOOKUP(B1164,Ex_Code!A:J,10,0)</f>
        <v>Non Pay</v>
      </c>
    </row>
    <row r="1165" spans="1:23" x14ac:dyDescent="0.25">
      <c r="A1165" s="14" t="s">
        <v>143</v>
      </c>
      <c r="B1165" s="14" t="s">
        <v>45</v>
      </c>
      <c r="C1165" s="14" t="s">
        <v>203</v>
      </c>
      <c r="D1165" s="14" t="s">
        <v>204</v>
      </c>
      <c r="E1165" s="14" t="s">
        <v>98</v>
      </c>
      <c r="F1165" s="15">
        <v>-3300</v>
      </c>
      <c r="G1165" s="16">
        <v>-3518.09</v>
      </c>
      <c r="H1165" s="15">
        <v>0</v>
      </c>
      <c r="I1165" s="15">
        <v>0</v>
      </c>
      <c r="J1165" s="15">
        <v>0</v>
      </c>
      <c r="K1165" s="15">
        <v>0</v>
      </c>
      <c r="L1165" t="str">
        <f t="shared" si="18"/>
        <v>171808U08049047000</v>
      </c>
      <c r="M1165" t="str">
        <f>VLOOKUP(A1165,'Cost Code'!A:G,7,0)</f>
        <v>Financial Services</v>
      </c>
      <c r="N1165" t="str">
        <f>VLOOKUP(A1165,'Cost Code'!A:G,2,0)</f>
        <v>Group 1</v>
      </c>
      <c r="O1165" t="str">
        <f>VLOOKUP($A1165,'Cost Code'!$A:$G,3,0)</f>
        <v>CORPORATE SERVICES</v>
      </c>
      <c r="P1165" t="str">
        <f>VLOOKUP($A1165,'Cost Code'!$A:$G,4,0)</f>
        <v>FINANCE &amp; INFORMATION SERVICES</v>
      </c>
      <c r="Q1165" t="str">
        <f>VLOOKUP($A1165,'Cost Code'!$A:$G,5,0)</f>
        <v>FINANCE &amp; INFORMATION SERVICES</v>
      </c>
      <c r="R1165" t="str">
        <f>VLOOKUP($A1165,'Cost Code'!$A:$G,6,0)</f>
        <v>FINANCE</v>
      </c>
      <c r="S1165" t="str">
        <f>VLOOKUP($A1165,'Cost Code'!$A:$K,8,0)</f>
        <v>Simon</v>
      </c>
      <c r="T1165">
        <f>VLOOKUP($A1165,'Cost Code'!$A:$K,9,0)</f>
        <v>1000</v>
      </c>
      <c r="U1165" t="str">
        <f>VLOOKUP(B1165,Ex_Code!A:J,2,0)</f>
        <v>Servs Recd Oth NHS FT</v>
      </c>
      <c r="V1165" t="str">
        <f>VLOOKUP(B1165,Ex_Code!A:J,7,0)</f>
        <v>OTHER OPERATING EXPENSES</v>
      </c>
      <c r="W1165" t="str">
        <f>VLOOKUP(B1165,Ex_Code!A:J,10,0)</f>
        <v>Non Pay</v>
      </c>
    </row>
    <row r="1166" spans="1:23" x14ac:dyDescent="0.25">
      <c r="A1166" s="14" t="s">
        <v>148</v>
      </c>
      <c r="B1166" s="14" t="s">
        <v>113</v>
      </c>
      <c r="C1166" s="14" t="s">
        <v>203</v>
      </c>
      <c r="D1166" s="14" t="s">
        <v>204</v>
      </c>
      <c r="E1166" s="14" t="s">
        <v>98</v>
      </c>
      <c r="F1166" s="15">
        <v>-3817</v>
      </c>
      <c r="G1166" s="16">
        <v>-6097.5</v>
      </c>
      <c r="H1166" s="15">
        <v>0</v>
      </c>
      <c r="I1166" s="15">
        <v>0</v>
      </c>
      <c r="J1166" s="15">
        <v>0</v>
      </c>
      <c r="K1166" s="15">
        <v>0</v>
      </c>
      <c r="L1166" t="str">
        <f t="shared" si="18"/>
        <v>171808U09026004000</v>
      </c>
      <c r="M1166" t="str">
        <f>VLOOKUP(A1166,'Cost Code'!A:G,7,0)</f>
        <v>Supplies Department</v>
      </c>
      <c r="N1166" t="str">
        <f>VLOOKUP(A1166,'Cost Code'!A:G,2,0)</f>
        <v>Group 1</v>
      </c>
      <c r="O1166" t="str">
        <f>VLOOKUP($A1166,'Cost Code'!$A:$G,3,0)</f>
        <v>CORPORATE SERVICES</v>
      </c>
      <c r="P1166" t="str">
        <f>VLOOKUP($A1166,'Cost Code'!$A:$G,4,0)</f>
        <v>FINANCE &amp; INFORMATION SERVICES</v>
      </c>
      <c r="Q1166" t="str">
        <f>VLOOKUP($A1166,'Cost Code'!$A:$G,5,0)</f>
        <v>FINANCE &amp; INFORMATION SERVICES</v>
      </c>
      <c r="R1166" t="str">
        <f>VLOOKUP($A1166,'Cost Code'!$A:$G,6,0)</f>
        <v>FINANCE</v>
      </c>
      <c r="S1166" t="str">
        <f>VLOOKUP($A1166,'Cost Code'!$A:$K,8,0)</f>
        <v>Simon</v>
      </c>
      <c r="T1166">
        <f>VLOOKUP($A1166,'Cost Code'!$A:$K,9,0)</f>
        <v>1000</v>
      </c>
      <c r="U1166" t="str">
        <f>VLOOKUP(B1166,Ex_Code!A:J,2,0)</f>
        <v>Other Non Patient Income</v>
      </c>
      <c r="V1166" t="str">
        <f>VLOOKUP(B1166,Ex_Code!A:J,7,0)</f>
        <v>NON-PATIENT SERVS - OTH BODIES</v>
      </c>
      <c r="W1166" t="str">
        <f>VLOOKUP(B1166,Ex_Code!A:J,10,0)</f>
        <v>Income</v>
      </c>
    </row>
    <row r="1167" spans="1:23" ht="25.5" x14ac:dyDescent="0.25">
      <c r="A1167" s="14" t="s">
        <v>148</v>
      </c>
      <c r="B1167" s="14" t="s">
        <v>20</v>
      </c>
      <c r="C1167" s="14" t="s">
        <v>203</v>
      </c>
      <c r="D1167" s="14" t="s">
        <v>204</v>
      </c>
      <c r="E1167" s="14" t="s">
        <v>98</v>
      </c>
      <c r="F1167" s="15">
        <v>4628</v>
      </c>
      <c r="G1167" s="16">
        <v>3756.35</v>
      </c>
      <c r="H1167" s="15">
        <v>1</v>
      </c>
      <c r="I1167" s="15">
        <v>0.8</v>
      </c>
      <c r="J1167" s="15">
        <v>0.8</v>
      </c>
      <c r="K1167" s="15">
        <v>0.8</v>
      </c>
      <c r="L1167" t="str">
        <f t="shared" si="18"/>
        <v>171808U0903918A000</v>
      </c>
      <c r="M1167" t="str">
        <f>VLOOKUP(A1167,'Cost Code'!A:G,7,0)</f>
        <v>Supplies Department</v>
      </c>
      <c r="N1167" t="str">
        <f>VLOOKUP(A1167,'Cost Code'!A:G,2,0)</f>
        <v>Group 1</v>
      </c>
      <c r="O1167" t="str">
        <f>VLOOKUP($A1167,'Cost Code'!$A:$G,3,0)</f>
        <v>CORPORATE SERVICES</v>
      </c>
      <c r="P1167" t="str">
        <f>VLOOKUP($A1167,'Cost Code'!$A:$G,4,0)</f>
        <v>FINANCE &amp; INFORMATION SERVICES</v>
      </c>
      <c r="Q1167" t="str">
        <f>VLOOKUP($A1167,'Cost Code'!$A:$G,5,0)</f>
        <v>FINANCE &amp; INFORMATION SERVICES</v>
      </c>
      <c r="R1167" t="str">
        <f>VLOOKUP($A1167,'Cost Code'!$A:$G,6,0)</f>
        <v>FINANCE</v>
      </c>
      <c r="S1167" t="str">
        <f>VLOOKUP($A1167,'Cost Code'!$A:$K,8,0)</f>
        <v>Simon</v>
      </c>
      <c r="T1167">
        <f>VLOOKUP($A1167,'Cost Code'!$A:$K,9,0)</f>
        <v>1000</v>
      </c>
      <c r="U1167" t="str">
        <f>VLOOKUP(B1167,Ex_Code!A:J,2,0)</f>
        <v>Senior Managers Band 8A</v>
      </c>
      <c r="V1167" t="str">
        <f>VLOOKUP(B1167,Ex_Code!A:J,7,0)</f>
        <v>NON CLINICAL STAFF</v>
      </c>
      <c r="W1167" t="str">
        <f>VLOOKUP(B1167,Ex_Code!A:J,10,0)</f>
        <v>Pay</v>
      </c>
    </row>
    <row r="1168" spans="1:23" ht="25.5" x14ac:dyDescent="0.25">
      <c r="A1168" s="14" t="s">
        <v>148</v>
      </c>
      <c r="B1168" s="14" t="s">
        <v>22</v>
      </c>
      <c r="C1168" s="14" t="s">
        <v>203</v>
      </c>
      <c r="D1168" s="14" t="s">
        <v>204</v>
      </c>
      <c r="E1168" s="14" t="s">
        <v>98</v>
      </c>
      <c r="F1168" s="15">
        <v>12250</v>
      </c>
      <c r="G1168" s="16">
        <v>12249.4</v>
      </c>
      <c r="H1168" s="15">
        <v>2</v>
      </c>
      <c r="I1168" s="15">
        <v>2</v>
      </c>
      <c r="J1168" s="15">
        <v>2</v>
      </c>
      <c r="K1168" s="15">
        <v>2</v>
      </c>
      <c r="L1168" t="str">
        <f t="shared" si="18"/>
        <v>171808U0903918B000</v>
      </c>
      <c r="M1168" t="str">
        <f>VLOOKUP(A1168,'Cost Code'!A:G,7,0)</f>
        <v>Supplies Department</v>
      </c>
      <c r="N1168" t="str">
        <f>VLOOKUP(A1168,'Cost Code'!A:G,2,0)</f>
        <v>Group 1</v>
      </c>
      <c r="O1168" t="str">
        <f>VLOOKUP($A1168,'Cost Code'!$A:$G,3,0)</f>
        <v>CORPORATE SERVICES</v>
      </c>
      <c r="P1168" t="str">
        <f>VLOOKUP($A1168,'Cost Code'!$A:$G,4,0)</f>
        <v>FINANCE &amp; INFORMATION SERVICES</v>
      </c>
      <c r="Q1168" t="str">
        <f>VLOOKUP($A1168,'Cost Code'!$A:$G,5,0)</f>
        <v>FINANCE &amp; INFORMATION SERVICES</v>
      </c>
      <c r="R1168" t="str">
        <f>VLOOKUP($A1168,'Cost Code'!$A:$G,6,0)</f>
        <v>FINANCE</v>
      </c>
      <c r="S1168" t="str">
        <f>VLOOKUP($A1168,'Cost Code'!$A:$K,8,0)</f>
        <v>Simon</v>
      </c>
      <c r="T1168">
        <f>VLOOKUP($A1168,'Cost Code'!$A:$K,9,0)</f>
        <v>1000</v>
      </c>
      <c r="U1168" t="str">
        <f>VLOOKUP(B1168,Ex_Code!A:J,2,0)</f>
        <v>Senior Managers Band 8B</v>
      </c>
      <c r="V1168" t="str">
        <f>VLOOKUP(B1168,Ex_Code!A:J,7,0)</f>
        <v>NON CLINICAL STAFF</v>
      </c>
      <c r="W1168" t="str">
        <f>VLOOKUP(B1168,Ex_Code!A:J,10,0)</f>
        <v>Pay</v>
      </c>
    </row>
    <row r="1169" spans="1:23" x14ac:dyDescent="0.25">
      <c r="A1169" s="14" t="s">
        <v>148</v>
      </c>
      <c r="B1169" s="14" t="s">
        <v>145</v>
      </c>
      <c r="C1169" s="14" t="s">
        <v>203</v>
      </c>
      <c r="D1169" s="14" t="s">
        <v>204</v>
      </c>
      <c r="E1169" s="14" t="s">
        <v>98</v>
      </c>
      <c r="F1169" s="15">
        <v>9026</v>
      </c>
      <c r="G1169" s="16">
        <v>9094.8700000000008</v>
      </c>
      <c r="H1169" s="15">
        <v>5.28</v>
      </c>
      <c r="I1169" s="15">
        <v>5.28</v>
      </c>
      <c r="J1169" s="15">
        <v>5.28</v>
      </c>
      <c r="K1169" s="15">
        <v>5.28</v>
      </c>
      <c r="L1169" t="str">
        <f t="shared" si="18"/>
        <v>171808U09039202000</v>
      </c>
      <c r="M1169" t="str">
        <f>VLOOKUP(A1169,'Cost Code'!A:G,7,0)</f>
        <v>Supplies Department</v>
      </c>
      <c r="N1169" t="str">
        <f>VLOOKUP(A1169,'Cost Code'!A:G,2,0)</f>
        <v>Group 1</v>
      </c>
      <c r="O1169" t="str">
        <f>VLOOKUP($A1169,'Cost Code'!$A:$G,3,0)</f>
        <v>CORPORATE SERVICES</v>
      </c>
      <c r="P1169" t="str">
        <f>VLOOKUP($A1169,'Cost Code'!$A:$G,4,0)</f>
        <v>FINANCE &amp; INFORMATION SERVICES</v>
      </c>
      <c r="Q1169" t="str">
        <f>VLOOKUP($A1169,'Cost Code'!$A:$G,5,0)</f>
        <v>FINANCE &amp; INFORMATION SERVICES</v>
      </c>
      <c r="R1169" t="str">
        <f>VLOOKUP($A1169,'Cost Code'!$A:$G,6,0)</f>
        <v>FINANCE</v>
      </c>
      <c r="S1169" t="str">
        <f>VLOOKUP($A1169,'Cost Code'!$A:$K,8,0)</f>
        <v>Simon</v>
      </c>
      <c r="T1169">
        <f>VLOOKUP($A1169,'Cost Code'!$A:$K,9,0)</f>
        <v>1000</v>
      </c>
      <c r="U1169" t="str">
        <f>VLOOKUP(B1169,Ex_Code!A:J,2,0)</f>
        <v>Admin &amp; Clerical Band 2</v>
      </c>
      <c r="V1169" t="str">
        <f>VLOOKUP(B1169,Ex_Code!A:J,7,0)</f>
        <v>NON CLINICAL STAFF</v>
      </c>
      <c r="W1169" t="str">
        <f>VLOOKUP(B1169,Ex_Code!A:J,10,0)</f>
        <v>Pay</v>
      </c>
    </row>
    <row r="1170" spans="1:23" x14ac:dyDescent="0.25">
      <c r="A1170" s="14" t="s">
        <v>148</v>
      </c>
      <c r="B1170" s="14" t="s">
        <v>141</v>
      </c>
      <c r="C1170" s="14" t="s">
        <v>203</v>
      </c>
      <c r="D1170" s="14" t="s">
        <v>204</v>
      </c>
      <c r="E1170" s="14" t="s">
        <v>98</v>
      </c>
      <c r="F1170" s="15">
        <v>2027</v>
      </c>
      <c r="G1170" s="16">
        <v>2026.68</v>
      </c>
      <c r="H1170" s="15">
        <v>1</v>
      </c>
      <c r="I1170" s="15">
        <v>1</v>
      </c>
      <c r="J1170" s="15">
        <v>1</v>
      </c>
      <c r="K1170" s="15">
        <v>1</v>
      </c>
      <c r="L1170" t="str">
        <f t="shared" si="18"/>
        <v>171808U09039203000</v>
      </c>
      <c r="M1170" t="str">
        <f>VLOOKUP(A1170,'Cost Code'!A:G,7,0)</f>
        <v>Supplies Department</v>
      </c>
      <c r="N1170" t="str">
        <f>VLOOKUP(A1170,'Cost Code'!A:G,2,0)</f>
        <v>Group 1</v>
      </c>
      <c r="O1170" t="str">
        <f>VLOOKUP($A1170,'Cost Code'!$A:$G,3,0)</f>
        <v>CORPORATE SERVICES</v>
      </c>
      <c r="P1170" t="str">
        <f>VLOOKUP($A1170,'Cost Code'!$A:$G,4,0)</f>
        <v>FINANCE &amp; INFORMATION SERVICES</v>
      </c>
      <c r="Q1170" t="str">
        <f>VLOOKUP($A1170,'Cost Code'!$A:$G,5,0)</f>
        <v>FINANCE &amp; INFORMATION SERVICES</v>
      </c>
      <c r="R1170" t="str">
        <f>VLOOKUP($A1170,'Cost Code'!$A:$G,6,0)</f>
        <v>FINANCE</v>
      </c>
      <c r="S1170" t="str">
        <f>VLOOKUP($A1170,'Cost Code'!$A:$K,8,0)</f>
        <v>Simon</v>
      </c>
      <c r="T1170">
        <f>VLOOKUP($A1170,'Cost Code'!$A:$K,9,0)</f>
        <v>1000</v>
      </c>
      <c r="U1170" t="str">
        <f>VLOOKUP(B1170,Ex_Code!A:J,2,0)</f>
        <v>Admin &amp; Clerical Band 3</v>
      </c>
      <c r="V1170" t="str">
        <f>VLOOKUP(B1170,Ex_Code!A:J,7,0)</f>
        <v>NON CLINICAL STAFF</v>
      </c>
      <c r="W1170" t="str">
        <f>VLOOKUP(B1170,Ex_Code!A:J,10,0)</f>
        <v>Pay</v>
      </c>
    </row>
    <row r="1171" spans="1:23" x14ac:dyDescent="0.25">
      <c r="A1171" s="14" t="s">
        <v>148</v>
      </c>
      <c r="B1171" s="14" t="s">
        <v>121</v>
      </c>
      <c r="C1171" s="14" t="s">
        <v>203</v>
      </c>
      <c r="D1171" s="14" t="s">
        <v>204</v>
      </c>
      <c r="E1171" s="14" t="s">
        <v>98</v>
      </c>
      <c r="F1171" s="15">
        <v>9421</v>
      </c>
      <c r="G1171" s="16">
        <v>8066.84</v>
      </c>
      <c r="H1171" s="15">
        <v>4.2699999999999996</v>
      </c>
      <c r="I1171" s="15">
        <v>3.6</v>
      </c>
      <c r="J1171" s="15">
        <v>3.6</v>
      </c>
      <c r="K1171" s="15">
        <v>3.6</v>
      </c>
      <c r="L1171" t="str">
        <f t="shared" si="18"/>
        <v>171808U09039204000</v>
      </c>
      <c r="M1171" t="str">
        <f>VLOOKUP(A1171,'Cost Code'!A:G,7,0)</f>
        <v>Supplies Department</v>
      </c>
      <c r="N1171" t="str">
        <f>VLOOKUP(A1171,'Cost Code'!A:G,2,0)</f>
        <v>Group 1</v>
      </c>
      <c r="O1171" t="str">
        <f>VLOOKUP($A1171,'Cost Code'!$A:$G,3,0)</f>
        <v>CORPORATE SERVICES</v>
      </c>
      <c r="P1171" t="str">
        <f>VLOOKUP($A1171,'Cost Code'!$A:$G,4,0)</f>
        <v>FINANCE &amp; INFORMATION SERVICES</v>
      </c>
      <c r="Q1171" t="str">
        <f>VLOOKUP($A1171,'Cost Code'!$A:$G,5,0)</f>
        <v>FINANCE &amp; INFORMATION SERVICES</v>
      </c>
      <c r="R1171" t="str">
        <f>VLOOKUP($A1171,'Cost Code'!$A:$G,6,0)</f>
        <v>FINANCE</v>
      </c>
      <c r="S1171" t="str">
        <f>VLOOKUP($A1171,'Cost Code'!$A:$K,8,0)</f>
        <v>Simon</v>
      </c>
      <c r="T1171">
        <f>VLOOKUP($A1171,'Cost Code'!$A:$K,9,0)</f>
        <v>1000</v>
      </c>
      <c r="U1171" t="str">
        <f>VLOOKUP(B1171,Ex_Code!A:J,2,0)</f>
        <v>Admin &amp; Clerical Band 4</v>
      </c>
      <c r="V1171" t="str">
        <f>VLOOKUP(B1171,Ex_Code!A:J,7,0)</f>
        <v>NON CLINICAL STAFF</v>
      </c>
      <c r="W1171" t="str">
        <f>VLOOKUP(B1171,Ex_Code!A:J,10,0)</f>
        <v>Pay</v>
      </c>
    </row>
    <row r="1172" spans="1:23" x14ac:dyDescent="0.25">
      <c r="A1172" s="14" t="s">
        <v>148</v>
      </c>
      <c r="B1172" s="14" t="s">
        <v>108</v>
      </c>
      <c r="C1172" s="14" t="s">
        <v>203</v>
      </c>
      <c r="D1172" s="14" t="s">
        <v>204</v>
      </c>
      <c r="E1172" s="14" t="s">
        <v>98</v>
      </c>
      <c r="F1172" s="15">
        <v>2977</v>
      </c>
      <c r="G1172" s="16">
        <v>2980.1</v>
      </c>
      <c r="H1172" s="15">
        <v>1</v>
      </c>
      <c r="I1172" s="15">
        <v>1</v>
      </c>
      <c r="J1172" s="15">
        <v>1</v>
      </c>
      <c r="K1172" s="15">
        <v>1</v>
      </c>
      <c r="L1172" t="str">
        <f t="shared" si="18"/>
        <v>171808U09039205000</v>
      </c>
      <c r="M1172" t="str">
        <f>VLOOKUP(A1172,'Cost Code'!A:G,7,0)</f>
        <v>Supplies Department</v>
      </c>
      <c r="N1172" t="str">
        <f>VLOOKUP(A1172,'Cost Code'!A:G,2,0)</f>
        <v>Group 1</v>
      </c>
      <c r="O1172" t="str">
        <f>VLOOKUP($A1172,'Cost Code'!$A:$G,3,0)</f>
        <v>CORPORATE SERVICES</v>
      </c>
      <c r="P1172" t="str">
        <f>VLOOKUP($A1172,'Cost Code'!$A:$G,4,0)</f>
        <v>FINANCE &amp; INFORMATION SERVICES</v>
      </c>
      <c r="Q1172" t="str">
        <f>VLOOKUP($A1172,'Cost Code'!$A:$G,5,0)</f>
        <v>FINANCE &amp; INFORMATION SERVICES</v>
      </c>
      <c r="R1172" t="str">
        <f>VLOOKUP($A1172,'Cost Code'!$A:$G,6,0)</f>
        <v>FINANCE</v>
      </c>
      <c r="S1172" t="str">
        <f>VLOOKUP($A1172,'Cost Code'!$A:$K,8,0)</f>
        <v>Simon</v>
      </c>
      <c r="T1172">
        <f>VLOOKUP($A1172,'Cost Code'!$A:$K,9,0)</f>
        <v>1000</v>
      </c>
      <c r="U1172" t="str">
        <f>VLOOKUP(B1172,Ex_Code!A:J,2,0)</f>
        <v>Admin &amp; Clerical Band 5</v>
      </c>
      <c r="V1172" t="str">
        <f>VLOOKUP(B1172,Ex_Code!A:J,7,0)</f>
        <v>NON CLINICAL STAFF</v>
      </c>
      <c r="W1172" t="str">
        <f>VLOOKUP(B1172,Ex_Code!A:J,10,0)</f>
        <v>Pay</v>
      </c>
    </row>
    <row r="1173" spans="1:23" x14ac:dyDescent="0.25">
      <c r="A1173" s="14" t="s">
        <v>148</v>
      </c>
      <c r="B1173" s="14" t="s">
        <v>30</v>
      </c>
      <c r="C1173" s="14" t="s">
        <v>203</v>
      </c>
      <c r="D1173" s="14" t="s">
        <v>204</v>
      </c>
      <c r="E1173" s="14" t="s">
        <v>98</v>
      </c>
      <c r="F1173" s="15">
        <v>4013</v>
      </c>
      <c r="G1173" s="16">
        <v>4012.63</v>
      </c>
      <c r="H1173" s="15">
        <v>0.92</v>
      </c>
      <c r="I1173" s="15">
        <v>0.92</v>
      </c>
      <c r="J1173" s="15">
        <v>0.92</v>
      </c>
      <c r="K1173" s="15">
        <v>0.92</v>
      </c>
      <c r="L1173" t="str">
        <f t="shared" si="18"/>
        <v>171808U09039207000</v>
      </c>
      <c r="M1173" t="str">
        <f>VLOOKUP(A1173,'Cost Code'!A:G,7,0)</f>
        <v>Supplies Department</v>
      </c>
      <c r="N1173" t="str">
        <f>VLOOKUP(A1173,'Cost Code'!A:G,2,0)</f>
        <v>Group 1</v>
      </c>
      <c r="O1173" t="str">
        <f>VLOOKUP($A1173,'Cost Code'!$A:$G,3,0)</f>
        <v>CORPORATE SERVICES</v>
      </c>
      <c r="P1173" t="str">
        <f>VLOOKUP($A1173,'Cost Code'!$A:$G,4,0)</f>
        <v>FINANCE &amp; INFORMATION SERVICES</v>
      </c>
      <c r="Q1173" t="str">
        <f>VLOOKUP($A1173,'Cost Code'!$A:$G,5,0)</f>
        <v>FINANCE &amp; INFORMATION SERVICES</v>
      </c>
      <c r="R1173" t="str">
        <f>VLOOKUP($A1173,'Cost Code'!$A:$G,6,0)</f>
        <v>FINANCE</v>
      </c>
      <c r="S1173" t="str">
        <f>VLOOKUP($A1173,'Cost Code'!$A:$K,8,0)</f>
        <v>Simon</v>
      </c>
      <c r="T1173">
        <f>VLOOKUP($A1173,'Cost Code'!$A:$K,9,0)</f>
        <v>1000</v>
      </c>
      <c r="U1173" t="str">
        <f>VLOOKUP(B1173,Ex_Code!A:J,2,0)</f>
        <v>Admin &amp; Clerical Band 7</v>
      </c>
      <c r="V1173" t="str">
        <f>VLOOKUP(B1173,Ex_Code!A:J,7,0)</f>
        <v>NON CLINICAL STAFF</v>
      </c>
      <c r="W1173" t="str">
        <f>VLOOKUP(B1173,Ex_Code!A:J,10,0)</f>
        <v>Pay</v>
      </c>
    </row>
    <row r="1174" spans="1:23" x14ac:dyDescent="0.25">
      <c r="A1174" s="14" t="s">
        <v>148</v>
      </c>
      <c r="B1174" s="14" t="s">
        <v>122</v>
      </c>
      <c r="C1174" s="14" t="s">
        <v>203</v>
      </c>
      <c r="D1174" s="14" t="s">
        <v>204</v>
      </c>
      <c r="E1174" s="14" t="s">
        <v>98</v>
      </c>
      <c r="F1174" s="15">
        <v>235</v>
      </c>
      <c r="G1174" s="16">
        <v>0</v>
      </c>
      <c r="H1174" s="15">
        <v>0.16</v>
      </c>
      <c r="I1174" s="15">
        <v>0</v>
      </c>
      <c r="J1174" s="15">
        <v>0</v>
      </c>
      <c r="K1174" s="15">
        <v>0</v>
      </c>
      <c r="L1174" t="str">
        <f t="shared" si="18"/>
        <v>171808U09039299000</v>
      </c>
      <c r="M1174" t="str">
        <f>VLOOKUP(A1174,'Cost Code'!A:G,7,0)</f>
        <v>Supplies Department</v>
      </c>
      <c r="N1174" t="str">
        <f>VLOOKUP(A1174,'Cost Code'!A:G,2,0)</f>
        <v>Group 1</v>
      </c>
      <c r="O1174" t="str">
        <f>VLOOKUP($A1174,'Cost Code'!$A:$G,3,0)</f>
        <v>CORPORATE SERVICES</v>
      </c>
      <c r="P1174" t="str">
        <f>VLOOKUP($A1174,'Cost Code'!$A:$G,4,0)</f>
        <v>FINANCE &amp; INFORMATION SERVICES</v>
      </c>
      <c r="Q1174" t="str">
        <f>VLOOKUP($A1174,'Cost Code'!$A:$G,5,0)</f>
        <v>FINANCE &amp; INFORMATION SERVICES</v>
      </c>
      <c r="R1174" t="str">
        <f>VLOOKUP($A1174,'Cost Code'!$A:$G,6,0)</f>
        <v>FINANCE</v>
      </c>
      <c r="S1174" t="str">
        <f>VLOOKUP($A1174,'Cost Code'!$A:$K,8,0)</f>
        <v>Simon</v>
      </c>
      <c r="T1174">
        <f>VLOOKUP($A1174,'Cost Code'!$A:$K,9,0)</f>
        <v>1000</v>
      </c>
      <c r="U1174" t="str">
        <f>VLOOKUP(B1174,Ex_Code!A:J,2,0)</f>
        <v>Admin &amp; Clerical - Non NHS</v>
      </c>
      <c r="V1174" t="str">
        <f>VLOOKUP(B1174,Ex_Code!A:J,7,0)</f>
        <v>NON CLINICAL STAFF</v>
      </c>
      <c r="W1174" t="str">
        <f>VLOOKUP(B1174,Ex_Code!A:J,10,0)</f>
        <v>Pay</v>
      </c>
    </row>
    <row r="1175" spans="1:23" x14ac:dyDescent="0.25">
      <c r="A1175" s="14" t="s">
        <v>148</v>
      </c>
      <c r="B1175" s="14" t="s">
        <v>149</v>
      </c>
      <c r="C1175" s="14" t="s">
        <v>203</v>
      </c>
      <c r="D1175" s="14" t="s">
        <v>204</v>
      </c>
      <c r="E1175" s="14" t="s">
        <v>98</v>
      </c>
      <c r="F1175" s="15">
        <v>0</v>
      </c>
      <c r="G1175" s="16">
        <v>82.19</v>
      </c>
      <c r="H1175" s="15">
        <v>0</v>
      </c>
      <c r="I1175" s="15">
        <v>0</v>
      </c>
      <c r="J1175" s="15">
        <v>0</v>
      </c>
      <c r="K1175" s="15">
        <v>0</v>
      </c>
      <c r="L1175" t="str">
        <f t="shared" si="18"/>
        <v>171808U09042001000</v>
      </c>
      <c r="M1175" t="str">
        <f>VLOOKUP(A1175,'Cost Code'!A:G,7,0)</f>
        <v>Supplies Department</v>
      </c>
      <c r="N1175" t="str">
        <f>VLOOKUP(A1175,'Cost Code'!A:G,2,0)</f>
        <v>Group 1</v>
      </c>
      <c r="O1175" t="str">
        <f>VLOOKUP($A1175,'Cost Code'!$A:$G,3,0)</f>
        <v>CORPORATE SERVICES</v>
      </c>
      <c r="P1175" t="str">
        <f>VLOOKUP($A1175,'Cost Code'!$A:$G,4,0)</f>
        <v>FINANCE &amp; INFORMATION SERVICES</v>
      </c>
      <c r="Q1175" t="str">
        <f>VLOOKUP($A1175,'Cost Code'!$A:$G,5,0)</f>
        <v>FINANCE &amp; INFORMATION SERVICES</v>
      </c>
      <c r="R1175" t="str">
        <f>VLOOKUP($A1175,'Cost Code'!$A:$G,6,0)</f>
        <v>FINANCE</v>
      </c>
      <c r="S1175" t="str">
        <f>VLOOKUP($A1175,'Cost Code'!$A:$K,8,0)</f>
        <v>Simon</v>
      </c>
      <c r="T1175">
        <f>VLOOKUP($A1175,'Cost Code'!$A:$K,9,0)</f>
        <v>1000</v>
      </c>
      <c r="U1175" t="str">
        <f>VLOOKUP(B1175,Ex_Code!A:J,2,0)</f>
        <v>Dressings</v>
      </c>
      <c r="V1175" t="str">
        <f>VLOOKUP(B1175,Ex_Code!A:J,7,0)</f>
        <v>CLINICAL SUPPLIES</v>
      </c>
      <c r="W1175" t="str">
        <f>VLOOKUP(B1175,Ex_Code!A:J,10,0)</f>
        <v>Non Pay</v>
      </c>
    </row>
    <row r="1176" spans="1:23" x14ac:dyDescent="0.25">
      <c r="A1176" s="14" t="s">
        <v>148</v>
      </c>
      <c r="B1176" s="14" t="s">
        <v>150</v>
      </c>
      <c r="C1176" s="14" t="s">
        <v>203</v>
      </c>
      <c r="D1176" s="14" t="s">
        <v>204</v>
      </c>
      <c r="E1176" s="14" t="s">
        <v>98</v>
      </c>
      <c r="F1176" s="15">
        <v>0</v>
      </c>
      <c r="G1176" s="16">
        <v>-4861.1400000000003</v>
      </c>
      <c r="H1176" s="15">
        <v>0</v>
      </c>
      <c r="I1176" s="15">
        <v>0</v>
      </c>
      <c r="J1176" s="15">
        <v>0</v>
      </c>
      <c r="K1176" s="15">
        <v>0</v>
      </c>
      <c r="L1176" t="str">
        <f t="shared" si="18"/>
        <v>171808U09042003000</v>
      </c>
      <c r="M1176" t="str">
        <f>VLOOKUP(A1176,'Cost Code'!A:G,7,0)</f>
        <v>Supplies Department</v>
      </c>
      <c r="N1176" t="str">
        <f>VLOOKUP(A1176,'Cost Code'!A:G,2,0)</f>
        <v>Group 1</v>
      </c>
      <c r="O1176" t="str">
        <f>VLOOKUP($A1176,'Cost Code'!$A:$G,3,0)</f>
        <v>CORPORATE SERVICES</v>
      </c>
      <c r="P1176" t="str">
        <f>VLOOKUP($A1176,'Cost Code'!$A:$G,4,0)</f>
        <v>FINANCE &amp; INFORMATION SERVICES</v>
      </c>
      <c r="Q1176" t="str">
        <f>VLOOKUP($A1176,'Cost Code'!$A:$G,5,0)</f>
        <v>FINANCE &amp; INFORMATION SERVICES</v>
      </c>
      <c r="R1176" t="str">
        <f>VLOOKUP($A1176,'Cost Code'!$A:$G,6,0)</f>
        <v>FINANCE</v>
      </c>
      <c r="S1176" t="str">
        <f>VLOOKUP($A1176,'Cost Code'!$A:$K,8,0)</f>
        <v>Simon</v>
      </c>
      <c r="T1176">
        <f>VLOOKUP($A1176,'Cost Code'!$A:$K,9,0)</f>
        <v>1000</v>
      </c>
      <c r="U1176" t="str">
        <f>VLOOKUP(B1176,Ex_Code!A:J,2,0)</f>
        <v>Med &amp; Surg Consumables</v>
      </c>
      <c r="V1176" t="str">
        <f>VLOOKUP(B1176,Ex_Code!A:J,7,0)</f>
        <v>CLINICAL SUPPLIES</v>
      </c>
      <c r="W1176" t="str">
        <f>VLOOKUP(B1176,Ex_Code!A:J,10,0)</f>
        <v>Non Pay</v>
      </c>
    </row>
    <row r="1177" spans="1:23" x14ac:dyDescent="0.25">
      <c r="A1177" s="14" t="s">
        <v>148</v>
      </c>
      <c r="B1177" s="14" t="s">
        <v>151</v>
      </c>
      <c r="C1177" s="14" t="s">
        <v>203</v>
      </c>
      <c r="D1177" s="14" t="s">
        <v>204</v>
      </c>
      <c r="E1177" s="14" t="s">
        <v>98</v>
      </c>
      <c r="F1177" s="15">
        <v>0</v>
      </c>
      <c r="G1177" s="16">
        <v>127.5</v>
      </c>
      <c r="H1177" s="15">
        <v>0</v>
      </c>
      <c r="I1177" s="15">
        <v>0</v>
      </c>
      <c r="J1177" s="15">
        <v>0</v>
      </c>
      <c r="K1177" s="15">
        <v>0</v>
      </c>
      <c r="L1177" t="str">
        <f t="shared" si="18"/>
        <v>171808U09042016000</v>
      </c>
      <c r="M1177" t="str">
        <f>VLOOKUP(A1177,'Cost Code'!A:G,7,0)</f>
        <v>Supplies Department</v>
      </c>
      <c r="N1177" t="str">
        <f>VLOOKUP(A1177,'Cost Code'!A:G,2,0)</f>
        <v>Group 1</v>
      </c>
      <c r="O1177" t="str">
        <f>VLOOKUP($A1177,'Cost Code'!$A:$G,3,0)</f>
        <v>CORPORATE SERVICES</v>
      </c>
      <c r="P1177" t="str">
        <f>VLOOKUP($A1177,'Cost Code'!$A:$G,4,0)</f>
        <v>FINANCE &amp; INFORMATION SERVICES</v>
      </c>
      <c r="Q1177" t="str">
        <f>VLOOKUP($A1177,'Cost Code'!$A:$G,5,0)</f>
        <v>FINANCE &amp; INFORMATION SERVICES</v>
      </c>
      <c r="R1177" t="str">
        <f>VLOOKUP($A1177,'Cost Code'!$A:$G,6,0)</f>
        <v>FINANCE</v>
      </c>
      <c r="S1177" t="str">
        <f>VLOOKUP($A1177,'Cost Code'!$A:$K,8,0)</f>
        <v>Simon</v>
      </c>
      <c r="T1177">
        <f>VLOOKUP($A1177,'Cost Code'!$A:$K,9,0)</f>
        <v>1000</v>
      </c>
      <c r="U1177" t="str">
        <f>VLOOKUP(B1177,Ex_Code!A:J,2,0)</f>
        <v>Continence Products</v>
      </c>
      <c r="V1177" t="str">
        <f>VLOOKUP(B1177,Ex_Code!A:J,7,0)</f>
        <v>CLINICAL SUPPLIES</v>
      </c>
      <c r="W1177" t="str">
        <f>VLOOKUP(B1177,Ex_Code!A:J,10,0)</f>
        <v>Non Pay</v>
      </c>
    </row>
    <row r="1178" spans="1:23" x14ac:dyDescent="0.25">
      <c r="A1178" s="14" t="s">
        <v>148</v>
      </c>
      <c r="B1178" s="14" t="s">
        <v>154</v>
      </c>
      <c r="C1178" s="14" t="s">
        <v>203</v>
      </c>
      <c r="D1178" s="14" t="s">
        <v>204</v>
      </c>
      <c r="E1178" s="14" t="s">
        <v>98</v>
      </c>
      <c r="F1178" s="15">
        <v>0</v>
      </c>
      <c r="G1178" s="16">
        <v>117.4</v>
      </c>
      <c r="H1178" s="15">
        <v>0</v>
      </c>
      <c r="I1178" s="15">
        <v>0</v>
      </c>
      <c r="J1178" s="15">
        <v>0</v>
      </c>
      <c r="K1178" s="15">
        <v>0</v>
      </c>
      <c r="L1178" t="str">
        <f t="shared" si="18"/>
        <v>171808U09042041000</v>
      </c>
      <c r="M1178" t="str">
        <f>VLOOKUP(A1178,'Cost Code'!A:G,7,0)</f>
        <v>Supplies Department</v>
      </c>
      <c r="N1178" t="str">
        <f>VLOOKUP(A1178,'Cost Code'!A:G,2,0)</f>
        <v>Group 1</v>
      </c>
      <c r="O1178" t="str">
        <f>VLOOKUP($A1178,'Cost Code'!$A:$G,3,0)</f>
        <v>CORPORATE SERVICES</v>
      </c>
      <c r="P1178" t="str">
        <f>VLOOKUP($A1178,'Cost Code'!$A:$G,4,0)</f>
        <v>FINANCE &amp; INFORMATION SERVICES</v>
      </c>
      <c r="Q1178" t="str">
        <f>VLOOKUP($A1178,'Cost Code'!$A:$G,5,0)</f>
        <v>FINANCE &amp; INFORMATION SERVICES</v>
      </c>
      <c r="R1178" t="str">
        <f>VLOOKUP($A1178,'Cost Code'!$A:$G,6,0)</f>
        <v>FINANCE</v>
      </c>
      <c r="S1178" t="str">
        <f>VLOOKUP($A1178,'Cost Code'!$A:$K,8,0)</f>
        <v>Simon</v>
      </c>
      <c r="T1178">
        <f>VLOOKUP($A1178,'Cost Code'!$A:$K,9,0)</f>
        <v>1000</v>
      </c>
      <c r="U1178" t="str">
        <f>VLOOKUP(B1178,Ex_Code!A:J,2,0)</f>
        <v>Laboratory Chemicals</v>
      </c>
      <c r="V1178" t="str">
        <f>VLOOKUP(B1178,Ex_Code!A:J,7,0)</f>
        <v>CLINICAL SUPPLIES</v>
      </c>
      <c r="W1178" t="str">
        <f>VLOOKUP(B1178,Ex_Code!A:J,10,0)</f>
        <v>Non Pay</v>
      </c>
    </row>
    <row r="1179" spans="1:23" x14ac:dyDescent="0.25">
      <c r="A1179" s="14" t="s">
        <v>148</v>
      </c>
      <c r="B1179" s="14" t="s">
        <v>123</v>
      </c>
      <c r="C1179" s="14" t="s">
        <v>203</v>
      </c>
      <c r="D1179" s="14" t="s">
        <v>204</v>
      </c>
      <c r="E1179" s="14" t="s">
        <v>98</v>
      </c>
      <c r="F1179" s="15">
        <v>5</v>
      </c>
      <c r="G1179" s="16">
        <v>0</v>
      </c>
      <c r="H1179" s="15">
        <v>0</v>
      </c>
      <c r="I1179" s="15">
        <v>0</v>
      </c>
      <c r="J1179" s="15">
        <v>0</v>
      </c>
      <c r="K1179" s="15">
        <v>0</v>
      </c>
      <c r="L1179" t="str">
        <f t="shared" si="18"/>
        <v>171808U09043001000</v>
      </c>
      <c r="M1179" t="str">
        <f>VLOOKUP(A1179,'Cost Code'!A:G,7,0)</f>
        <v>Supplies Department</v>
      </c>
      <c r="N1179" t="str">
        <f>VLOOKUP(A1179,'Cost Code'!A:G,2,0)</f>
        <v>Group 1</v>
      </c>
      <c r="O1179" t="str">
        <f>VLOOKUP($A1179,'Cost Code'!$A:$G,3,0)</f>
        <v>CORPORATE SERVICES</v>
      </c>
      <c r="P1179" t="str">
        <f>VLOOKUP($A1179,'Cost Code'!$A:$G,4,0)</f>
        <v>FINANCE &amp; INFORMATION SERVICES</v>
      </c>
      <c r="Q1179" t="str">
        <f>VLOOKUP($A1179,'Cost Code'!$A:$G,5,0)</f>
        <v>FINANCE &amp; INFORMATION SERVICES</v>
      </c>
      <c r="R1179" t="str">
        <f>VLOOKUP($A1179,'Cost Code'!$A:$G,6,0)</f>
        <v>FINANCE</v>
      </c>
      <c r="S1179" t="str">
        <f>VLOOKUP($A1179,'Cost Code'!$A:$K,8,0)</f>
        <v>Simon</v>
      </c>
      <c r="T1179">
        <f>VLOOKUP($A1179,'Cost Code'!$A:$K,9,0)</f>
        <v>1000</v>
      </c>
      <c r="U1179" t="str">
        <f>VLOOKUP(B1179,Ex_Code!A:J,2,0)</f>
        <v>Catering Provisions</v>
      </c>
      <c r="V1179" t="str">
        <f>VLOOKUP(B1179,Ex_Code!A:J,7,0)</f>
        <v>NON CLINICAL SUPPLIES</v>
      </c>
      <c r="W1179" t="str">
        <f>VLOOKUP(B1179,Ex_Code!A:J,10,0)</f>
        <v>Non Pay</v>
      </c>
    </row>
    <row r="1180" spans="1:23" x14ac:dyDescent="0.25">
      <c r="A1180" s="14" t="s">
        <v>148</v>
      </c>
      <c r="B1180" s="14" t="s">
        <v>156</v>
      </c>
      <c r="C1180" s="14" t="s">
        <v>203</v>
      </c>
      <c r="D1180" s="14" t="s">
        <v>204</v>
      </c>
      <c r="E1180" s="14" t="s">
        <v>98</v>
      </c>
      <c r="F1180" s="15">
        <v>48</v>
      </c>
      <c r="G1180" s="16">
        <v>0</v>
      </c>
      <c r="H1180" s="15">
        <v>0</v>
      </c>
      <c r="I1180" s="15">
        <v>0</v>
      </c>
      <c r="J1180" s="15">
        <v>0</v>
      </c>
      <c r="K1180" s="15">
        <v>0</v>
      </c>
      <c r="L1180" t="str">
        <f t="shared" si="18"/>
        <v>171808U09043005000</v>
      </c>
      <c r="M1180" t="str">
        <f>VLOOKUP(A1180,'Cost Code'!A:G,7,0)</f>
        <v>Supplies Department</v>
      </c>
      <c r="N1180" t="str">
        <f>VLOOKUP(A1180,'Cost Code'!A:G,2,0)</f>
        <v>Group 1</v>
      </c>
      <c r="O1180" t="str">
        <f>VLOOKUP($A1180,'Cost Code'!$A:$G,3,0)</f>
        <v>CORPORATE SERVICES</v>
      </c>
      <c r="P1180" t="str">
        <f>VLOOKUP($A1180,'Cost Code'!$A:$G,4,0)</f>
        <v>FINANCE &amp; INFORMATION SERVICES</v>
      </c>
      <c r="Q1180" t="str">
        <f>VLOOKUP($A1180,'Cost Code'!$A:$G,5,0)</f>
        <v>FINANCE &amp; INFORMATION SERVICES</v>
      </c>
      <c r="R1180" t="str">
        <f>VLOOKUP($A1180,'Cost Code'!$A:$G,6,0)</f>
        <v>FINANCE</v>
      </c>
      <c r="S1180" t="str">
        <f>VLOOKUP($A1180,'Cost Code'!$A:$K,8,0)</f>
        <v>Simon</v>
      </c>
      <c r="T1180">
        <f>VLOOKUP($A1180,'Cost Code'!$A:$K,9,0)</f>
        <v>1000</v>
      </c>
      <c r="U1180" t="str">
        <f>VLOOKUP(B1180,Ex_Code!A:J,2,0)</f>
        <v>Hardware &amp; Crockery</v>
      </c>
      <c r="V1180" t="str">
        <f>VLOOKUP(B1180,Ex_Code!A:J,7,0)</f>
        <v>NON CLINICAL SUPPLIES</v>
      </c>
      <c r="W1180" t="str">
        <f>VLOOKUP(B1180,Ex_Code!A:J,10,0)</f>
        <v>Non Pay</v>
      </c>
    </row>
    <row r="1181" spans="1:23" x14ac:dyDescent="0.25">
      <c r="A1181" s="14" t="s">
        <v>148</v>
      </c>
      <c r="B1181" s="14" t="s">
        <v>157</v>
      </c>
      <c r="C1181" s="14" t="s">
        <v>203</v>
      </c>
      <c r="D1181" s="14" t="s">
        <v>204</v>
      </c>
      <c r="E1181" s="14" t="s">
        <v>98</v>
      </c>
      <c r="F1181" s="15">
        <v>70</v>
      </c>
      <c r="G1181" s="16">
        <v>0</v>
      </c>
      <c r="H1181" s="15">
        <v>0</v>
      </c>
      <c r="I1181" s="15">
        <v>0</v>
      </c>
      <c r="J1181" s="15">
        <v>0</v>
      </c>
      <c r="K1181" s="15">
        <v>0</v>
      </c>
      <c r="L1181" t="str">
        <f t="shared" si="18"/>
        <v>171808U09043014000</v>
      </c>
      <c r="M1181" t="str">
        <f>VLOOKUP(A1181,'Cost Code'!A:G,7,0)</f>
        <v>Supplies Department</v>
      </c>
      <c r="N1181" t="str">
        <f>VLOOKUP(A1181,'Cost Code'!A:G,2,0)</f>
        <v>Group 1</v>
      </c>
      <c r="O1181" t="str">
        <f>VLOOKUP($A1181,'Cost Code'!$A:$G,3,0)</f>
        <v>CORPORATE SERVICES</v>
      </c>
      <c r="P1181" t="str">
        <f>VLOOKUP($A1181,'Cost Code'!$A:$G,4,0)</f>
        <v>FINANCE &amp; INFORMATION SERVICES</v>
      </c>
      <c r="Q1181" t="str">
        <f>VLOOKUP($A1181,'Cost Code'!$A:$G,5,0)</f>
        <v>FINANCE &amp; INFORMATION SERVICES</v>
      </c>
      <c r="R1181" t="str">
        <f>VLOOKUP($A1181,'Cost Code'!$A:$G,6,0)</f>
        <v>FINANCE</v>
      </c>
      <c r="S1181" t="str">
        <f>VLOOKUP($A1181,'Cost Code'!$A:$K,8,0)</f>
        <v>Simon</v>
      </c>
      <c r="T1181">
        <f>VLOOKUP($A1181,'Cost Code'!$A:$K,9,0)</f>
        <v>1000</v>
      </c>
      <c r="U1181" t="str">
        <f>VLOOKUP(B1181,Ex_Code!A:J,2,0)</f>
        <v>Staff Uniforms</v>
      </c>
      <c r="V1181" t="str">
        <f>VLOOKUP(B1181,Ex_Code!A:J,7,0)</f>
        <v>NON CLINICAL SUPPLIES</v>
      </c>
      <c r="W1181" t="str">
        <f>VLOOKUP(B1181,Ex_Code!A:J,10,0)</f>
        <v>Non Pay</v>
      </c>
    </row>
    <row r="1182" spans="1:23" x14ac:dyDescent="0.25">
      <c r="A1182" s="14" t="s">
        <v>148</v>
      </c>
      <c r="B1182" s="14" t="s">
        <v>159</v>
      </c>
      <c r="C1182" s="14" t="s">
        <v>203</v>
      </c>
      <c r="D1182" s="14" t="s">
        <v>204</v>
      </c>
      <c r="E1182" s="14" t="s">
        <v>98</v>
      </c>
      <c r="F1182" s="15">
        <v>0</v>
      </c>
      <c r="G1182" s="16">
        <v>593.62</v>
      </c>
      <c r="H1182" s="15">
        <v>0</v>
      </c>
      <c r="I1182" s="15">
        <v>0</v>
      </c>
      <c r="J1182" s="15">
        <v>0</v>
      </c>
      <c r="K1182" s="15">
        <v>0</v>
      </c>
      <c r="L1182" t="str">
        <f t="shared" si="18"/>
        <v>171808U09043018000</v>
      </c>
      <c r="M1182" t="str">
        <f>VLOOKUP(A1182,'Cost Code'!A:G,7,0)</f>
        <v>Supplies Department</v>
      </c>
      <c r="N1182" t="str">
        <f>VLOOKUP(A1182,'Cost Code'!A:G,2,0)</f>
        <v>Group 1</v>
      </c>
      <c r="O1182" t="str">
        <f>VLOOKUP($A1182,'Cost Code'!$A:$G,3,0)</f>
        <v>CORPORATE SERVICES</v>
      </c>
      <c r="P1182" t="str">
        <f>VLOOKUP($A1182,'Cost Code'!$A:$G,4,0)</f>
        <v>FINANCE &amp; INFORMATION SERVICES</v>
      </c>
      <c r="Q1182" t="str">
        <f>VLOOKUP($A1182,'Cost Code'!$A:$G,5,0)</f>
        <v>FINANCE &amp; INFORMATION SERVICES</v>
      </c>
      <c r="R1182" t="str">
        <f>VLOOKUP($A1182,'Cost Code'!$A:$G,6,0)</f>
        <v>FINANCE</v>
      </c>
      <c r="S1182" t="str">
        <f>VLOOKUP($A1182,'Cost Code'!$A:$K,8,0)</f>
        <v>Simon</v>
      </c>
      <c r="T1182">
        <f>VLOOKUP($A1182,'Cost Code'!$A:$K,9,0)</f>
        <v>1000</v>
      </c>
      <c r="U1182" t="str">
        <f>VLOOKUP(B1182,Ex_Code!A:J,2,0)</f>
        <v>Cleaning Materials &amp; Cons</v>
      </c>
      <c r="V1182" t="str">
        <f>VLOOKUP(B1182,Ex_Code!A:J,7,0)</f>
        <v>NON CLINICAL SUPPLIES</v>
      </c>
      <c r="W1182" t="str">
        <f>VLOOKUP(B1182,Ex_Code!A:J,10,0)</f>
        <v>Non Pay</v>
      </c>
    </row>
    <row r="1183" spans="1:23" x14ac:dyDescent="0.25">
      <c r="A1183" s="14" t="s">
        <v>148</v>
      </c>
      <c r="B1183" s="14" t="s">
        <v>160</v>
      </c>
      <c r="C1183" s="14" t="s">
        <v>203</v>
      </c>
      <c r="D1183" s="14" t="s">
        <v>204</v>
      </c>
      <c r="E1183" s="14" t="s">
        <v>98</v>
      </c>
      <c r="F1183" s="15">
        <v>0</v>
      </c>
      <c r="G1183" s="16">
        <v>256.97000000000003</v>
      </c>
      <c r="H1183" s="15">
        <v>0</v>
      </c>
      <c r="I1183" s="15">
        <v>0</v>
      </c>
      <c r="J1183" s="15">
        <v>0</v>
      </c>
      <c r="K1183" s="15">
        <v>0</v>
      </c>
      <c r="L1183" t="str">
        <f t="shared" si="18"/>
        <v>171808U09043019000</v>
      </c>
      <c r="M1183" t="str">
        <f>VLOOKUP(A1183,'Cost Code'!A:G,7,0)</f>
        <v>Supplies Department</v>
      </c>
      <c r="N1183" t="str">
        <f>VLOOKUP(A1183,'Cost Code'!A:G,2,0)</f>
        <v>Group 1</v>
      </c>
      <c r="O1183" t="str">
        <f>VLOOKUP($A1183,'Cost Code'!$A:$G,3,0)</f>
        <v>CORPORATE SERVICES</v>
      </c>
      <c r="P1183" t="str">
        <f>VLOOKUP($A1183,'Cost Code'!$A:$G,4,0)</f>
        <v>FINANCE &amp; INFORMATION SERVICES</v>
      </c>
      <c r="Q1183" t="str">
        <f>VLOOKUP($A1183,'Cost Code'!$A:$G,5,0)</f>
        <v>FINANCE &amp; INFORMATION SERVICES</v>
      </c>
      <c r="R1183" t="str">
        <f>VLOOKUP($A1183,'Cost Code'!$A:$G,6,0)</f>
        <v>FINANCE</v>
      </c>
      <c r="S1183" t="str">
        <f>VLOOKUP($A1183,'Cost Code'!$A:$K,8,0)</f>
        <v>Simon</v>
      </c>
      <c r="T1183">
        <f>VLOOKUP($A1183,'Cost Code'!$A:$K,9,0)</f>
        <v>1000</v>
      </c>
      <c r="U1183" t="str">
        <f>VLOOKUP(B1183,Ex_Code!A:J,2,0)</f>
        <v>Bedding &amp; Linen</v>
      </c>
      <c r="V1183" t="str">
        <f>VLOOKUP(B1183,Ex_Code!A:J,7,0)</f>
        <v>NON CLINICAL SUPPLIES</v>
      </c>
      <c r="W1183" t="str">
        <f>VLOOKUP(B1183,Ex_Code!A:J,10,0)</f>
        <v>Non Pay</v>
      </c>
    </row>
    <row r="1184" spans="1:23" x14ac:dyDescent="0.25">
      <c r="A1184" s="14" t="s">
        <v>148</v>
      </c>
      <c r="B1184" s="14" t="s">
        <v>109</v>
      </c>
      <c r="C1184" s="14" t="s">
        <v>203</v>
      </c>
      <c r="D1184" s="14" t="s">
        <v>204</v>
      </c>
      <c r="E1184" s="14" t="s">
        <v>98</v>
      </c>
      <c r="F1184" s="15">
        <v>187</v>
      </c>
      <c r="G1184" s="16">
        <v>-1703.49</v>
      </c>
      <c r="H1184" s="15">
        <v>0</v>
      </c>
      <c r="I1184" s="15">
        <v>0</v>
      </c>
      <c r="J1184" s="15">
        <v>0</v>
      </c>
      <c r="K1184" s="15">
        <v>0</v>
      </c>
      <c r="L1184" t="str">
        <f t="shared" si="18"/>
        <v>171808U09047001000</v>
      </c>
      <c r="M1184" t="str">
        <f>VLOOKUP(A1184,'Cost Code'!A:G,7,0)</f>
        <v>Supplies Department</v>
      </c>
      <c r="N1184" t="str">
        <f>VLOOKUP(A1184,'Cost Code'!A:G,2,0)</f>
        <v>Group 1</v>
      </c>
      <c r="O1184" t="str">
        <f>VLOOKUP($A1184,'Cost Code'!$A:$G,3,0)</f>
        <v>CORPORATE SERVICES</v>
      </c>
      <c r="P1184" t="str">
        <f>VLOOKUP($A1184,'Cost Code'!$A:$G,4,0)</f>
        <v>FINANCE &amp; INFORMATION SERVICES</v>
      </c>
      <c r="Q1184" t="str">
        <f>VLOOKUP($A1184,'Cost Code'!$A:$G,5,0)</f>
        <v>FINANCE &amp; INFORMATION SERVICES</v>
      </c>
      <c r="R1184" t="str">
        <f>VLOOKUP($A1184,'Cost Code'!$A:$G,6,0)</f>
        <v>FINANCE</v>
      </c>
      <c r="S1184" t="str">
        <f>VLOOKUP($A1184,'Cost Code'!$A:$K,8,0)</f>
        <v>Simon</v>
      </c>
      <c r="T1184">
        <f>VLOOKUP($A1184,'Cost Code'!$A:$K,9,0)</f>
        <v>1000</v>
      </c>
      <c r="U1184" t="str">
        <f>VLOOKUP(B1184,Ex_Code!A:J,2,0)</f>
        <v>Printing &amp; Stationery</v>
      </c>
      <c r="V1184" t="str">
        <f>VLOOKUP(B1184,Ex_Code!A:J,7,0)</f>
        <v>ESTABLISHMENT EXPENSES</v>
      </c>
      <c r="W1184" t="str">
        <f>VLOOKUP(B1184,Ex_Code!A:J,10,0)</f>
        <v>Non Pay</v>
      </c>
    </row>
    <row r="1185" spans="1:23" x14ac:dyDescent="0.25">
      <c r="A1185" s="14" t="s">
        <v>148</v>
      </c>
      <c r="B1185" s="14" t="s">
        <v>125</v>
      </c>
      <c r="C1185" s="14" t="s">
        <v>203</v>
      </c>
      <c r="D1185" s="14" t="s">
        <v>204</v>
      </c>
      <c r="E1185" s="14" t="s">
        <v>98</v>
      </c>
      <c r="F1185" s="15">
        <v>54</v>
      </c>
      <c r="G1185" s="16">
        <v>0</v>
      </c>
      <c r="H1185" s="15">
        <v>0</v>
      </c>
      <c r="I1185" s="15">
        <v>0</v>
      </c>
      <c r="J1185" s="15">
        <v>0</v>
      </c>
      <c r="K1185" s="15">
        <v>0</v>
      </c>
      <c r="L1185" t="str">
        <f t="shared" si="18"/>
        <v>171808U09047003000</v>
      </c>
      <c r="M1185" t="str">
        <f>VLOOKUP(A1185,'Cost Code'!A:G,7,0)</f>
        <v>Supplies Department</v>
      </c>
      <c r="N1185" t="str">
        <f>VLOOKUP(A1185,'Cost Code'!A:G,2,0)</f>
        <v>Group 1</v>
      </c>
      <c r="O1185" t="str">
        <f>VLOOKUP($A1185,'Cost Code'!$A:$G,3,0)</f>
        <v>CORPORATE SERVICES</v>
      </c>
      <c r="P1185" t="str">
        <f>VLOOKUP($A1185,'Cost Code'!$A:$G,4,0)</f>
        <v>FINANCE &amp; INFORMATION SERVICES</v>
      </c>
      <c r="Q1185" t="str">
        <f>VLOOKUP($A1185,'Cost Code'!$A:$G,5,0)</f>
        <v>FINANCE &amp; INFORMATION SERVICES</v>
      </c>
      <c r="R1185" t="str">
        <f>VLOOKUP($A1185,'Cost Code'!$A:$G,6,0)</f>
        <v>FINANCE</v>
      </c>
      <c r="S1185" t="str">
        <f>VLOOKUP($A1185,'Cost Code'!$A:$K,8,0)</f>
        <v>Simon</v>
      </c>
      <c r="T1185">
        <f>VLOOKUP($A1185,'Cost Code'!$A:$K,9,0)</f>
        <v>1000</v>
      </c>
      <c r="U1185" t="str">
        <f>VLOOKUP(B1185,Ex_Code!A:J,2,0)</f>
        <v>Postage &amp; Courier Services</v>
      </c>
      <c r="V1185" t="str">
        <f>VLOOKUP(B1185,Ex_Code!A:J,7,0)</f>
        <v>ESTABLISHMENT EXPENSES</v>
      </c>
      <c r="W1185" t="str">
        <f>VLOOKUP(B1185,Ex_Code!A:J,10,0)</f>
        <v>Non Pay</v>
      </c>
    </row>
    <row r="1186" spans="1:23" x14ac:dyDescent="0.25">
      <c r="A1186" s="14" t="s">
        <v>148</v>
      </c>
      <c r="B1186" s="14" t="s">
        <v>161</v>
      </c>
      <c r="C1186" s="14" t="s">
        <v>203</v>
      </c>
      <c r="D1186" s="14" t="s">
        <v>204</v>
      </c>
      <c r="E1186" s="14" t="s">
        <v>98</v>
      </c>
      <c r="F1186" s="15">
        <v>4</v>
      </c>
      <c r="G1186" s="16">
        <v>0</v>
      </c>
      <c r="H1186" s="15">
        <v>0</v>
      </c>
      <c r="I1186" s="15">
        <v>0</v>
      </c>
      <c r="J1186" s="15">
        <v>0</v>
      </c>
      <c r="K1186" s="15">
        <v>0</v>
      </c>
      <c r="L1186" t="str">
        <f t="shared" si="18"/>
        <v>171808U09047011000</v>
      </c>
      <c r="M1186" t="str">
        <f>VLOOKUP(A1186,'Cost Code'!A:G,7,0)</f>
        <v>Supplies Department</v>
      </c>
      <c r="N1186" t="str">
        <f>VLOOKUP(A1186,'Cost Code'!A:G,2,0)</f>
        <v>Group 1</v>
      </c>
      <c r="O1186" t="str">
        <f>VLOOKUP($A1186,'Cost Code'!$A:$G,3,0)</f>
        <v>CORPORATE SERVICES</v>
      </c>
      <c r="P1186" t="str">
        <f>VLOOKUP($A1186,'Cost Code'!$A:$G,4,0)</f>
        <v>FINANCE &amp; INFORMATION SERVICES</v>
      </c>
      <c r="Q1186" t="str">
        <f>VLOOKUP($A1186,'Cost Code'!$A:$G,5,0)</f>
        <v>FINANCE &amp; INFORMATION SERVICES</v>
      </c>
      <c r="R1186" t="str">
        <f>VLOOKUP($A1186,'Cost Code'!$A:$G,6,0)</f>
        <v>FINANCE</v>
      </c>
      <c r="S1186" t="str">
        <f>VLOOKUP($A1186,'Cost Code'!$A:$K,8,0)</f>
        <v>Simon</v>
      </c>
      <c r="T1186">
        <f>VLOOKUP($A1186,'Cost Code'!$A:$K,9,0)</f>
        <v>1000</v>
      </c>
      <c r="U1186" t="str">
        <f>VLOOKUP(B1186,Ex_Code!A:J,2,0)</f>
        <v>Mobile Phones/Pagers</v>
      </c>
      <c r="V1186" t="str">
        <f>VLOOKUP(B1186,Ex_Code!A:J,7,0)</f>
        <v>ESTABLISHMENT EXPENSES</v>
      </c>
      <c r="W1186" t="str">
        <f>VLOOKUP(B1186,Ex_Code!A:J,10,0)</f>
        <v>Non Pay</v>
      </c>
    </row>
    <row r="1187" spans="1:23" x14ac:dyDescent="0.25">
      <c r="A1187" s="14" t="s">
        <v>148</v>
      </c>
      <c r="B1187" s="14" t="s">
        <v>33</v>
      </c>
      <c r="C1187" s="14" t="s">
        <v>203</v>
      </c>
      <c r="D1187" s="14" t="s">
        <v>204</v>
      </c>
      <c r="E1187" s="14" t="s">
        <v>98</v>
      </c>
      <c r="F1187" s="15">
        <v>176</v>
      </c>
      <c r="G1187" s="16">
        <v>169.5</v>
      </c>
      <c r="H1187" s="15">
        <v>0</v>
      </c>
      <c r="I1187" s="15">
        <v>0</v>
      </c>
      <c r="J1187" s="15">
        <v>0</v>
      </c>
      <c r="K1187" s="15">
        <v>0</v>
      </c>
      <c r="L1187" t="str">
        <f t="shared" si="18"/>
        <v>171808U09047018000</v>
      </c>
      <c r="M1187" t="str">
        <f>VLOOKUP(A1187,'Cost Code'!A:G,7,0)</f>
        <v>Supplies Department</v>
      </c>
      <c r="N1187" t="str">
        <f>VLOOKUP(A1187,'Cost Code'!A:G,2,0)</f>
        <v>Group 1</v>
      </c>
      <c r="O1187" t="str">
        <f>VLOOKUP($A1187,'Cost Code'!$A:$G,3,0)</f>
        <v>CORPORATE SERVICES</v>
      </c>
      <c r="P1187" t="str">
        <f>VLOOKUP($A1187,'Cost Code'!$A:$G,4,0)</f>
        <v>FINANCE &amp; INFORMATION SERVICES</v>
      </c>
      <c r="Q1187" t="str">
        <f>VLOOKUP($A1187,'Cost Code'!$A:$G,5,0)</f>
        <v>FINANCE &amp; INFORMATION SERVICES</v>
      </c>
      <c r="R1187" t="str">
        <f>VLOOKUP($A1187,'Cost Code'!$A:$G,6,0)</f>
        <v>FINANCE</v>
      </c>
      <c r="S1187" t="str">
        <f>VLOOKUP($A1187,'Cost Code'!$A:$K,8,0)</f>
        <v>Simon</v>
      </c>
      <c r="T1187">
        <f>VLOOKUP($A1187,'Cost Code'!$A:$K,9,0)</f>
        <v>1000</v>
      </c>
      <c r="U1187" t="str">
        <f>VLOOKUP(B1187,Ex_Code!A:J,2,0)</f>
        <v>Travel Expenses</v>
      </c>
      <c r="V1187" t="str">
        <f>VLOOKUP(B1187,Ex_Code!A:J,7,0)</f>
        <v>ESTABLISHMENT EXPENSES</v>
      </c>
      <c r="W1187" t="str">
        <f>VLOOKUP(B1187,Ex_Code!A:J,10,0)</f>
        <v>Non Pay</v>
      </c>
    </row>
    <row r="1188" spans="1:23" x14ac:dyDescent="0.25">
      <c r="A1188" s="14" t="s">
        <v>148</v>
      </c>
      <c r="B1188" s="14" t="s">
        <v>35</v>
      </c>
      <c r="C1188" s="14" t="s">
        <v>203</v>
      </c>
      <c r="D1188" s="14" t="s">
        <v>204</v>
      </c>
      <c r="E1188" s="14" t="s">
        <v>98</v>
      </c>
      <c r="F1188" s="15">
        <v>0</v>
      </c>
      <c r="G1188" s="16">
        <v>7.1</v>
      </c>
      <c r="H1188" s="15">
        <v>0</v>
      </c>
      <c r="I1188" s="15">
        <v>0</v>
      </c>
      <c r="J1188" s="15">
        <v>0</v>
      </c>
      <c r="K1188" s="15">
        <v>0</v>
      </c>
      <c r="L1188" t="str">
        <f t="shared" si="18"/>
        <v>171808U09047023000</v>
      </c>
      <c r="M1188" t="str">
        <f>VLOOKUP(A1188,'Cost Code'!A:G,7,0)</f>
        <v>Supplies Department</v>
      </c>
      <c r="N1188" t="str">
        <f>VLOOKUP(A1188,'Cost Code'!A:G,2,0)</f>
        <v>Group 1</v>
      </c>
      <c r="O1188" t="str">
        <f>VLOOKUP($A1188,'Cost Code'!$A:$G,3,0)</f>
        <v>CORPORATE SERVICES</v>
      </c>
      <c r="P1188" t="str">
        <f>VLOOKUP($A1188,'Cost Code'!$A:$G,4,0)</f>
        <v>FINANCE &amp; INFORMATION SERVICES</v>
      </c>
      <c r="Q1188" t="str">
        <f>VLOOKUP($A1188,'Cost Code'!$A:$G,5,0)</f>
        <v>FINANCE &amp; INFORMATION SERVICES</v>
      </c>
      <c r="R1188" t="str">
        <f>VLOOKUP($A1188,'Cost Code'!$A:$G,6,0)</f>
        <v>FINANCE</v>
      </c>
      <c r="S1188" t="str">
        <f>VLOOKUP($A1188,'Cost Code'!$A:$K,8,0)</f>
        <v>Simon</v>
      </c>
      <c r="T1188">
        <f>VLOOKUP($A1188,'Cost Code'!$A:$K,9,0)</f>
        <v>1000</v>
      </c>
      <c r="U1188" t="str">
        <f>VLOOKUP(B1188,Ex_Code!A:J,2,0)</f>
        <v>Car Parking</v>
      </c>
      <c r="V1188" t="str">
        <f>VLOOKUP(B1188,Ex_Code!A:J,7,0)</f>
        <v>ESTABLISHMENT EXPENSES</v>
      </c>
      <c r="W1188" t="str">
        <f>VLOOKUP(B1188,Ex_Code!A:J,10,0)</f>
        <v>Non Pay</v>
      </c>
    </row>
    <row r="1189" spans="1:23" x14ac:dyDescent="0.25">
      <c r="A1189" s="14" t="s">
        <v>148</v>
      </c>
      <c r="B1189" s="14" t="s">
        <v>162</v>
      </c>
      <c r="C1189" s="14" t="s">
        <v>203</v>
      </c>
      <c r="D1189" s="14" t="s">
        <v>204</v>
      </c>
      <c r="E1189" s="14" t="s">
        <v>98</v>
      </c>
      <c r="F1189" s="15">
        <v>0</v>
      </c>
      <c r="G1189" s="16">
        <v>4.2</v>
      </c>
      <c r="H1189" s="15">
        <v>0</v>
      </c>
      <c r="I1189" s="15">
        <v>0</v>
      </c>
      <c r="J1189" s="15">
        <v>0</v>
      </c>
      <c r="K1189" s="15">
        <v>0</v>
      </c>
      <c r="L1189" t="str">
        <f t="shared" si="18"/>
        <v>171808U09047024000</v>
      </c>
      <c r="M1189" t="str">
        <f>VLOOKUP(A1189,'Cost Code'!A:G,7,0)</f>
        <v>Supplies Department</v>
      </c>
      <c r="N1189" t="str">
        <f>VLOOKUP(A1189,'Cost Code'!A:G,2,0)</f>
        <v>Group 1</v>
      </c>
      <c r="O1189" t="str">
        <f>VLOOKUP($A1189,'Cost Code'!$A:$G,3,0)</f>
        <v>CORPORATE SERVICES</v>
      </c>
      <c r="P1189" t="str">
        <f>VLOOKUP($A1189,'Cost Code'!$A:$G,4,0)</f>
        <v>FINANCE &amp; INFORMATION SERVICES</v>
      </c>
      <c r="Q1189" t="str">
        <f>VLOOKUP($A1189,'Cost Code'!$A:$G,5,0)</f>
        <v>FINANCE &amp; INFORMATION SERVICES</v>
      </c>
      <c r="R1189" t="str">
        <f>VLOOKUP($A1189,'Cost Code'!$A:$G,6,0)</f>
        <v>FINANCE</v>
      </c>
      <c r="S1189" t="str">
        <f>VLOOKUP($A1189,'Cost Code'!$A:$K,8,0)</f>
        <v>Simon</v>
      </c>
      <c r="T1189">
        <f>VLOOKUP($A1189,'Cost Code'!$A:$K,9,0)</f>
        <v>1000</v>
      </c>
      <c r="U1189" t="str">
        <f>VLOOKUP(B1189,Ex_Code!A:J,2,0)</f>
        <v>Subsistance</v>
      </c>
      <c r="V1189" t="str">
        <f>VLOOKUP(B1189,Ex_Code!A:J,7,0)</f>
        <v>ESTABLISHMENT EXPENSES</v>
      </c>
      <c r="W1189" t="str">
        <f>VLOOKUP(B1189,Ex_Code!A:J,10,0)</f>
        <v>Non Pay</v>
      </c>
    </row>
    <row r="1190" spans="1:23" x14ac:dyDescent="0.25">
      <c r="A1190" s="14" t="s">
        <v>148</v>
      </c>
      <c r="B1190" s="14" t="s">
        <v>129</v>
      </c>
      <c r="C1190" s="14" t="s">
        <v>203</v>
      </c>
      <c r="D1190" s="14" t="s">
        <v>204</v>
      </c>
      <c r="E1190" s="14" t="s">
        <v>98</v>
      </c>
      <c r="F1190" s="15">
        <v>33</v>
      </c>
      <c r="G1190" s="16">
        <v>0</v>
      </c>
      <c r="H1190" s="15">
        <v>0</v>
      </c>
      <c r="I1190" s="15">
        <v>0</v>
      </c>
      <c r="J1190" s="15">
        <v>0</v>
      </c>
      <c r="K1190" s="15">
        <v>0</v>
      </c>
      <c r="L1190" t="str">
        <f t="shared" si="18"/>
        <v>171808U09048013000</v>
      </c>
      <c r="M1190" t="str">
        <f>VLOOKUP(A1190,'Cost Code'!A:G,7,0)</f>
        <v>Supplies Department</v>
      </c>
      <c r="N1190" t="str">
        <f>VLOOKUP(A1190,'Cost Code'!A:G,2,0)</f>
        <v>Group 1</v>
      </c>
      <c r="O1190" t="str">
        <f>VLOOKUP($A1190,'Cost Code'!$A:$G,3,0)</f>
        <v>CORPORATE SERVICES</v>
      </c>
      <c r="P1190" t="str">
        <f>VLOOKUP($A1190,'Cost Code'!$A:$G,4,0)</f>
        <v>FINANCE &amp; INFORMATION SERVICES</v>
      </c>
      <c r="Q1190" t="str">
        <f>VLOOKUP($A1190,'Cost Code'!$A:$G,5,0)</f>
        <v>FINANCE &amp; INFORMATION SERVICES</v>
      </c>
      <c r="R1190" t="str">
        <f>VLOOKUP($A1190,'Cost Code'!$A:$G,6,0)</f>
        <v>FINANCE</v>
      </c>
      <c r="S1190" t="str">
        <f>VLOOKUP($A1190,'Cost Code'!$A:$K,8,0)</f>
        <v>Simon</v>
      </c>
      <c r="T1190">
        <f>VLOOKUP($A1190,'Cost Code'!$A:$K,9,0)</f>
        <v>1000</v>
      </c>
      <c r="U1190" t="str">
        <f>VLOOKUP(B1190,Ex_Code!A:J,2,0)</f>
        <v>Furniture &amp; Fittings</v>
      </c>
      <c r="V1190" t="str">
        <f>VLOOKUP(B1190,Ex_Code!A:J,7,0)</f>
        <v>PREMISES &amp; FIXED PLANT</v>
      </c>
      <c r="W1190" t="str">
        <f>VLOOKUP(B1190,Ex_Code!A:J,10,0)</f>
        <v>Non Pay</v>
      </c>
    </row>
    <row r="1191" spans="1:23" x14ac:dyDescent="0.25">
      <c r="A1191" s="14" t="s">
        <v>148</v>
      </c>
      <c r="B1191" s="14" t="s">
        <v>146</v>
      </c>
      <c r="C1191" s="14" t="s">
        <v>203</v>
      </c>
      <c r="D1191" s="14" t="s">
        <v>204</v>
      </c>
      <c r="E1191" s="14" t="s">
        <v>98</v>
      </c>
      <c r="F1191" s="15">
        <v>30</v>
      </c>
      <c r="G1191" s="16">
        <v>0</v>
      </c>
      <c r="H1191" s="15">
        <v>0</v>
      </c>
      <c r="I1191" s="15">
        <v>0</v>
      </c>
      <c r="J1191" s="15">
        <v>0</v>
      </c>
      <c r="K1191" s="15">
        <v>0</v>
      </c>
      <c r="L1191" t="str">
        <f t="shared" si="18"/>
        <v>171808U09048014000</v>
      </c>
      <c r="M1191" t="str">
        <f>VLOOKUP(A1191,'Cost Code'!A:G,7,0)</f>
        <v>Supplies Department</v>
      </c>
      <c r="N1191" t="str">
        <f>VLOOKUP(A1191,'Cost Code'!A:G,2,0)</f>
        <v>Group 1</v>
      </c>
      <c r="O1191" t="str">
        <f>VLOOKUP($A1191,'Cost Code'!$A:$G,3,0)</f>
        <v>CORPORATE SERVICES</v>
      </c>
      <c r="P1191" t="str">
        <f>VLOOKUP($A1191,'Cost Code'!$A:$G,4,0)</f>
        <v>FINANCE &amp; INFORMATION SERVICES</v>
      </c>
      <c r="Q1191" t="str">
        <f>VLOOKUP($A1191,'Cost Code'!$A:$G,5,0)</f>
        <v>FINANCE &amp; INFORMATION SERVICES</v>
      </c>
      <c r="R1191" t="str">
        <f>VLOOKUP($A1191,'Cost Code'!$A:$G,6,0)</f>
        <v>FINANCE</v>
      </c>
      <c r="S1191" t="str">
        <f>VLOOKUP($A1191,'Cost Code'!$A:$K,8,0)</f>
        <v>Simon</v>
      </c>
      <c r="T1191">
        <f>VLOOKUP($A1191,'Cost Code'!$A:$K,9,0)</f>
        <v>1000</v>
      </c>
      <c r="U1191" t="str">
        <f>VLOOKUP(B1191,Ex_Code!A:J,2,0)</f>
        <v>Office Equipment &amp; Maint</v>
      </c>
      <c r="V1191" t="str">
        <f>VLOOKUP(B1191,Ex_Code!A:J,7,0)</f>
        <v>PREMISES &amp; FIXED PLANT</v>
      </c>
      <c r="W1191" t="str">
        <f>VLOOKUP(B1191,Ex_Code!A:J,10,0)</f>
        <v>Non Pay</v>
      </c>
    </row>
    <row r="1192" spans="1:23" x14ac:dyDescent="0.25">
      <c r="A1192" s="14" t="s">
        <v>148</v>
      </c>
      <c r="B1192" s="14" t="s">
        <v>39</v>
      </c>
      <c r="C1192" s="14" t="s">
        <v>203</v>
      </c>
      <c r="D1192" s="14" t="s">
        <v>204</v>
      </c>
      <c r="E1192" s="14" t="s">
        <v>98</v>
      </c>
      <c r="F1192" s="15">
        <v>127</v>
      </c>
      <c r="G1192" s="16">
        <v>0</v>
      </c>
      <c r="H1192" s="15">
        <v>0</v>
      </c>
      <c r="I1192" s="15">
        <v>0</v>
      </c>
      <c r="J1192" s="15">
        <v>0</v>
      </c>
      <c r="K1192" s="15">
        <v>0</v>
      </c>
      <c r="L1192" t="str">
        <f t="shared" si="18"/>
        <v>171808U09048016000</v>
      </c>
      <c r="M1192" t="str">
        <f>VLOOKUP(A1192,'Cost Code'!A:G,7,0)</f>
        <v>Supplies Department</v>
      </c>
      <c r="N1192" t="str">
        <f>VLOOKUP(A1192,'Cost Code'!A:G,2,0)</f>
        <v>Group 1</v>
      </c>
      <c r="O1192" t="str">
        <f>VLOOKUP($A1192,'Cost Code'!$A:$G,3,0)</f>
        <v>CORPORATE SERVICES</v>
      </c>
      <c r="P1192" t="str">
        <f>VLOOKUP($A1192,'Cost Code'!$A:$G,4,0)</f>
        <v>FINANCE &amp; INFORMATION SERVICES</v>
      </c>
      <c r="Q1192" t="str">
        <f>VLOOKUP($A1192,'Cost Code'!$A:$G,5,0)</f>
        <v>FINANCE &amp; INFORMATION SERVICES</v>
      </c>
      <c r="R1192" t="str">
        <f>VLOOKUP($A1192,'Cost Code'!$A:$G,6,0)</f>
        <v>FINANCE</v>
      </c>
      <c r="S1192" t="str">
        <f>VLOOKUP($A1192,'Cost Code'!$A:$K,8,0)</f>
        <v>Simon</v>
      </c>
      <c r="T1192">
        <f>VLOOKUP($A1192,'Cost Code'!$A:$K,9,0)</f>
        <v>1000</v>
      </c>
      <c r="U1192" t="str">
        <f>VLOOKUP(B1192,Ex_Code!A:J,2,0)</f>
        <v>Computer Hardware</v>
      </c>
      <c r="V1192" t="str">
        <f>VLOOKUP(B1192,Ex_Code!A:J,7,0)</f>
        <v>PREMISES &amp; FIXED PLANT</v>
      </c>
      <c r="W1192" t="str">
        <f>VLOOKUP(B1192,Ex_Code!A:J,10,0)</f>
        <v>Non Pay</v>
      </c>
    </row>
    <row r="1193" spans="1:23" x14ac:dyDescent="0.25">
      <c r="A1193" s="14" t="s">
        <v>148</v>
      </c>
      <c r="B1193" s="14" t="s">
        <v>41</v>
      </c>
      <c r="C1193" s="14" t="s">
        <v>203</v>
      </c>
      <c r="D1193" s="14" t="s">
        <v>204</v>
      </c>
      <c r="E1193" s="14" t="s">
        <v>98</v>
      </c>
      <c r="F1193" s="15">
        <v>2095</v>
      </c>
      <c r="G1193" s="16">
        <v>1822.67</v>
      </c>
      <c r="H1193" s="15">
        <v>0</v>
      </c>
      <c r="I1193" s="15">
        <v>0</v>
      </c>
      <c r="J1193" s="15">
        <v>0</v>
      </c>
      <c r="K1193" s="15">
        <v>0</v>
      </c>
      <c r="L1193" t="str">
        <f t="shared" si="18"/>
        <v>171808U09048017000</v>
      </c>
      <c r="M1193" t="str">
        <f>VLOOKUP(A1193,'Cost Code'!A:G,7,0)</f>
        <v>Supplies Department</v>
      </c>
      <c r="N1193" t="str">
        <f>VLOOKUP(A1193,'Cost Code'!A:G,2,0)</f>
        <v>Group 1</v>
      </c>
      <c r="O1193" t="str">
        <f>VLOOKUP($A1193,'Cost Code'!$A:$G,3,0)</f>
        <v>CORPORATE SERVICES</v>
      </c>
      <c r="P1193" t="str">
        <f>VLOOKUP($A1193,'Cost Code'!$A:$G,4,0)</f>
        <v>FINANCE &amp; INFORMATION SERVICES</v>
      </c>
      <c r="Q1193" t="str">
        <f>VLOOKUP($A1193,'Cost Code'!$A:$G,5,0)</f>
        <v>FINANCE &amp; INFORMATION SERVICES</v>
      </c>
      <c r="R1193" t="str">
        <f>VLOOKUP($A1193,'Cost Code'!$A:$G,6,0)</f>
        <v>FINANCE</v>
      </c>
      <c r="S1193" t="str">
        <f>VLOOKUP($A1193,'Cost Code'!$A:$K,8,0)</f>
        <v>Simon</v>
      </c>
      <c r="T1193">
        <f>VLOOKUP($A1193,'Cost Code'!$A:$K,9,0)</f>
        <v>1000</v>
      </c>
      <c r="U1193" t="str">
        <f>VLOOKUP(B1193,Ex_Code!A:J,2,0)</f>
        <v>Computer Software</v>
      </c>
      <c r="V1193" t="str">
        <f>VLOOKUP(B1193,Ex_Code!A:J,7,0)</f>
        <v>PREMISES &amp; FIXED PLANT</v>
      </c>
      <c r="W1193" t="str">
        <f>VLOOKUP(B1193,Ex_Code!A:J,10,0)</f>
        <v>Non Pay</v>
      </c>
    </row>
    <row r="1194" spans="1:23" x14ac:dyDescent="0.25">
      <c r="A1194" s="14" t="s">
        <v>148</v>
      </c>
      <c r="B1194" s="14" t="s">
        <v>134</v>
      </c>
      <c r="C1194" s="14" t="s">
        <v>203</v>
      </c>
      <c r="D1194" s="14" t="s">
        <v>204</v>
      </c>
      <c r="E1194" s="14" t="s">
        <v>98</v>
      </c>
      <c r="F1194" s="15">
        <v>4183</v>
      </c>
      <c r="G1194" s="16">
        <v>4184.66</v>
      </c>
      <c r="H1194" s="15">
        <v>0</v>
      </c>
      <c r="I1194" s="15">
        <v>0</v>
      </c>
      <c r="J1194" s="15">
        <v>0</v>
      </c>
      <c r="K1194" s="15">
        <v>0</v>
      </c>
      <c r="L1194" t="str">
        <f t="shared" si="18"/>
        <v>171808U09049035000</v>
      </c>
      <c r="M1194" t="str">
        <f>VLOOKUP(A1194,'Cost Code'!A:G,7,0)</f>
        <v>Supplies Department</v>
      </c>
      <c r="N1194" t="str">
        <f>VLOOKUP(A1194,'Cost Code'!A:G,2,0)</f>
        <v>Group 1</v>
      </c>
      <c r="O1194" t="str">
        <f>VLOOKUP($A1194,'Cost Code'!$A:$G,3,0)</f>
        <v>CORPORATE SERVICES</v>
      </c>
      <c r="P1194" t="str">
        <f>VLOOKUP($A1194,'Cost Code'!$A:$G,4,0)</f>
        <v>FINANCE &amp; INFORMATION SERVICES</v>
      </c>
      <c r="Q1194" t="str">
        <f>VLOOKUP($A1194,'Cost Code'!$A:$G,5,0)</f>
        <v>FINANCE &amp; INFORMATION SERVICES</v>
      </c>
      <c r="R1194" t="str">
        <f>VLOOKUP($A1194,'Cost Code'!$A:$G,6,0)</f>
        <v>FINANCE</v>
      </c>
      <c r="S1194" t="str">
        <f>VLOOKUP($A1194,'Cost Code'!$A:$K,8,0)</f>
        <v>Simon</v>
      </c>
      <c r="T1194">
        <f>VLOOKUP($A1194,'Cost Code'!$A:$K,9,0)</f>
        <v>1000</v>
      </c>
      <c r="U1194" t="str">
        <f>VLOOKUP(B1194,Ex_Code!A:J,2,0)</f>
        <v>Registrations/Subscriptions</v>
      </c>
      <c r="V1194" t="str">
        <f>VLOOKUP(B1194,Ex_Code!A:J,7,0)</f>
        <v>OTHER OPERATING EXPENSES</v>
      </c>
      <c r="W1194" t="str">
        <f>VLOOKUP(B1194,Ex_Code!A:J,10,0)</f>
        <v>Non Pay</v>
      </c>
    </row>
    <row r="1195" spans="1:23" x14ac:dyDescent="0.25">
      <c r="A1195" s="14" t="s">
        <v>164</v>
      </c>
      <c r="B1195" s="14" t="s">
        <v>165</v>
      </c>
      <c r="C1195" s="14" t="s">
        <v>203</v>
      </c>
      <c r="D1195" s="14" t="s">
        <v>204</v>
      </c>
      <c r="E1195" s="14" t="s">
        <v>98</v>
      </c>
      <c r="F1195" s="15">
        <v>5003</v>
      </c>
      <c r="G1195" s="16">
        <v>0</v>
      </c>
      <c r="H1195" s="15">
        <v>0</v>
      </c>
      <c r="I1195" s="15">
        <v>0</v>
      </c>
      <c r="J1195" s="15">
        <v>0</v>
      </c>
      <c r="K1195" s="15">
        <v>0</v>
      </c>
      <c r="L1195" t="str">
        <f t="shared" si="18"/>
        <v>171808U09K47501000</v>
      </c>
      <c r="M1195" t="str">
        <f>VLOOKUP(A1195,'Cost Code'!A:G,7,0)</f>
        <v>Family Lease Car Savings</v>
      </c>
      <c r="N1195" t="str">
        <f>VLOOKUP(A1195,'Cost Code'!A:G,2,0)</f>
        <v>Group 1</v>
      </c>
      <c r="O1195" t="str">
        <f>VLOOKUP($A1195,'Cost Code'!$A:$G,3,0)</f>
        <v>CORPORATE SERVICES</v>
      </c>
      <c r="P1195" t="str">
        <f>VLOOKUP($A1195,'Cost Code'!$A:$G,4,0)</f>
        <v>FINANCE &amp; INFORMATION SERVICES</v>
      </c>
      <c r="Q1195" t="str">
        <f>VLOOKUP($A1195,'Cost Code'!$A:$G,5,0)</f>
        <v>FINANCE &amp; INFORMATION SERVICES</v>
      </c>
      <c r="R1195" t="str">
        <f>VLOOKUP($A1195,'Cost Code'!$A:$G,6,0)</f>
        <v>FINANCE</v>
      </c>
      <c r="S1195" t="str">
        <f>VLOOKUP($A1195,'Cost Code'!$A:$K,8,0)</f>
        <v>Simon</v>
      </c>
      <c r="T1195">
        <f>VLOOKUP($A1195,'Cost Code'!$A:$K,9,0)</f>
        <v>1000</v>
      </c>
      <c r="U1195" t="str">
        <f>VLOOKUP(B1195,Ex_Code!A:J,2,0)</f>
        <v>Lease Car Costs - Staff</v>
      </c>
      <c r="V1195" t="str">
        <f>VLOOKUP(B1195,Ex_Code!A:J,7,0)</f>
        <v>ESTABLISHMENT EXPENSES</v>
      </c>
      <c r="W1195" t="str">
        <f>VLOOKUP(B1195,Ex_Code!A:J,10,0)</f>
        <v>Non Pay</v>
      </c>
    </row>
    <row r="1196" spans="1:23" x14ac:dyDescent="0.25">
      <c r="A1196" s="14" t="s">
        <v>164</v>
      </c>
      <c r="B1196" s="14" t="s">
        <v>166</v>
      </c>
      <c r="C1196" s="14" t="s">
        <v>203</v>
      </c>
      <c r="D1196" s="14" t="s">
        <v>204</v>
      </c>
      <c r="E1196" s="14" t="s">
        <v>98</v>
      </c>
      <c r="F1196" s="15">
        <v>-4162</v>
      </c>
      <c r="G1196" s="16">
        <v>0</v>
      </c>
      <c r="H1196" s="15">
        <v>0</v>
      </c>
      <c r="I1196" s="15">
        <v>0</v>
      </c>
      <c r="J1196" s="15">
        <v>0</v>
      </c>
      <c r="K1196" s="15">
        <v>0</v>
      </c>
      <c r="L1196" t="str">
        <f t="shared" si="18"/>
        <v>171808U09K47501CIP</v>
      </c>
      <c r="M1196" t="str">
        <f>VLOOKUP(A1196,'Cost Code'!A:G,7,0)</f>
        <v>Family Lease Car Savings</v>
      </c>
      <c r="N1196" t="str">
        <f>VLOOKUP(A1196,'Cost Code'!A:G,2,0)</f>
        <v>Group 1</v>
      </c>
      <c r="O1196" t="str">
        <f>VLOOKUP($A1196,'Cost Code'!$A:$G,3,0)</f>
        <v>CORPORATE SERVICES</v>
      </c>
      <c r="P1196" t="str">
        <f>VLOOKUP($A1196,'Cost Code'!$A:$G,4,0)</f>
        <v>FINANCE &amp; INFORMATION SERVICES</v>
      </c>
      <c r="Q1196" t="str">
        <f>VLOOKUP($A1196,'Cost Code'!$A:$G,5,0)</f>
        <v>FINANCE &amp; INFORMATION SERVICES</v>
      </c>
      <c r="R1196" t="str">
        <f>VLOOKUP($A1196,'Cost Code'!$A:$G,6,0)</f>
        <v>FINANCE</v>
      </c>
      <c r="S1196" t="str">
        <f>VLOOKUP($A1196,'Cost Code'!$A:$K,8,0)</f>
        <v>Simon</v>
      </c>
      <c r="T1196">
        <f>VLOOKUP($A1196,'Cost Code'!$A:$K,9,0)</f>
        <v>1000</v>
      </c>
      <c r="U1196" t="str">
        <f>VLOOKUP(B1196,Ex_Code!A:J,2,0)</f>
        <v>Lease Car Costs Staff CIP</v>
      </c>
      <c r="V1196" t="str">
        <f>VLOOKUP(B1196,Ex_Code!A:J,7,0)</f>
        <v>ESTABLISHMENT EXPENSES</v>
      </c>
      <c r="W1196" t="str">
        <f>VLOOKUP(B1196,Ex_Code!A:J,10,0)</f>
        <v>Non Pay</v>
      </c>
    </row>
    <row r="1197" spans="1:23" x14ac:dyDescent="0.25">
      <c r="A1197" s="14" t="s">
        <v>167</v>
      </c>
      <c r="B1197" s="14" t="s">
        <v>118</v>
      </c>
      <c r="C1197" s="14" t="s">
        <v>203</v>
      </c>
      <c r="D1197" s="14" t="s">
        <v>204</v>
      </c>
      <c r="E1197" s="14" t="s">
        <v>98</v>
      </c>
      <c r="F1197" s="15">
        <v>-9086</v>
      </c>
      <c r="G1197" s="16">
        <v>-8743.85</v>
      </c>
      <c r="H1197" s="15">
        <v>0</v>
      </c>
      <c r="I1197" s="15">
        <v>0</v>
      </c>
      <c r="J1197" s="15">
        <v>0</v>
      </c>
      <c r="K1197" s="15">
        <v>0</v>
      </c>
      <c r="L1197" t="str">
        <f t="shared" si="18"/>
        <v>171808U10024004000</v>
      </c>
      <c r="M1197" t="str">
        <f>VLOOKUP(A1197,'Cost Code'!A:G,7,0)</f>
        <v>Fundraising Team</v>
      </c>
      <c r="N1197" t="str">
        <f>VLOOKUP(A1197,'Cost Code'!A:G,2,0)</f>
        <v>Group 1</v>
      </c>
      <c r="O1197" t="str">
        <f>VLOOKUP($A1197,'Cost Code'!$A:$G,3,0)</f>
        <v>CORPORATE SERVICES</v>
      </c>
      <c r="P1197" t="str">
        <f>VLOOKUP($A1197,'Cost Code'!$A:$G,4,0)</f>
        <v>FINANCE &amp; INFORMATION SERVICES</v>
      </c>
      <c r="Q1197" t="str">
        <f>VLOOKUP($A1197,'Cost Code'!$A:$G,5,0)</f>
        <v>FINANCE &amp; INFORMATION SERVICES</v>
      </c>
      <c r="R1197" t="str">
        <f>VLOOKUP($A1197,'Cost Code'!$A:$G,6,0)</f>
        <v>FINANCE</v>
      </c>
      <c r="S1197" t="str">
        <f>VLOOKUP($A1197,'Cost Code'!$A:$K,8,0)</f>
        <v>Simon</v>
      </c>
      <c r="T1197">
        <f>VLOOKUP($A1197,'Cost Code'!$A:$K,9,0)</f>
        <v>1000</v>
      </c>
      <c r="U1197" t="str">
        <f>VLOOKUP(B1197,Ex_Code!A:J,2,0)</f>
        <v>Charitable Income CoHoc</v>
      </c>
      <c r="V1197" t="str">
        <f>VLOOKUP(B1197,Ex_Code!A:J,7,0)</f>
        <v>CHARITABLE &amp; OTH CONTNS TO EXP</v>
      </c>
      <c r="W1197" t="str">
        <f>VLOOKUP(B1197,Ex_Code!A:J,10,0)</f>
        <v>Income</v>
      </c>
    </row>
    <row r="1198" spans="1:23" ht="25.5" x14ac:dyDescent="0.25">
      <c r="A1198" s="14" t="s">
        <v>167</v>
      </c>
      <c r="B1198" s="14" t="s">
        <v>20</v>
      </c>
      <c r="C1198" s="14" t="s">
        <v>203</v>
      </c>
      <c r="D1198" s="14" t="s">
        <v>204</v>
      </c>
      <c r="E1198" s="14" t="s">
        <v>98</v>
      </c>
      <c r="F1198" s="15">
        <v>5088</v>
      </c>
      <c r="G1198" s="16">
        <v>5071.9399999999996</v>
      </c>
      <c r="H1198" s="15">
        <v>1</v>
      </c>
      <c r="I1198" s="15">
        <v>1</v>
      </c>
      <c r="J1198" s="15">
        <v>1</v>
      </c>
      <c r="K1198" s="15">
        <v>1</v>
      </c>
      <c r="L1198" t="str">
        <f t="shared" si="18"/>
        <v>171808U1003918A000</v>
      </c>
      <c r="M1198" t="str">
        <f>VLOOKUP(A1198,'Cost Code'!A:G,7,0)</f>
        <v>Fundraising Team</v>
      </c>
      <c r="N1198" t="str">
        <f>VLOOKUP(A1198,'Cost Code'!A:G,2,0)</f>
        <v>Group 1</v>
      </c>
      <c r="O1198" t="str">
        <f>VLOOKUP($A1198,'Cost Code'!$A:$G,3,0)</f>
        <v>CORPORATE SERVICES</v>
      </c>
      <c r="P1198" t="str">
        <f>VLOOKUP($A1198,'Cost Code'!$A:$G,4,0)</f>
        <v>FINANCE &amp; INFORMATION SERVICES</v>
      </c>
      <c r="Q1198" t="str">
        <f>VLOOKUP($A1198,'Cost Code'!$A:$G,5,0)</f>
        <v>FINANCE &amp; INFORMATION SERVICES</v>
      </c>
      <c r="R1198" t="str">
        <f>VLOOKUP($A1198,'Cost Code'!$A:$G,6,0)</f>
        <v>FINANCE</v>
      </c>
      <c r="S1198" t="str">
        <f>VLOOKUP($A1198,'Cost Code'!$A:$K,8,0)</f>
        <v>Simon</v>
      </c>
      <c r="T1198">
        <f>VLOOKUP($A1198,'Cost Code'!$A:$K,9,0)</f>
        <v>1000</v>
      </c>
      <c r="U1198" t="str">
        <f>VLOOKUP(B1198,Ex_Code!A:J,2,0)</f>
        <v>Senior Managers Band 8A</v>
      </c>
      <c r="V1198" t="str">
        <f>VLOOKUP(B1198,Ex_Code!A:J,7,0)</f>
        <v>NON CLINICAL STAFF</v>
      </c>
      <c r="W1198" t="str">
        <f>VLOOKUP(B1198,Ex_Code!A:J,10,0)</f>
        <v>Pay</v>
      </c>
    </row>
    <row r="1199" spans="1:23" x14ac:dyDescent="0.25">
      <c r="A1199" s="14" t="s">
        <v>167</v>
      </c>
      <c r="B1199" s="14" t="s">
        <v>168</v>
      </c>
      <c r="C1199" s="14" t="s">
        <v>203</v>
      </c>
      <c r="D1199" s="14" t="s">
        <v>204</v>
      </c>
      <c r="E1199" s="14" t="s">
        <v>98</v>
      </c>
      <c r="F1199" s="15">
        <v>470</v>
      </c>
      <c r="G1199" s="16">
        <v>0</v>
      </c>
      <c r="H1199" s="15">
        <v>0.4</v>
      </c>
      <c r="I1199" s="15">
        <v>0</v>
      </c>
      <c r="J1199" s="15">
        <v>0</v>
      </c>
      <c r="K1199" s="15">
        <v>0</v>
      </c>
      <c r="L1199" t="str">
        <f t="shared" si="18"/>
        <v>171808U10039200000</v>
      </c>
      <c r="M1199" t="str">
        <f>VLOOKUP(A1199,'Cost Code'!A:G,7,0)</f>
        <v>Fundraising Team</v>
      </c>
      <c r="N1199" t="str">
        <f>VLOOKUP(A1199,'Cost Code'!A:G,2,0)</f>
        <v>Group 1</v>
      </c>
      <c r="O1199" t="str">
        <f>VLOOKUP($A1199,'Cost Code'!$A:$G,3,0)</f>
        <v>CORPORATE SERVICES</v>
      </c>
      <c r="P1199" t="str">
        <f>VLOOKUP($A1199,'Cost Code'!$A:$G,4,0)</f>
        <v>FINANCE &amp; INFORMATION SERVICES</v>
      </c>
      <c r="Q1199" t="str">
        <f>VLOOKUP($A1199,'Cost Code'!$A:$G,5,0)</f>
        <v>FINANCE &amp; INFORMATION SERVICES</v>
      </c>
      <c r="R1199" t="str">
        <f>VLOOKUP($A1199,'Cost Code'!$A:$G,6,0)</f>
        <v>FINANCE</v>
      </c>
      <c r="S1199" t="str">
        <f>VLOOKUP($A1199,'Cost Code'!$A:$K,8,0)</f>
        <v>Simon</v>
      </c>
      <c r="T1199">
        <f>VLOOKUP($A1199,'Cost Code'!$A:$K,9,0)</f>
        <v>1000</v>
      </c>
      <c r="U1199" t="str">
        <f>VLOOKUP(B1199,Ex_Code!A:J,2,0)</f>
        <v>Admin &amp; C - Non A4C Salaries</v>
      </c>
      <c r="V1199" t="str">
        <f>VLOOKUP(B1199,Ex_Code!A:J,7,0)</f>
        <v>NON CLINICAL STAFF</v>
      </c>
      <c r="W1199" t="str">
        <f>VLOOKUP(B1199,Ex_Code!A:J,10,0)</f>
        <v>Pay</v>
      </c>
    </row>
    <row r="1200" spans="1:23" x14ac:dyDescent="0.25">
      <c r="A1200" s="14" t="s">
        <v>167</v>
      </c>
      <c r="B1200" s="14" t="s">
        <v>145</v>
      </c>
      <c r="C1200" s="14" t="s">
        <v>203</v>
      </c>
      <c r="D1200" s="14" t="s">
        <v>204</v>
      </c>
      <c r="E1200" s="14" t="s">
        <v>98</v>
      </c>
      <c r="F1200" s="15">
        <v>0</v>
      </c>
      <c r="G1200" s="16">
        <v>587.30999999999995</v>
      </c>
      <c r="H1200" s="15">
        <v>0</v>
      </c>
      <c r="I1200" s="15">
        <v>0.4</v>
      </c>
      <c r="J1200" s="15">
        <v>0.4</v>
      </c>
      <c r="K1200" s="15">
        <v>0.4</v>
      </c>
      <c r="L1200" t="str">
        <f t="shared" si="18"/>
        <v>171808U10039202000</v>
      </c>
      <c r="M1200" t="str">
        <f>VLOOKUP(A1200,'Cost Code'!A:G,7,0)</f>
        <v>Fundraising Team</v>
      </c>
      <c r="N1200" t="str">
        <f>VLOOKUP(A1200,'Cost Code'!A:G,2,0)</f>
        <v>Group 1</v>
      </c>
      <c r="O1200" t="str">
        <f>VLOOKUP($A1200,'Cost Code'!$A:$G,3,0)</f>
        <v>CORPORATE SERVICES</v>
      </c>
      <c r="P1200" t="str">
        <f>VLOOKUP($A1200,'Cost Code'!$A:$G,4,0)</f>
        <v>FINANCE &amp; INFORMATION SERVICES</v>
      </c>
      <c r="Q1200" t="str">
        <f>VLOOKUP($A1200,'Cost Code'!$A:$G,5,0)</f>
        <v>FINANCE &amp; INFORMATION SERVICES</v>
      </c>
      <c r="R1200" t="str">
        <f>VLOOKUP($A1200,'Cost Code'!$A:$G,6,0)</f>
        <v>FINANCE</v>
      </c>
      <c r="S1200" t="str">
        <f>VLOOKUP($A1200,'Cost Code'!$A:$K,8,0)</f>
        <v>Simon</v>
      </c>
      <c r="T1200">
        <f>VLOOKUP($A1200,'Cost Code'!$A:$K,9,0)</f>
        <v>1000</v>
      </c>
      <c r="U1200" t="str">
        <f>VLOOKUP(B1200,Ex_Code!A:J,2,0)</f>
        <v>Admin &amp; Clerical Band 2</v>
      </c>
      <c r="V1200" t="str">
        <f>VLOOKUP(B1200,Ex_Code!A:J,7,0)</f>
        <v>NON CLINICAL STAFF</v>
      </c>
      <c r="W1200" t="str">
        <f>VLOOKUP(B1200,Ex_Code!A:J,10,0)</f>
        <v>Pay</v>
      </c>
    </row>
    <row r="1201" spans="1:23" x14ac:dyDescent="0.25">
      <c r="A1201" s="14" t="s">
        <v>167</v>
      </c>
      <c r="B1201" s="14" t="s">
        <v>121</v>
      </c>
      <c r="C1201" s="14" t="s">
        <v>203</v>
      </c>
      <c r="D1201" s="14" t="s">
        <v>204</v>
      </c>
      <c r="E1201" s="14" t="s">
        <v>98</v>
      </c>
      <c r="F1201" s="15">
        <v>1324</v>
      </c>
      <c r="G1201" s="16">
        <v>1324.34</v>
      </c>
      <c r="H1201" s="15">
        <v>0.6</v>
      </c>
      <c r="I1201" s="15">
        <v>0.6</v>
      </c>
      <c r="J1201" s="15">
        <v>0.6</v>
      </c>
      <c r="K1201" s="15">
        <v>0.6</v>
      </c>
      <c r="L1201" t="str">
        <f t="shared" si="18"/>
        <v>171808U10039204000</v>
      </c>
      <c r="M1201" t="str">
        <f>VLOOKUP(A1201,'Cost Code'!A:G,7,0)</f>
        <v>Fundraising Team</v>
      </c>
      <c r="N1201" t="str">
        <f>VLOOKUP(A1201,'Cost Code'!A:G,2,0)</f>
        <v>Group 1</v>
      </c>
      <c r="O1201" t="str">
        <f>VLOOKUP($A1201,'Cost Code'!$A:$G,3,0)</f>
        <v>CORPORATE SERVICES</v>
      </c>
      <c r="P1201" t="str">
        <f>VLOOKUP($A1201,'Cost Code'!$A:$G,4,0)</f>
        <v>FINANCE &amp; INFORMATION SERVICES</v>
      </c>
      <c r="Q1201" t="str">
        <f>VLOOKUP($A1201,'Cost Code'!$A:$G,5,0)</f>
        <v>FINANCE &amp; INFORMATION SERVICES</v>
      </c>
      <c r="R1201" t="str">
        <f>VLOOKUP($A1201,'Cost Code'!$A:$G,6,0)</f>
        <v>FINANCE</v>
      </c>
      <c r="S1201" t="str">
        <f>VLOOKUP($A1201,'Cost Code'!$A:$K,8,0)</f>
        <v>Simon</v>
      </c>
      <c r="T1201">
        <f>VLOOKUP($A1201,'Cost Code'!$A:$K,9,0)</f>
        <v>1000</v>
      </c>
      <c r="U1201" t="str">
        <f>VLOOKUP(B1201,Ex_Code!A:J,2,0)</f>
        <v>Admin &amp; Clerical Band 4</v>
      </c>
      <c r="V1201" t="str">
        <f>VLOOKUP(B1201,Ex_Code!A:J,7,0)</f>
        <v>NON CLINICAL STAFF</v>
      </c>
      <c r="W1201" t="str">
        <f>VLOOKUP(B1201,Ex_Code!A:J,10,0)</f>
        <v>Pay</v>
      </c>
    </row>
    <row r="1202" spans="1:23" x14ac:dyDescent="0.25">
      <c r="A1202" s="14" t="s">
        <v>167</v>
      </c>
      <c r="B1202" s="14" t="s">
        <v>28</v>
      </c>
      <c r="C1202" s="14" t="s">
        <v>203</v>
      </c>
      <c r="D1202" s="14" t="s">
        <v>204</v>
      </c>
      <c r="E1202" s="14" t="s">
        <v>98</v>
      </c>
      <c r="F1202" s="15">
        <v>1677</v>
      </c>
      <c r="G1202" s="16">
        <v>1658.99</v>
      </c>
      <c r="H1202" s="15">
        <v>0.6</v>
      </c>
      <c r="I1202" s="15">
        <v>0.6</v>
      </c>
      <c r="J1202" s="15">
        <v>0.6</v>
      </c>
      <c r="K1202" s="15">
        <v>0.6</v>
      </c>
      <c r="L1202" t="str">
        <f t="shared" si="18"/>
        <v>171808U10039206000</v>
      </c>
      <c r="M1202" t="str">
        <f>VLOOKUP(A1202,'Cost Code'!A:G,7,0)</f>
        <v>Fundraising Team</v>
      </c>
      <c r="N1202" t="str">
        <f>VLOOKUP(A1202,'Cost Code'!A:G,2,0)</f>
        <v>Group 1</v>
      </c>
      <c r="O1202" t="str">
        <f>VLOOKUP($A1202,'Cost Code'!$A:$G,3,0)</f>
        <v>CORPORATE SERVICES</v>
      </c>
      <c r="P1202" t="str">
        <f>VLOOKUP($A1202,'Cost Code'!$A:$G,4,0)</f>
        <v>FINANCE &amp; INFORMATION SERVICES</v>
      </c>
      <c r="Q1202" t="str">
        <f>VLOOKUP($A1202,'Cost Code'!$A:$G,5,0)</f>
        <v>FINANCE &amp; INFORMATION SERVICES</v>
      </c>
      <c r="R1202" t="str">
        <f>VLOOKUP($A1202,'Cost Code'!$A:$G,6,0)</f>
        <v>FINANCE</v>
      </c>
      <c r="S1202" t="str">
        <f>VLOOKUP($A1202,'Cost Code'!$A:$K,8,0)</f>
        <v>Simon</v>
      </c>
      <c r="T1202">
        <f>VLOOKUP($A1202,'Cost Code'!$A:$K,9,0)</f>
        <v>1000</v>
      </c>
      <c r="U1202" t="str">
        <f>VLOOKUP(B1202,Ex_Code!A:J,2,0)</f>
        <v>Admin &amp; Clerical Band 6</v>
      </c>
      <c r="V1202" t="str">
        <f>VLOOKUP(B1202,Ex_Code!A:J,7,0)</f>
        <v>NON CLINICAL STAFF</v>
      </c>
      <c r="W1202" t="str">
        <f>VLOOKUP(B1202,Ex_Code!A:J,10,0)</f>
        <v>Pay</v>
      </c>
    </row>
    <row r="1203" spans="1:23" x14ac:dyDescent="0.25">
      <c r="A1203" s="14" t="s">
        <v>167</v>
      </c>
      <c r="B1203" s="14" t="s">
        <v>109</v>
      </c>
      <c r="C1203" s="14" t="s">
        <v>203</v>
      </c>
      <c r="D1203" s="14" t="s">
        <v>204</v>
      </c>
      <c r="E1203" s="14" t="s">
        <v>98</v>
      </c>
      <c r="F1203" s="15">
        <v>43</v>
      </c>
      <c r="G1203" s="16">
        <v>0</v>
      </c>
      <c r="H1203" s="15">
        <v>0</v>
      </c>
      <c r="I1203" s="15">
        <v>0</v>
      </c>
      <c r="J1203" s="15">
        <v>0</v>
      </c>
      <c r="K1203" s="15">
        <v>0</v>
      </c>
      <c r="L1203" t="str">
        <f t="shared" si="18"/>
        <v>171808U10047001000</v>
      </c>
      <c r="M1203" t="str">
        <f>VLOOKUP(A1203,'Cost Code'!A:G,7,0)</f>
        <v>Fundraising Team</v>
      </c>
      <c r="N1203" t="str">
        <f>VLOOKUP(A1203,'Cost Code'!A:G,2,0)</f>
        <v>Group 1</v>
      </c>
      <c r="O1203" t="str">
        <f>VLOOKUP($A1203,'Cost Code'!$A:$G,3,0)</f>
        <v>CORPORATE SERVICES</v>
      </c>
      <c r="P1203" t="str">
        <f>VLOOKUP($A1203,'Cost Code'!$A:$G,4,0)</f>
        <v>FINANCE &amp; INFORMATION SERVICES</v>
      </c>
      <c r="Q1203" t="str">
        <f>VLOOKUP($A1203,'Cost Code'!$A:$G,5,0)</f>
        <v>FINANCE &amp; INFORMATION SERVICES</v>
      </c>
      <c r="R1203" t="str">
        <f>VLOOKUP($A1203,'Cost Code'!$A:$G,6,0)</f>
        <v>FINANCE</v>
      </c>
      <c r="S1203" t="str">
        <f>VLOOKUP($A1203,'Cost Code'!$A:$K,8,0)</f>
        <v>Simon</v>
      </c>
      <c r="T1203">
        <f>VLOOKUP($A1203,'Cost Code'!$A:$K,9,0)</f>
        <v>1000</v>
      </c>
      <c r="U1203" t="str">
        <f>VLOOKUP(B1203,Ex_Code!A:J,2,0)</f>
        <v>Printing &amp; Stationery</v>
      </c>
      <c r="V1203" t="str">
        <f>VLOOKUP(B1203,Ex_Code!A:J,7,0)</f>
        <v>ESTABLISHMENT EXPENSES</v>
      </c>
      <c r="W1203" t="str">
        <f>VLOOKUP(B1203,Ex_Code!A:J,10,0)</f>
        <v>Non Pay</v>
      </c>
    </row>
    <row r="1204" spans="1:23" x14ac:dyDescent="0.25">
      <c r="A1204" s="14" t="s">
        <v>167</v>
      </c>
      <c r="B1204" s="14" t="s">
        <v>169</v>
      </c>
      <c r="C1204" s="14" t="s">
        <v>203</v>
      </c>
      <c r="D1204" s="14" t="s">
        <v>204</v>
      </c>
      <c r="E1204" s="14" t="s">
        <v>98</v>
      </c>
      <c r="F1204" s="15">
        <v>60</v>
      </c>
      <c r="G1204" s="16">
        <v>101.27</v>
      </c>
      <c r="H1204" s="15">
        <v>0</v>
      </c>
      <c r="I1204" s="15">
        <v>0</v>
      </c>
      <c r="J1204" s="15">
        <v>0</v>
      </c>
      <c r="K1204" s="15">
        <v>0</v>
      </c>
      <c r="L1204" t="str">
        <f t="shared" si="18"/>
        <v>171808U10047005000</v>
      </c>
      <c r="M1204" t="str">
        <f>VLOOKUP(A1204,'Cost Code'!A:G,7,0)</f>
        <v>Fundraising Team</v>
      </c>
      <c r="N1204" t="str">
        <f>VLOOKUP(A1204,'Cost Code'!A:G,2,0)</f>
        <v>Group 1</v>
      </c>
      <c r="O1204" t="str">
        <f>VLOOKUP($A1204,'Cost Code'!$A:$G,3,0)</f>
        <v>CORPORATE SERVICES</v>
      </c>
      <c r="P1204" t="str">
        <f>VLOOKUP($A1204,'Cost Code'!$A:$G,4,0)</f>
        <v>FINANCE &amp; INFORMATION SERVICES</v>
      </c>
      <c r="Q1204" t="str">
        <f>VLOOKUP($A1204,'Cost Code'!$A:$G,5,0)</f>
        <v>FINANCE &amp; INFORMATION SERVICES</v>
      </c>
      <c r="R1204" t="str">
        <f>VLOOKUP($A1204,'Cost Code'!$A:$G,6,0)</f>
        <v>FINANCE</v>
      </c>
      <c r="S1204" t="str">
        <f>VLOOKUP($A1204,'Cost Code'!$A:$K,8,0)</f>
        <v>Simon</v>
      </c>
      <c r="T1204">
        <f>VLOOKUP($A1204,'Cost Code'!$A:$K,9,0)</f>
        <v>1000</v>
      </c>
      <c r="U1204" t="str">
        <f>VLOOKUP(B1204,Ex_Code!A:J,2,0)</f>
        <v>Franking Machine</v>
      </c>
      <c r="V1204" t="str">
        <f>VLOOKUP(B1204,Ex_Code!A:J,7,0)</f>
        <v>ESTABLISHMENT EXPENSES</v>
      </c>
      <c r="W1204" t="str">
        <f>VLOOKUP(B1204,Ex_Code!A:J,10,0)</f>
        <v>Non Pay</v>
      </c>
    </row>
    <row r="1205" spans="1:23" x14ac:dyDescent="0.25">
      <c r="A1205" s="14" t="s">
        <v>167</v>
      </c>
      <c r="B1205" s="14" t="s">
        <v>33</v>
      </c>
      <c r="C1205" s="14" t="s">
        <v>203</v>
      </c>
      <c r="D1205" s="14" t="s">
        <v>204</v>
      </c>
      <c r="E1205" s="14" t="s">
        <v>98</v>
      </c>
      <c r="F1205" s="15">
        <v>18</v>
      </c>
      <c r="G1205" s="16">
        <v>0</v>
      </c>
      <c r="H1205" s="15">
        <v>0</v>
      </c>
      <c r="I1205" s="15">
        <v>0</v>
      </c>
      <c r="J1205" s="15">
        <v>0</v>
      </c>
      <c r="K1205" s="15">
        <v>0</v>
      </c>
      <c r="L1205" t="str">
        <f t="shared" si="18"/>
        <v>171808U10047018000</v>
      </c>
      <c r="M1205" t="str">
        <f>VLOOKUP(A1205,'Cost Code'!A:G,7,0)</f>
        <v>Fundraising Team</v>
      </c>
      <c r="N1205" t="str">
        <f>VLOOKUP(A1205,'Cost Code'!A:G,2,0)</f>
        <v>Group 1</v>
      </c>
      <c r="O1205" t="str">
        <f>VLOOKUP($A1205,'Cost Code'!$A:$G,3,0)</f>
        <v>CORPORATE SERVICES</v>
      </c>
      <c r="P1205" t="str">
        <f>VLOOKUP($A1205,'Cost Code'!$A:$G,4,0)</f>
        <v>FINANCE &amp; INFORMATION SERVICES</v>
      </c>
      <c r="Q1205" t="str">
        <f>VLOOKUP($A1205,'Cost Code'!$A:$G,5,0)</f>
        <v>FINANCE &amp; INFORMATION SERVICES</v>
      </c>
      <c r="R1205" t="str">
        <f>VLOOKUP($A1205,'Cost Code'!$A:$G,6,0)</f>
        <v>FINANCE</v>
      </c>
      <c r="S1205" t="str">
        <f>VLOOKUP($A1205,'Cost Code'!$A:$K,8,0)</f>
        <v>Simon</v>
      </c>
      <c r="T1205">
        <f>VLOOKUP($A1205,'Cost Code'!$A:$K,9,0)</f>
        <v>1000</v>
      </c>
      <c r="U1205" t="str">
        <f>VLOOKUP(B1205,Ex_Code!A:J,2,0)</f>
        <v>Travel Expenses</v>
      </c>
      <c r="V1205" t="str">
        <f>VLOOKUP(B1205,Ex_Code!A:J,7,0)</f>
        <v>ESTABLISHMENT EXPENSES</v>
      </c>
      <c r="W1205" t="str">
        <f>VLOOKUP(B1205,Ex_Code!A:J,10,0)</f>
        <v>Non Pay</v>
      </c>
    </row>
    <row r="1206" spans="1:23" x14ac:dyDescent="0.25">
      <c r="A1206" s="14" t="s">
        <v>170</v>
      </c>
      <c r="B1206" s="14" t="s">
        <v>41</v>
      </c>
      <c r="C1206" s="14" t="s">
        <v>203</v>
      </c>
      <c r="D1206" s="14" t="s">
        <v>204</v>
      </c>
      <c r="E1206" s="14" t="s">
        <v>98</v>
      </c>
      <c r="F1206" s="15">
        <v>176</v>
      </c>
      <c r="G1206" s="16">
        <v>0</v>
      </c>
      <c r="H1206" s="15">
        <v>0</v>
      </c>
      <c r="I1206" s="15">
        <v>0</v>
      </c>
      <c r="J1206" s="15">
        <v>0</v>
      </c>
      <c r="K1206" s="15">
        <v>0</v>
      </c>
      <c r="L1206" t="str">
        <f t="shared" si="18"/>
        <v>171808U13048017000</v>
      </c>
      <c r="M1206" t="str">
        <f>VLOOKUP(A1206,'Cost Code'!A:G,7,0)</f>
        <v>Finance Reserve</v>
      </c>
      <c r="N1206" t="str">
        <f>VLOOKUP(A1206,'Cost Code'!A:G,2,0)</f>
        <v>Group 1</v>
      </c>
      <c r="O1206" t="str">
        <f>VLOOKUP($A1206,'Cost Code'!$A:$G,3,0)</f>
        <v>CORPORATE SERVICES</v>
      </c>
      <c r="P1206" t="str">
        <f>VLOOKUP($A1206,'Cost Code'!$A:$G,4,0)</f>
        <v>FINANCE &amp; INFORMATION SERVICES</v>
      </c>
      <c r="Q1206" t="str">
        <f>VLOOKUP($A1206,'Cost Code'!$A:$G,5,0)</f>
        <v>FINANCE &amp; INFORMATION SERVICES</v>
      </c>
      <c r="R1206" t="str">
        <f>VLOOKUP($A1206,'Cost Code'!$A:$G,6,0)</f>
        <v>FINANCE</v>
      </c>
      <c r="S1206" t="str">
        <f>VLOOKUP($A1206,'Cost Code'!$A:$K,8,0)</f>
        <v>Simon</v>
      </c>
      <c r="T1206">
        <f>VLOOKUP($A1206,'Cost Code'!$A:$K,9,0)</f>
        <v>1000</v>
      </c>
      <c r="U1206" t="str">
        <f>VLOOKUP(B1206,Ex_Code!A:J,2,0)</f>
        <v>Computer Software</v>
      </c>
      <c r="V1206" t="str">
        <f>VLOOKUP(B1206,Ex_Code!A:J,7,0)</f>
        <v>PREMISES &amp; FIXED PLANT</v>
      </c>
      <c r="W1206" t="str">
        <f>VLOOKUP(B1206,Ex_Code!A:J,10,0)</f>
        <v>Non Pay</v>
      </c>
    </row>
    <row r="1207" spans="1:23" x14ac:dyDescent="0.25">
      <c r="A1207" s="14" t="s">
        <v>171</v>
      </c>
      <c r="B1207" s="14" t="s">
        <v>172</v>
      </c>
      <c r="C1207" s="14" t="s">
        <v>203</v>
      </c>
      <c r="D1207" s="14" t="s">
        <v>204</v>
      </c>
      <c r="E1207" s="14" t="s">
        <v>98</v>
      </c>
      <c r="F1207" s="15">
        <v>1632</v>
      </c>
      <c r="G1207" s="16">
        <v>437.43</v>
      </c>
      <c r="H1207" s="15">
        <v>0</v>
      </c>
      <c r="I1207" s="15">
        <v>0</v>
      </c>
      <c r="J1207" s="15">
        <v>0</v>
      </c>
      <c r="K1207" s="15">
        <v>0</v>
      </c>
      <c r="L1207" t="str">
        <f t="shared" si="18"/>
        <v>171808U14R60002000</v>
      </c>
      <c r="M1207" t="str">
        <f>VLOOKUP(A1207,'Cost Code'!A:G,7,0)</f>
        <v>Finance Recharges</v>
      </c>
      <c r="N1207" t="str">
        <f>VLOOKUP(A1207,'Cost Code'!A:G,2,0)</f>
        <v>Group 1</v>
      </c>
      <c r="O1207" t="str">
        <f>VLOOKUP($A1207,'Cost Code'!$A:$G,3,0)</f>
        <v>CORPORATE SERVICES</v>
      </c>
      <c r="P1207" t="str">
        <f>VLOOKUP($A1207,'Cost Code'!$A:$G,4,0)</f>
        <v>FINANCE &amp; INFORMATION SERVICES</v>
      </c>
      <c r="Q1207" t="str">
        <f>VLOOKUP($A1207,'Cost Code'!$A:$G,5,0)</f>
        <v>FINANCE &amp; INFORMATION SERVICES</v>
      </c>
      <c r="R1207" t="str">
        <f>VLOOKUP($A1207,'Cost Code'!$A:$G,6,0)</f>
        <v>FINANCE</v>
      </c>
      <c r="S1207" t="str">
        <f>VLOOKUP($A1207,'Cost Code'!$A:$K,8,0)</f>
        <v>Simon</v>
      </c>
      <c r="T1207">
        <f>VLOOKUP($A1207,'Cost Code'!$A:$K,9,0)</f>
        <v>1000</v>
      </c>
      <c r="U1207" t="str">
        <f>VLOOKUP(B1207,Ex_Code!A:J,2,0)</f>
        <v>OH - Depreciation</v>
      </c>
      <c r="V1207" t="str">
        <f>VLOOKUP(B1207,Ex_Code!A:J,7,0)</f>
        <v>RECHARGE</v>
      </c>
      <c r="W1207" t="str">
        <f>VLOOKUP(B1207,Ex_Code!A:J,10,0)</f>
        <v>Recharge</v>
      </c>
    </row>
    <row r="1208" spans="1:23" x14ac:dyDescent="0.25">
      <c r="A1208" s="14" t="s">
        <v>171</v>
      </c>
      <c r="B1208" s="14" t="s">
        <v>173</v>
      </c>
      <c r="C1208" s="14" t="s">
        <v>203</v>
      </c>
      <c r="D1208" s="14" t="s">
        <v>204</v>
      </c>
      <c r="E1208" s="14" t="s">
        <v>98</v>
      </c>
      <c r="F1208" s="15">
        <v>259</v>
      </c>
      <c r="G1208" s="16">
        <v>259</v>
      </c>
      <c r="H1208" s="15">
        <v>0</v>
      </c>
      <c r="I1208" s="15">
        <v>0</v>
      </c>
      <c r="J1208" s="15">
        <v>0</v>
      </c>
      <c r="K1208" s="15">
        <v>0</v>
      </c>
      <c r="L1208" t="str">
        <f t="shared" si="18"/>
        <v>171808U14R60012000</v>
      </c>
      <c r="M1208" t="str">
        <f>VLOOKUP(A1208,'Cost Code'!A:G,7,0)</f>
        <v>Finance Recharges</v>
      </c>
      <c r="N1208" t="str">
        <f>VLOOKUP(A1208,'Cost Code'!A:G,2,0)</f>
        <v>Group 1</v>
      </c>
      <c r="O1208" t="str">
        <f>VLOOKUP($A1208,'Cost Code'!$A:$G,3,0)</f>
        <v>CORPORATE SERVICES</v>
      </c>
      <c r="P1208" t="str">
        <f>VLOOKUP($A1208,'Cost Code'!$A:$G,4,0)</f>
        <v>FINANCE &amp; INFORMATION SERVICES</v>
      </c>
      <c r="Q1208" t="str">
        <f>VLOOKUP($A1208,'Cost Code'!$A:$G,5,0)</f>
        <v>FINANCE &amp; INFORMATION SERVICES</v>
      </c>
      <c r="R1208" t="str">
        <f>VLOOKUP($A1208,'Cost Code'!$A:$G,6,0)</f>
        <v>FINANCE</v>
      </c>
      <c r="S1208" t="str">
        <f>VLOOKUP($A1208,'Cost Code'!$A:$K,8,0)</f>
        <v>Simon</v>
      </c>
      <c r="T1208">
        <f>VLOOKUP($A1208,'Cost Code'!$A:$K,9,0)</f>
        <v>1000</v>
      </c>
      <c r="U1208" t="str">
        <f>VLOOKUP(B1208,Ex_Code!A:J,2,0)</f>
        <v>PDC Costs</v>
      </c>
      <c r="V1208" t="str">
        <f>VLOOKUP(B1208,Ex_Code!A:J,7,0)</f>
        <v>RECHARGE</v>
      </c>
      <c r="W1208" t="str">
        <f>VLOOKUP(B1208,Ex_Code!A:J,10,0)</f>
        <v>Recharge</v>
      </c>
    </row>
    <row r="1209" spans="1:23" x14ac:dyDescent="0.25">
      <c r="A1209" s="14" t="s">
        <v>171</v>
      </c>
      <c r="B1209" s="14" t="s">
        <v>174</v>
      </c>
      <c r="C1209" s="14" t="s">
        <v>203</v>
      </c>
      <c r="D1209" s="14" t="s">
        <v>204</v>
      </c>
      <c r="E1209" s="14" t="s">
        <v>98</v>
      </c>
      <c r="F1209" s="15">
        <v>-532058</v>
      </c>
      <c r="G1209" s="16">
        <v>-532058</v>
      </c>
      <c r="H1209" s="15">
        <v>0</v>
      </c>
      <c r="I1209" s="15">
        <v>0</v>
      </c>
      <c r="J1209" s="15">
        <v>0</v>
      </c>
      <c r="K1209" s="15">
        <v>0</v>
      </c>
      <c r="L1209" t="str">
        <f t="shared" si="18"/>
        <v>171808U14R60013000</v>
      </c>
      <c r="M1209" t="str">
        <f>VLOOKUP(A1209,'Cost Code'!A:G,7,0)</f>
        <v>Finance Recharges</v>
      </c>
      <c r="N1209" t="str">
        <f>VLOOKUP(A1209,'Cost Code'!A:G,2,0)</f>
        <v>Group 1</v>
      </c>
      <c r="O1209" t="str">
        <f>VLOOKUP($A1209,'Cost Code'!$A:$G,3,0)</f>
        <v>CORPORATE SERVICES</v>
      </c>
      <c r="P1209" t="str">
        <f>VLOOKUP($A1209,'Cost Code'!$A:$G,4,0)</f>
        <v>FINANCE &amp; INFORMATION SERVICES</v>
      </c>
      <c r="Q1209" t="str">
        <f>VLOOKUP($A1209,'Cost Code'!$A:$G,5,0)</f>
        <v>FINANCE &amp; INFORMATION SERVICES</v>
      </c>
      <c r="R1209" t="str">
        <f>VLOOKUP($A1209,'Cost Code'!$A:$G,6,0)</f>
        <v>FINANCE</v>
      </c>
      <c r="S1209" t="str">
        <f>VLOOKUP($A1209,'Cost Code'!$A:$K,8,0)</f>
        <v>Simon</v>
      </c>
      <c r="T1209">
        <f>VLOOKUP($A1209,'Cost Code'!$A:$K,9,0)</f>
        <v>1000</v>
      </c>
      <c r="U1209" t="str">
        <f>VLOOKUP(B1209,Ex_Code!A:J,2,0)</f>
        <v>Overhead Costs</v>
      </c>
      <c r="V1209" t="str">
        <f>VLOOKUP(B1209,Ex_Code!A:J,7,0)</f>
        <v>RECHARGE</v>
      </c>
      <c r="W1209" t="str">
        <f>VLOOKUP(B1209,Ex_Code!A:J,10,0)</f>
        <v>Recharge</v>
      </c>
    </row>
    <row r="1210" spans="1:23" x14ac:dyDescent="0.25">
      <c r="A1210" s="14" t="s">
        <v>175</v>
      </c>
      <c r="B1210" s="14" t="s">
        <v>116</v>
      </c>
      <c r="C1210" s="14" t="s">
        <v>203</v>
      </c>
      <c r="D1210" s="14" t="s">
        <v>204</v>
      </c>
      <c r="E1210" s="14" t="s">
        <v>98</v>
      </c>
      <c r="F1210" s="15">
        <v>25</v>
      </c>
      <c r="G1210" s="16">
        <v>0</v>
      </c>
      <c r="H1210" s="15">
        <v>0</v>
      </c>
      <c r="I1210" s="15">
        <v>0</v>
      </c>
      <c r="J1210" s="15">
        <v>0</v>
      </c>
      <c r="K1210" s="15">
        <v>0</v>
      </c>
      <c r="L1210" t="str">
        <f t="shared" si="18"/>
        <v>171808U16K48019000</v>
      </c>
      <c r="M1210" t="str">
        <f>VLOOKUP(A1210,'Cost Code'!A:G,7,0)</f>
        <v>Finance Non Pay Rev CIP</v>
      </c>
      <c r="N1210" t="str">
        <f>VLOOKUP(A1210,'Cost Code'!A:G,2,0)</f>
        <v>Group 1</v>
      </c>
      <c r="O1210" t="str">
        <f>VLOOKUP($A1210,'Cost Code'!$A:$G,3,0)</f>
        <v>CORPORATE SERVICES</v>
      </c>
      <c r="P1210" t="str">
        <f>VLOOKUP($A1210,'Cost Code'!$A:$G,4,0)</f>
        <v>FINANCE &amp; INFORMATION SERVICES</v>
      </c>
      <c r="Q1210" t="str">
        <f>VLOOKUP($A1210,'Cost Code'!$A:$G,5,0)</f>
        <v>FINANCE &amp; INFORMATION SERVICES</v>
      </c>
      <c r="R1210" t="str">
        <f>VLOOKUP($A1210,'Cost Code'!$A:$G,6,0)</f>
        <v>FINANCE - OTHER</v>
      </c>
      <c r="S1210" t="str">
        <f>VLOOKUP($A1210,'Cost Code'!$A:$K,8,0)</f>
        <v>Simon</v>
      </c>
      <c r="T1210">
        <f>VLOOKUP($A1210,'Cost Code'!$A:$K,9,0)</f>
        <v>1000</v>
      </c>
      <c r="U1210" t="str">
        <f>VLOOKUP(B1210,Ex_Code!A:J,2,0)</f>
        <v>Computer Maintenance</v>
      </c>
      <c r="V1210" t="str">
        <f>VLOOKUP(B1210,Ex_Code!A:J,7,0)</f>
        <v>PREMISES &amp; FIXED PLANT</v>
      </c>
      <c r="W1210" t="str">
        <f>VLOOKUP(B1210,Ex_Code!A:J,10,0)</f>
        <v>Non Pay</v>
      </c>
    </row>
    <row r="1211" spans="1:23" x14ac:dyDescent="0.25">
      <c r="A1211" s="14" t="s">
        <v>176</v>
      </c>
      <c r="B1211" s="14" t="s">
        <v>177</v>
      </c>
      <c r="C1211" s="14" t="s">
        <v>203</v>
      </c>
      <c r="D1211" s="14" t="s">
        <v>204</v>
      </c>
      <c r="E1211" s="14" t="s">
        <v>98</v>
      </c>
      <c r="F1211" s="15">
        <v>-32849</v>
      </c>
      <c r="G1211" s="16">
        <v>-14019.85</v>
      </c>
      <c r="H1211" s="15">
        <v>0</v>
      </c>
      <c r="I1211" s="15">
        <v>0</v>
      </c>
      <c r="J1211" s="15">
        <v>0</v>
      </c>
      <c r="K1211" s="15">
        <v>0</v>
      </c>
      <c r="L1211" t="str">
        <f t="shared" si="18"/>
        <v>171808U18027506000</v>
      </c>
      <c r="M1211" t="str">
        <f>VLOOKUP(A1211,'Cost Code'!A:G,7,0)</f>
        <v>Family Lease Car - NHS Fleet</v>
      </c>
      <c r="N1211" t="str">
        <f>VLOOKUP(A1211,'Cost Code'!A:G,2,0)</f>
        <v>Group 1</v>
      </c>
      <c r="O1211" t="str">
        <f>VLOOKUP($A1211,'Cost Code'!$A:$G,3,0)</f>
        <v>CORPORATE SERVICES</v>
      </c>
      <c r="P1211" t="str">
        <f>VLOOKUP($A1211,'Cost Code'!$A:$G,4,0)</f>
        <v>FINANCE &amp; INFORMATION SERVICES</v>
      </c>
      <c r="Q1211" t="str">
        <f>VLOOKUP($A1211,'Cost Code'!$A:$G,5,0)</f>
        <v>FINANCE &amp; INFORMATION SERVICES</v>
      </c>
      <c r="R1211" t="str">
        <f>VLOOKUP($A1211,'Cost Code'!$A:$G,6,0)</f>
        <v>FINANCE</v>
      </c>
      <c r="S1211" t="str">
        <f>VLOOKUP($A1211,'Cost Code'!$A:$K,8,0)</f>
        <v>Simon</v>
      </c>
      <c r="T1211">
        <f>VLOOKUP($A1211,'Cost Code'!$A:$K,9,0)</f>
        <v>1000</v>
      </c>
      <c r="U1211" t="str">
        <f>VLOOKUP(B1211,Ex_Code!A:J,2,0)</f>
        <v>Lease Car Income</v>
      </c>
      <c r="V1211" t="str">
        <f>VLOOKUP(B1211,Ex_Code!A:J,7,0)</f>
        <v>OTHER INCOME</v>
      </c>
      <c r="W1211" t="str">
        <f>VLOOKUP(B1211,Ex_Code!A:J,10,0)</f>
        <v>Income</v>
      </c>
    </row>
    <row r="1212" spans="1:23" x14ac:dyDescent="0.25">
      <c r="A1212" s="14" t="s">
        <v>176</v>
      </c>
      <c r="B1212" s="14" t="s">
        <v>165</v>
      </c>
      <c r="C1212" s="14" t="s">
        <v>203</v>
      </c>
      <c r="D1212" s="14" t="s">
        <v>204</v>
      </c>
      <c r="E1212" s="14" t="s">
        <v>98</v>
      </c>
      <c r="F1212" s="15">
        <v>25430</v>
      </c>
      <c r="G1212" s="16">
        <v>10028.549999999999</v>
      </c>
      <c r="H1212" s="15">
        <v>0</v>
      </c>
      <c r="I1212" s="15">
        <v>0</v>
      </c>
      <c r="J1212" s="15">
        <v>0</v>
      </c>
      <c r="K1212" s="15">
        <v>0</v>
      </c>
      <c r="L1212" t="str">
        <f t="shared" si="18"/>
        <v>171808U18047501000</v>
      </c>
      <c r="M1212" t="str">
        <f>VLOOKUP(A1212,'Cost Code'!A:G,7,0)</f>
        <v>Family Lease Car - NHS Fleet</v>
      </c>
      <c r="N1212" t="str">
        <f>VLOOKUP(A1212,'Cost Code'!A:G,2,0)</f>
        <v>Group 1</v>
      </c>
      <c r="O1212" t="str">
        <f>VLOOKUP($A1212,'Cost Code'!$A:$G,3,0)</f>
        <v>CORPORATE SERVICES</v>
      </c>
      <c r="P1212" t="str">
        <f>VLOOKUP($A1212,'Cost Code'!$A:$G,4,0)</f>
        <v>FINANCE &amp; INFORMATION SERVICES</v>
      </c>
      <c r="Q1212" t="str">
        <f>VLOOKUP($A1212,'Cost Code'!$A:$G,5,0)</f>
        <v>FINANCE &amp; INFORMATION SERVICES</v>
      </c>
      <c r="R1212" t="str">
        <f>VLOOKUP($A1212,'Cost Code'!$A:$G,6,0)</f>
        <v>FINANCE</v>
      </c>
      <c r="S1212" t="str">
        <f>VLOOKUP($A1212,'Cost Code'!$A:$K,8,0)</f>
        <v>Simon</v>
      </c>
      <c r="T1212">
        <f>VLOOKUP($A1212,'Cost Code'!$A:$K,9,0)</f>
        <v>1000</v>
      </c>
      <c r="U1212" t="str">
        <f>VLOOKUP(B1212,Ex_Code!A:J,2,0)</f>
        <v>Lease Car Costs - Staff</v>
      </c>
      <c r="V1212" t="str">
        <f>VLOOKUP(B1212,Ex_Code!A:J,7,0)</f>
        <v>ESTABLISHMENT EXPENSES</v>
      </c>
      <c r="W1212" t="str">
        <f>VLOOKUP(B1212,Ex_Code!A:J,10,0)</f>
        <v>Non Pay</v>
      </c>
    </row>
    <row r="1213" spans="1:23" x14ac:dyDescent="0.25">
      <c r="A1213" s="14" t="s">
        <v>176</v>
      </c>
      <c r="B1213" s="14" t="s">
        <v>179</v>
      </c>
      <c r="C1213" s="14" t="s">
        <v>203</v>
      </c>
      <c r="D1213" s="14" t="s">
        <v>204</v>
      </c>
      <c r="E1213" s="14" t="s">
        <v>98</v>
      </c>
      <c r="F1213" s="15">
        <v>5243</v>
      </c>
      <c r="G1213" s="16">
        <v>1984.93</v>
      </c>
      <c r="H1213" s="15">
        <v>0</v>
      </c>
      <c r="I1213" s="15">
        <v>0</v>
      </c>
      <c r="J1213" s="15">
        <v>0</v>
      </c>
      <c r="K1213" s="15">
        <v>0</v>
      </c>
      <c r="L1213" t="str">
        <f t="shared" si="18"/>
        <v>171808U18047512000</v>
      </c>
      <c r="M1213" t="str">
        <f>VLOOKUP(A1213,'Cost Code'!A:G,7,0)</f>
        <v>Family Lease Car - NHS Fleet</v>
      </c>
      <c r="N1213" t="str">
        <f>VLOOKUP(A1213,'Cost Code'!A:G,2,0)</f>
        <v>Group 1</v>
      </c>
      <c r="O1213" t="str">
        <f>VLOOKUP($A1213,'Cost Code'!$A:$G,3,0)</f>
        <v>CORPORATE SERVICES</v>
      </c>
      <c r="P1213" t="str">
        <f>VLOOKUP($A1213,'Cost Code'!$A:$G,4,0)</f>
        <v>FINANCE &amp; INFORMATION SERVICES</v>
      </c>
      <c r="Q1213" t="str">
        <f>VLOOKUP($A1213,'Cost Code'!$A:$G,5,0)</f>
        <v>FINANCE &amp; INFORMATION SERVICES</v>
      </c>
      <c r="R1213" t="str">
        <f>VLOOKUP($A1213,'Cost Code'!$A:$G,6,0)</f>
        <v>FINANCE</v>
      </c>
      <c r="S1213" t="str">
        <f>VLOOKUP($A1213,'Cost Code'!$A:$K,8,0)</f>
        <v>Simon</v>
      </c>
      <c r="T1213">
        <f>VLOOKUP($A1213,'Cost Code'!$A:$K,9,0)</f>
        <v>1000</v>
      </c>
      <c r="U1213" t="str">
        <f>VLOOKUP(B1213,Ex_Code!A:J,2,0)</f>
        <v>Fleet/Vehicle Insurance</v>
      </c>
      <c r="V1213" t="str">
        <f>VLOOKUP(B1213,Ex_Code!A:J,7,0)</f>
        <v>ESTABLISHMENT EXPENSES</v>
      </c>
      <c r="W1213" t="str">
        <f>VLOOKUP(B1213,Ex_Code!A:J,10,0)</f>
        <v>Non Pay</v>
      </c>
    </row>
    <row r="1214" spans="1:23" x14ac:dyDescent="0.25">
      <c r="A1214" s="14" t="s">
        <v>176</v>
      </c>
      <c r="B1214" s="14" t="s">
        <v>180</v>
      </c>
      <c r="C1214" s="14" t="s">
        <v>203</v>
      </c>
      <c r="D1214" s="14" t="s">
        <v>204</v>
      </c>
      <c r="E1214" s="14" t="s">
        <v>98</v>
      </c>
      <c r="F1214" s="15">
        <v>0</v>
      </c>
      <c r="G1214" s="16">
        <v>-93.58</v>
      </c>
      <c r="H1214" s="15">
        <v>0</v>
      </c>
      <c r="I1214" s="15">
        <v>0</v>
      </c>
      <c r="J1214" s="15">
        <v>0</v>
      </c>
      <c r="K1214" s="15">
        <v>0</v>
      </c>
      <c r="L1214" t="str">
        <f t="shared" si="18"/>
        <v>171808U18049027000</v>
      </c>
      <c r="M1214" t="str">
        <f>VLOOKUP(A1214,'Cost Code'!A:G,7,0)</f>
        <v>Family Lease Car - NHS Fleet</v>
      </c>
      <c r="N1214" t="str">
        <f>VLOOKUP(A1214,'Cost Code'!A:G,2,0)</f>
        <v>Group 1</v>
      </c>
      <c r="O1214" t="str">
        <f>VLOOKUP($A1214,'Cost Code'!$A:$G,3,0)</f>
        <v>CORPORATE SERVICES</v>
      </c>
      <c r="P1214" t="str">
        <f>VLOOKUP($A1214,'Cost Code'!$A:$G,4,0)</f>
        <v>FINANCE &amp; INFORMATION SERVICES</v>
      </c>
      <c r="Q1214" t="str">
        <f>VLOOKUP($A1214,'Cost Code'!$A:$G,5,0)</f>
        <v>FINANCE &amp; INFORMATION SERVICES</v>
      </c>
      <c r="R1214" t="str">
        <f>VLOOKUP($A1214,'Cost Code'!$A:$G,6,0)</f>
        <v>FINANCE</v>
      </c>
      <c r="S1214" t="str">
        <f>VLOOKUP($A1214,'Cost Code'!$A:$K,8,0)</f>
        <v>Simon</v>
      </c>
      <c r="T1214">
        <f>VLOOKUP($A1214,'Cost Code'!$A:$K,9,0)</f>
        <v>1000</v>
      </c>
      <c r="U1214" t="str">
        <f>VLOOKUP(B1214,Ex_Code!A:J,2,0)</f>
        <v>Incr/(Decr) in Bad Debt Provn</v>
      </c>
      <c r="V1214" t="str">
        <f>VLOOKUP(B1214,Ex_Code!A:J,7,0)</f>
        <v>OTHER OPERATING EXPENSES</v>
      </c>
      <c r="W1214" t="str">
        <f>VLOOKUP(B1214,Ex_Code!A:J,10,0)</f>
        <v>Non Pay</v>
      </c>
    </row>
    <row r="1215" spans="1:23" ht="25.5" x14ac:dyDescent="0.25">
      <c r="A1215" s="14" t="s">
        <v>1</v>
      </c>
      <c r="B1215" s="14" t="s">
        <v>20</v>
      </c>
      <c r="C1215" s="14" t="s">
        <v>203</v>
      </c>
      <c r="D1215" s="14" t="s">
        <v>204</v>
      </c>
      <c r="E1215" s="14" t="s">
        <v>98</v>
      </c>
      <c r="F1215" s="15">
        <v>5088</v>
      </c>
      <c r="G1215" s="16">
        <v>5088.26</v>
      </c>
      <c r="H1215" s="15">
        <v>1</v>
      </c>
      <c r="I1215" s="15">
        <v>1</v>
      </c>
      <c r="J1215" s="15">
        <v>1</v>
      </c>
      <c r="K1215" s="15">
        <v>1</v>
      </c>
      <c r="L1215" t="str">
        <f t="shared" si="18"/>
        <v>171808U2103918A000</v>
      </c>
      <c r="M1215" t="str">
        <f>VLOOKUP(A1215,'Cost Code'!A:G,7,0)</f>
        <v>Financial Management</v>
      </c>
      <c r="N1215" t="str">
        <f>VLOOKUP(A1215,'Cost Code'!A:G,2,0)</f>
        <v>Group 1</v>
      </c>
      <c r="O1215" t="str">
        <f>VLOOKUP($A1215,'Cost Code'!$A:$G,3,0)</f>
        <v>CORPORATE SERVICES</v>
      </c>
      <c r="P1215" t="str">
        <f>VLOOKUP($A1215,'Cost Code'!$A:$G,4,0)</f>
        <v>FINANCE &amp; INFORMATION SERVICES</v>
      </c>
      <c r="Q1215" t="str">
        <f>VLOOKUP($A1215,'Cost Code'!$A:$G,5,0)</f>
        <v>FINANCE &amp; INFORMATION SERVICES</v>
      </c>
      <c r="R1215" t="str">
        <f>VLOOKUP($A1215,'Cost Code'!$A:$G,6,0)</f>
        <v>FINANCE</v>
      </c>
      <c r="S1215" t="str">
        <f>VLOOKUP($A1215,'Cost Code'!$A:$K,8,0)</f>
        <v>Simon</v>
      </c>
      <c r="T1215">
        <f>VLOOKUP($A1215,'Cost Code'!$A:$K,9,0)</f>
        <v>1000</v>
      </c>
      <c r="U1215" t="str">
        <f>VLOOKUP(B1215,Ex_Code!A:J,2,0)</f>
        <v>Senior Managers Band 8A</v>
      </c>
      <c r="V1215" t="str">
        <f>VLOOKUP(B1215,Ex_Code!A:J,7,0)</f>
        <v>NON CLINICAL STAFF</v>
      </c>
      <c r="W1215" t="str">
        <f>VLOOKUP(B1215,Ex_Code!A:J,10,0)</f>
        <v>Pay</v>
      </c>
    </row>
    <row r="1216" spans="1:23" ht="25.5" x14ac:dyDescent="0.25">
      <c r="A1216" s="14" t="s">
        <v>1</v>
      </c>
      <c r="B1216" s="14" t="s">
        <v>22</v>
      </c>
      <c r="C1216" s="14" t="s">
        <v>203</v>
      </c>
      <c r="D1216" s="14" t="s">
        <v>204</v>
      </c>
      <c r="E1216" s="14" t="s">
        <v>98</v>
      </c>
      <c r="F1216" s="15">
        <v>19352</v>
      </c>
      <c r="G1216" s="16">
        <v>15406.55</v>
      </c>
      <c r="H1216" s="15">
        <v>4</v>
      </c>
      <c r="I1216" s="15">
        <v>2.5299999999999998</v>
      </c>
      <c r="J1216" s="15">
        <v>2.5299999999999998</v>
      </c>
      <c r="K1216" s="15">
        <v>2.5299999999999998</v>
      </c>
      <c r="L1216" t="str">
        <f t="shared" si="18"/>
        <v>171808U2103918B000</v>
      </c>
      <c r="M1216" t="str">
        <f>VLOOKUP(A1216,'Cost Code'!A:G,7,0)</f>
        <v>Financial Management</v>
      </c>
      <c r="N1216" t="str">
        <f>VLOOKUP(A1216,'Cost Code'!A:G,2,0)</f>
        <v>Group 1</v>
      </c>
      <c r="O1216" t="str">
        <f>VLOOKUP($A1216,'Cost Code'!$A:$G,3,0)</f>
        <v>CORPORATE SERVICES</v>
      </c>
      <c r="P1216" t="str">
        <f>VLOOKUP($A1216,'Cost Code'!$A:$G,4,0)</f>
        <v>FINANCE &amp; INFORMATION SERVICES</v>
      </c>
      <c r="Q1216" t="str">
        <f>VLOOKUP($A1216,'Cost Code'!$A:$G,5,0)</f>
        <v>FINANCE &amp; INFORMATION SERVICES</v>
      </c>
      <c r="R1216" t="str">
        <f>VLOOKUP($A1216,'Cost Code'!$A:$G,6,0)</f>
        <v>FINANCE</v>
      </c>
      <c r="S1216" t="str">
        <f>VLOOKUP($A1216,'Cost Code'!$A:$K,8,0)</f>
        <v>Simon</v>
      </c>
      <c r="T1216">
        <f>VLOOKUP($A1216,'Cost Code'!$A:$K,9,0)</f>
        <v>1000</v>
      </c>
      <c r="U1216" t="str">
        <f>VLOOKUP(B1216,Ex_Code!A:J,2,0)</f>
        <v>Senior Managers Band 8B</v>
      </c>
      <c r="V1216" t="str">
        <f>VLOOKUP(B1216,Ex_Code!A:J,7,0)</f>
        <v>NON CLINICAL STAFF</v>
      </c>
      <c r="W1216" t="str">
        <f>VLOOKUP(B1216,Ex_Code!A:J,10,0)</f>
        <v>Pay</v>
      </c>
    </row>
    <row r="1217" spans="1:23" ht="25.5" x14ac:dyDescent="0.25">
      <c r="A1217" s="14" t="s">
        <v>1</v>
      </c>
      <c r="B1217" s="14" t="s">
        <v>24</v>
      </c>
      <c r="C1217" s="14" t="s">
        <v>203</v>
      </c>
      <c r="D1217" s="14" t="s">
        <v>204</v>
      </c>
      <c r="E1217" s="14" t="s">
        <v>98</v>
      </c>
      <c r="F1217" s="15">
        <v>13631</v>
      </c>
      <c r="G1217" s="16">
        <v>13599.81</v>
      </c>
      <c r="H1217" s="15">
        <v>2</v>
      </c>
      <c r="I1217" s="15">
        <v>2</v>
      </c>
      <c r="J1217" s="15">
        <v>2</v>
      </c>
      <c r="K1217" s="15">
        <v>2</v>
      </c>
      <c r="L1217" t="str">
        <f t="shared" si="18"/>
        <v>171808U2103918C000</v>
      </c>
      <c r="M1217" t="str">
        <f>VLOOKUP(A1217,'Cost Code'!A:G,7,0)</f>
        <v>Financial Management</v>
      </c>
      <c r="N1217" t="str">
        <f>VLOOKUP(A1217,'Cost Code'!A:G,2,0)</f>
        <v>Group 1</v>
      </c>
      <c r="O1217" t="str">
        <f>VLOOKUP($A1217,'Cost Code'!$A:$G,3,0)</f>
        <v>CORPORATE SERVICES</v>
      </c>
      <c r="P1217" t="str">
        <f>VLOOKUP($A1217,'Cost Code'!$A:$G,4,0)</f>
        <v>FINANCE &amp; INFORMATION SERVICES</v>
      </c>
      <c r="Q1217" t="str">
        <f>VLOOKUP($A1217,'Cost Code'!$A:$G,5,0)</f>
        <v>FINANCE &amp; INFORMATION SERVICES</v>
      </c>
      <c r="R1217" t="str">
        <f>VLOOKUP($A1217,'Cost Code'!$A:$G,6,0)</f>
        <v>FINANCE</v>
      </c>
      <c r="S1217" t="str">
        <f>VLOOKUP($A1217,'Cost Code'!$A:$K,8,0)</f>
        <v>Simon</v>
      </c>
      <c r="T1217">
        <f>VLOOKUP($A1217,'Cost Code'!$A:$K,9,0)</f>
        <v>1000</v>
      </c>
      <c r="U1217" t="str">
        <f>VLOOKUP(B1217,Ex_Code!A:J,2,0)</f>
        <v>Senior Managers Band 8C</v>
      </c>
      <c r="V1217" t="str">
        <f>VLOOKUP(B1217,Ex_Code!A:J,7,0)</f>
        <v>NON CLINICAL STAFF</v>
      </c>
      <c r="W1217" t="str">
        <f>VLOOKUP(B1217,Ex_Code!A:J,10,0)</f>
        <v>Pay</v>
      </c>
    </row>
    <row r="1218" spans="1:23" x14ac:dyDescent="0.25">
      <c r="A1218" s="14" t="s">
        <v>1</v>
      </c>
      <c r="B1218" s="14" t="s">
        <v>28</v>
      </c>
      <c r="C1218" s="14" t="s">
        <v>203</v>
      </c>
      <c r="D1218" s="14" t="s">
        <v>204</v>
      </c>
      <c r="E1218" s="14" t="s">
        <v>98</v>
      </c>
      <c r="F1218" s="15">
        <v>0</v>
      </c>
      <c r="G1218" s="16">
        <v>9104.2999999999993</v>
      </c>
      <c r="H1218" s="15">
        <v>0</v>
      </c>
      <c r="I1218" s="15">
        <v>2.8</v>
      </c>
      <c r="J1218" s="15">
        <v>2.8</v>
      </c>
      <c r="K1218" s="15">
        <v>2.8</v>
      </c>
      <c r="L1218" t="str">
        <f t="shared" si="18"/>
        <v>171808U21039206000</v>
      </c>
      <c r="M1218" t="str">
        <f>VLOOKUP(A1218,'Cost Code'!A:G,7,0)</f>
        <v>Financial Management</v>
      </c>
      <c r="N1218" t="str">
        <f>VLOOKUP(A1218,'Cost Code'!A:G,2,0)</f>
        <v>Group 1</v>
      </c>
      <c r="O1218" t="str">
        <f>VLOOKUP($A1218,'Cost Code'!$A:$G,3,0)</f>
        <v>CORPORATE SERVICES</v>
      </c>
      <c r="P1218" t="str">
        <f>VLOOKUP($A1218,'Cost Code'!$A:$G,4,0)</f>
        <v>FINANCE &amp; INFORMATION SERVICES</v>
      </c>
      <c r="Q1218" t="str">
        <f>VLOOKUP($A1218,'Cost Code'!$A:$G,5,0)</f>
        <v>FINANCE &amp; INFORMATION SERVICES</v>
      </c>
      <c r="R1218" t="str">
        <f>VLOOKUP($A1218,'Cost Code'!$A:$G,6,0)</f>
        <v>FINANCE</v>
      </c>
      <c r="S1218" t="str">
        <f>VLOOKUP($A1218,'Cost Code'!$A:$K,8,0)</f>
        <v>Simon</v>
      </c>
      <c r="T1218">
        <f>VLOOKUP($A1218,'Cost Code'!$A:$K,9,0)</f>
        <v>1000</v>
      </c>
      <c r="U1218" t="str">
        <f>VLOOKUP(B1218,Ex_Code!A:J,2,0)</f>
        <v>Admin &amp; Clerical Band 6</v>
      </c>
      <c r="V1218" t="str">
        <f>VLOOKUP(B1218,Ex_Code!A:J,7,0)</f>
        <v>NON CLINICAL STAFF</v>
      </c>
      <c r="W1218" t="str">
        <f>VLOOKUP(B1218,Ex_Code!A:J,10,0)</f>
        <v>Pay</v>
      </c>
    </row>
    <row r="1219" spans="1:23" x14ac:dyDescent="0.25">
      <c r="A1219" s="14" t="s">
        <v>1</v>
      </c>
      <c r="B1219" s="14" t="s">
        <v>30</v>
      </c>
      <c r="C1219" s="14" t="s">
        <v>203</v>
      </c>
      <c r="D1219" s="14" t="s">
        <v>204</v>
      </c>
      <c r="E1219" s="14" t="s">
        <v>98</v>
      </c>
      <c r="F1219" s="15">
        <v>19550</v>
      </c>
      <c r="G1219" s="16">
        <v>6477.98</v>
      </c>
      <c r="H1219" s="15">
        <v>5.67</v>
      </c>
      <c r="I1219" s="15">
        <v>2</v>
      </c>
      <c r="J1219" s="15">
        <v>1.25</v>
      </c>
      <c r="K1219" s="15">
        <v>1.25</v>
      </c>
      <c r="L1219" t="str">
        <f t="shared" si="18"/>
        <v>171808U21039207000</v>
      </c>
      <c r="M1219" t="str">
        <f>VLOOKUP(A1219,'Cost Code'!A:G,7,0)</f>
        <v>Financial Management</v>
      </c>
      <c r="N1219" t="str">
        <f>VLOOKUP(A1219,'Cost Code'!A:G,2,0)</f>
        <v>Group 1</v>
      </c>
      <c r="O1219" t="str">
        <f>VLOOKUP($A1219,'Cost Code'!$A:$G,3,0)</f>
        <v>CORPORATE SERVICES</v>
      </c>
      <c r="P1219" t="str">
        <f>VLOOKUP($A1219,'Cost Code'!$A:$G,4,0)</f>
        <v>FINANCE &amp; INFORMATION SERVICES</v>
      </c>
      <c r="Q1219" t="str">
        <f>VLOOKUP($A1219,'Cost Code'!$A:$G,5,0)</f>
        <v>FINANCE &amp; INFORMATION SERVICES</v>
      </c>
      <c r="R1219" t="str">
        <f>VLOOKUP($A1219,'Cost Code'!$A:$G,6,0)</f>
        <v>FINANCE</v>
      </c>
      <c r="S1219" t="str">
        <f>VLOOKUP($A1219,'Cost Code'!$A:$K,8,0)</f>
        <v>Simon</v>
      </c>
      <c r="T1219">
        <f>VLOOKUP($A1219,'Cost Code'!$A:$K,9,0)</f>
        <v>1000</v>
      </c>
      <c r="U1219" t="str">
        <f>VLOOKUP(B1219,Ex_Code!A:J,2,0)</f>
        <v>Admin &amp; Clerical Band 7</v>
      </c>
      <c r="V1219" t="str">
        <f>VLOOKUP(B1219,Ex_Code!A:J,7,0)</f>
        <v>NON CLINICAL STAFF</v>
      </c>
      <c r="W1219" t="str">
        <f>VLOOKUP(B1219,Ex_Code!A:J,10,0)</f>
        <v>Pay</v>
      </c>
    </row>
    <row r="1220" spans="1:23" x14ac:dyDescent="0.25">
      <c r="A1220" s="14" t="s">
        <v>1</v>
      </c>
      <c r="B1220" s="14" t="s">
        <v>33</v>
      </c>
      <c r="C1220" s="14" t="s">
        <v>203</v>
      </c>
      <c r="D1220" s="14" t="s">
        <v>204</v>
      </c>
      <c r="E1220" s="14" t="s">
        <v>98</v>
      </c>
      <c r="F1220" s="15">
        <v>82</v>
      </c>
      <c r="G1220" s="16">
        <v>76.72</v>
      </c>
      <c r="H1220" s="15">
        <v>0</v>
      </c>
      <c r="I1220" s="15">
        <v>0</v>
      </c>
      <c r="J1220" s="15">
        <v>0</v>
      </c>
      <c r="K1220" s="15">
        <v>0</v>
      </c>
      <c r="L1220" t="str">
        <f t="shared" si="18"/>
        <v>171808U21047018000</v>
      </c>
      <c r="M1220" t="str">
        <f>VLOOKUP(A1220,'Cost Code'!A:G,7,0)</f>
        <v>Financial Management</v>
      </c>
      <c r="N1220" t="str">
        <f>VLOOKUP(A1220,'Cost Code'!A:G,2,0)</f>
        <v>Group 1</v>
      </c>
      <c r="O1220" t="str">
        <f>VLOOKUP($A1220,'Cost Code'!$A:$G,3,0)</f>
        <v>CORPORATE SERVICES</v>
      </c>
      <c r="P1220" t="str">
        <f>VLOOKUP($A1220,'Cost Code'!$A:$G,4,0)</f>
        <v>FINANCE &amp; INFORMATION SERVICES</v>
      </c>
      <c r="Q1220" t="str">
        <f>VLOOKUP($A1220,'Cost Code'!$A:$G,5,0)</f>
        <v>FINANCE &amp; INFORMATION SERVICES</v>
      </c>
      <c r="R1220" t="str">
        <f>VLOOKUP($A1220,'Cost Code'!$A:$G,6,0)</f>
        <v>FINANCE</v>
      </c>
      <c r="S1220" t="str">
        <f>VLOOKUP($A1220,'Cost Code'!$A:$K,8,0)</f>
        <v>Simon</v>
      </c>
      <c r="T1220">
        <f>VLOOKUP($A1220,'Cost Code'!$A:$K,9,0)</f>
        <v>1000</v>
      </c>
      <c r="U1220" t="str">
        <f>VLOOKUP(B1220,Ex_Code!A:J,2,0)</f>
        <v>Travel Expenses</v>
      </c>
      <c r="V1220" t="str">
        <f>VLOOKUP(B1220,Ex_Code!A:J,7,0)</f>
        <v>ESTABLISHMENT EXPENSES</v>
      </c>
      <c r="W1220" t="str">
        <f>VLOOKUP(B1220,Ex_Code!A:J,10,0)</f>
        <v>Non Pay</v>
      </c>
    </row>
    <row r="1221" spans="1:23" x14ac:dyDescent="0.25">
      <c r="A1221" s="14" t="s">
        <v>1</v>
      </c>
      <c r="B1221" s="14" t="s">
        <v>35</v>
      </c>
      <c r="C1221" s="14" t="s">
        <v>203</v>
      </c>
      <c r="D1221" s="14" t="s">
        <v>204</v>
      </c>
      <c r="E1221" s="14" t="s">
        <v>98</v>
      </c>
      <c r="F1221" s="15">
        <v>0</v>
      </c>
      <c r="G1221" s="16">
        <v>4</v>
      </c>
      <c r="H1221" s="15">
        <v>0</v>
      </c>
      <c r="I1221" s="15">
        <v>0</v>
      </c>
      <c r="J1221" s="15">
        <v>0</v>
      </c>
      <c r="K1221" s="15">
        <v>0</v>
      </c>
      <c r="L1221" t="str">
        <f t="shared" ref="L1221:L1240" si="19">CONCATENATE(C1221,A1221,B1221)</f>
        <v>171808U21047023000</v>
      </c>
      <c r="M1221" t="str">
        <f>VLOOKUP(A1221,'Cost Code'!A:G,7,0)</f>
        <v>Financial Management</v>
      </c>
      <c r="N1221" t="str">
        <f>VLOOKUP(A1221,'Cost Code'!A:G,2,0)</f>
        <v>Group 1</v>
      </c>
      <c r="O1221" t="str">
        <f>VLOOKUP($A1221,'Cost Code'!$A:$G,3,0)</f>
        <v>CORPORATE SERVICES</v>
      </c>
      <c r="P1221" t="str">
        <f>VLOOKUP($A1221,'Cost Code'!$A:$G,4,0)</f>
        <v>FINANCE &amp; INFORMATION SERVICES</v>
      </c>
      <c r="Q1221" t="str">
        <f>VLOOKUP($A1221,'Cost Code'!$A:$G,5,0)</f>
        <v>FINANCE &amp; INFORMATION SERVICES</v>
      </c>
      <c r="R1221" t="str">
        <f>VLOOKUP($A1221,'Cost Code'!$A:$G,6,0)</f>
        <v>FINANCE</v>
      </c>
      <c r="S1221" t="str">
        <f>VLOOKUP($A1221,'Cost Code'!$A:$K,8,0)</f>
        <v>Simon</v>
      </c>
      <c r="T1221">
        <f>VLOOKUP($A1221,'Cost Code'!$A:$K,9,0)</f>
        <v>1000</v>
      </c>
      <c r="U1221" t="str">
        <f>VLOOKUP(B1221,Ex_Code!A:J,2,0)</f>
        <v>Car Parking</v>
      </c>
      <c r="V1221" t="str">
        <f>VLOOKUP(B1221,Ex_Code!A:J,7,0)</f>
        <v>ESTABLISHMENT EXPENSES</v>
      </c>
      <c r="W1221" t="str">
        <f>VLOOKUP(B1221,Ex_Code!A:J,10,0)</f>
        <v>Non Pay</v>
      </c>
    </row>
    <row r="1222" spans="1:23" x14ac:dyDescent="0.25">
      <c r="A1222" s="14" t="s">
        <v>1</v>
      </c>
      <c r="B1222" s="14" t="s">
        <v>41</v>
      </c>
      <c r="C1222" s="14" t="s">
        <v>203</v>
      </c>
      <c r="D1222" s="14" t="s">
        <v>204</v>
      </c>
      <c r="E1222" s="14" t="s">
        <v>98</v>
      </c>
      <c r="F1222" s="15">
        <v>300</v>
      </c>
      <c r="G1222" s="16">
        <v>300</v>
      </c>
      <c r="H1222" s="15">
        <v>0</v>
      </c>
      <c r="I1222" s="15">
        <v>0</v>
      </c>
      <c r="J1222" s="15">
        <v>0</v>
      </c>
      <c r="K1222" s="15">
        <v>0</v>
      </c>
      <c r="L1222" t="str">
        <f t="shared" si="19"/>
        <v>171808U21048017000</v>
      </c>
      <c r="M1222" t="str">
        <f>VLOOKUP(A1222,'Cost Code'!A:G,7,0)</f>
        <v>Financial Management</v>
      </c>
      <c r="N1222" t="str">
        <f>VLOOKUP(A1222,'Cost Code'!A:G,2,0)</f>
        <v>Group 1</v>
      </c>
      <c r="O1222" t="str">
        <f>VLOOKUP($A1222,'Cost Code'!$A:$G,3,0)</f>
        <v>CORPORATE SERVICES</v>
      </c>
      <c r="P1222" t="str">
        <f>VLOOKUP($A1222,'Cost Code'!$A:$G,4,0)</f>
        <v>FINANCE &amp; INFORMATION SERVICES</v>
      </c>
      <c r="Q1222" t="str">
        <f>VLOOKUP($A1222,'Cost Code'!$A:$G,5,0)</f>
        <v>FINANCE &amp; INFORMATION SERVICES</v>
      </c>
      <c r="R1222" t="str">
        <f>VLOOKUP($A1222,'Cost Code'!$A:$G,6,0)</f>
        <v>FINANCE</v>
      </c>
      <c r="S1222" t="str">
        <f>VLOOKUP($A1222,'Cost Code'!$A:$K,8,0)</f>
        <v>Simon</v>
      </c>
      <c r="T1222">
        <f>VLOOKUP($A1222,'Cost Code'!$A:$K,9,0)</f>
        <v>1000</v>
      </c>
      <c r="U1222" t="str">
        <f>VLOOKUP(B1222,Ex_Code!A:J,2,0)</f>
        <v>Computer Software</v>
      </c>
      <c r="V1222" t="str">
        <f>VLOOKUP(B1222,Ex_Code!A:J,7,0)</f>
        <v>PREMISES &amp; FIXED PLANT</v>
      </c>
      <c r="W1222" t="str">
        <f>VLOOKUP(B1222,Ex_Code!A:J,10,0)</f>
        <v>Non Pay</v>
      </c>
    </row>
    <row r="1223" spans="1:23" x14ac:dyDescent="0.25">
      <c r="A1223" s="14" t="s">
        <v>1</v>
      </c>
      <c r="B1223" s="14" t="s">
        <v>45</v>
      </c>
      <c r="C1223" s="14" t="s">
        <v>203</v>
      </c>
      <c r="D1223" s="14" t="s">
        <v>204</v>
      </c>
      <c r="E1223" s="14" t="s">
        <v>98</v>
      </c>
      <c r="F1223" s="15">
        <v>-5400</v>
      </c>
      <c r="G1223" s="16">
        <v>-4880.99</v>
      </c>
      <c r="H1223" s="15">
        <v>0</v>
      </c>
      <c r="I1223" s="15">
        <v>0</v>
      </c>
      <c r="J1223" s="15">
        <v>0</v>
      </c>
      <c r="K1223" s="15">
        <v>0</v>
      </c>
      <c r="L1223" t="str">
        <f t="shared" si="19"/>
        <v>171808U21049047000</v>
      </c>
      <c r="M1223" t="str">
        <f>VLOOKUP(A1223,'Cost Code'!A:G,7,0)</f>
        <v>Financial Management</v>
      </c>
      <c r="N1223" t="str">
        <f>VLOOKUP(A1223,'Cost Code'!A:G,2,0)</f>
        <v>Group 1</v>
      </c>
      <c r="O1223" t="str">
        <f>VLOOKUP($A1223,'Cost Code'!$A:$G,3,0)</f>
        <v>CORPORATE SERVICES</v>
      </c>
      <c r="P1223" t="str">
        <f>VLOOKUP($A1223,'Cost Code'!$A:$G,4,0)</f>
        <v>FINANCE &amp; INFORMATION SERVICES</v>
      </c>
      <c r="Q1223" t="str">
        <f>VLOOKUP($A1223,'Cost Code'!$A:$G,5,0)</f>
        <v>FINANCE &amp; INFORMATION SERVICES</v>
      </c>
      <c r="R1223" t="str">
        <f>VLOOKUP($A1223,'Cost Code'!$A:$G,6,0)</f>
        <v>FINANCE</v>
      </c>
      <c r="S1223" t="str">
        <f>VLOOKUP($A1223,'Cost Code'!$A:$K,8,0)</f>
        <v>Simon</v>
      </c>
      <c r="T1223">
        <f>VLOOKUP($A1223,'Cost Code'!$A:$K,9,0)</f>
        <v>1000</v>
      </c>
      <c r="U1223" t="str">
        <f>VLOOKUP(B1223,Ex_Code!A:J,2,0)</f>
        <v>Servs Recd Oth NHS FT</v>
      </c>
      <c r="V1223" t="str">
        <f>VLOOKUP(B1223,Ex_Code!A:J,7,0)</f>
        <v>OTHER OPERATING EXPENSES</v>
      </c>
      <c r="W1223" t="str">
        <f>VLOOKUP(B1223,Ex_Code!A:J,10,0)</f>
        <v>Non Pay</v>
      </c>
    </row>
    <row r="1224" spans="1:23" x14ac:dyDescent="0.25">
      <c r="A1224" s="14" t="s">
        <v>185</v>
      </c>
      <c r="B1224" s="14" t="s">
        <v>150</v>
      </c>
      <c r="C1224" s="14" t="s">
        <v>203</v>
      </c>
      <c r="D1224" s="14" t="s">
        <v>204</v>
      </c>
      <c r="E1224" s="14" t="s">
        <v>98</v>
      </c>
      <c r="F1224" s="15">
        <v>4740</v>
      </c>
      <c r="G1224" s="16">
        <v>0</v>
      </c>
      <c r="H1224" s="15">
        <v>0</v>
      </c>
      <c r="I1224" s="15">
        <v>0</v>
      </c>
      <c r="J1224" s="15">
        <v>0</v>
      </c>
      <c r="K1224" s="15">
        <v>0</v>
      </c>
      <c r="L1224" t="str">
        <f t="shared" si="19"/>
        <v>171808U23K42003000</v>
      </c>
      <c r="M1224" t="str">
        <f>VLOOKUP(A1224,'Cost Code'!A:G,7,0)</f>
        <v>NHS Prompt Payment Discount</v>
      </c>
      <c r="N1224" t="str">
        <f>VLOOKUP(A1224,'Cost Code'!A:G,2,0)</f>
        <v>Group 1</v>
      </c>
      <c r="O1224" t="str">
        <f>VLOOKUP($A1224,'Cost Code'!$A:$G,3,0)</f>
        <v>CORPORATE SERVICES</v>
      </c>
      <c r="P1224" t="str">
        <f>VLOOKUP($A1224,'Cost Code'!$A:$G,4,0)</f>
        <v>FINANCE &amp; INFORMATION SERVICES</v>
      </c>
      <c r="Q1224" t="str">
        <f>VLOOKUP($A1224,'Cost Code'!$A:$G,5,0)</f>
        <v>FINANCE &amp; INFORMATION SERVICES</v>
      </c>
      <c r="R1224" t="str">
        <f>VLOOKUP($A1224,'Cost Code'!$A:$G,6,0)</f>
        <v>FINANCE</v>
      </c>
      <c r="S1224" t="str">
        <f>VLOOKUP($A1224,'Cost Code'!$A:$K,8,0)</f>
        <v>Simon</v>
      </c>
      <c r="T1224">
        <f>VLOOKUP($A1224,'Cost Code'!$A:$K,9,0)</f>
        <v>1000</v>
      </c>
      <c r="U1224" t="str">
        <f>VLOOKUP(B1224,Ex_Code!A:J,2,0)</f>
        <v>Med &amp; Surg Consumables</v>
      </c>
      <c r="V1224" t="str">
        <f>VLOOKUP(B1224,Ex_Code!A:J,7,0)</f>
        <v>CLINICAL SUPPLIES</v>
      </c>
      <c r="W1224" t="str">
        <f>VLOOKUP(B1224,Ex_Code!A:J,10,0)</f>
        <v>Non Pay</v>
      </c>
    </row>
    <row r="1225" spans="1:23" x14ac:dyDescent="0.25">
      <c r="A1225" s="14" t="s">
        <v>185</v>
      </c>
      <c r="B1225" s="14" t="s">
        <v>186</v>
      </c>
      <c r="C1225" s="14" t="s">
        <v>203</v>
      </c>
      <c r="D1225" s="14" t="s">
        <v>204</v>
      </c>
      <c r="E1225" s="14" t="s">
        <v>98</v>
      </c>
      <c r="F1225" s="15">
        <v>-4240</v>
      </c>
      <c r="G1225" s="16">
        <v>0</v>
      </c>
      <c r="H1225" s="15">
        <v>0</v>
      </c>
      <c r="I1225" s="15">
        <v>0</v>
      </c>
      <c r="J1225" s="15">
        <v>0</v>
      </c>
      <c r="K1225" s="15">
        <v>0</v>
      </c>
      <c r="L1225" t="str">
        <f t="shared" si="19"/>
        <v>171808U23K42003CIP</v>
      </c>
      <c r="M1225" t="str">
        <f>VLOOKUP(A1225,'Cost Code'!A:G,7,0)</f>
        <v>NHS Prompt Payment Discount</v>
      </c>
      <c r="N1225" t="str">
        <f>VLOOKUP(A1225,'Cost Code'!A:G,2,0)</f>
        <v>Group 1</v>
      </c>
      <c r="O1225" t="str">
        <f>VLOOKUP($A1225,'Cost Code'!$A:$G,3,0)</f>
        <v>CORPORATE SERVICES</v>
      </c>
      <c r="P1225" t="str">
        <f>VLOOKUP($A1225,'Cost Code'!$A:$G,4,0)</f>
        <v>FINANCE &amp; INFORMATION SERVICES</v>
      </c>
      <c r="Q1225" t="str">
        <f>VLOOKUP($A1225,'Cost Code'!$A:$G,5,0)</f>
        <v>FINANCE &amp; INFORMATION SERVICES</v>
      </c>
      <c r="R1225" t="str">
        <f>VLOOKUP($A1225,'Cost Code'!$A:$G,6,0)</f>
        <v>FINANCE</v>
      </c>
      <c r="S1225" t="str">
        <f>VLOOKUP($A1225,'Cost Code'!$A:$K,8,0)</f>
        <v>Simon</v>
      </c>
      <c r="T1225">
        <f>VLOOKUP($A1225,'Cost Code'!$A:$K,9,0)</f>
        <v>1000</v>
      </c>
      <c r="U1225" t="str">
        <f>VLOOKUP(B1225,Ex_Code!A:J,2,0)</f>
        <v>Med &amp; Surg Consumables CIP</v>
      </c>
      <c r="V1225" t="str">
        <f>VLOOKUP(B1225,Ex_Code!A:J,7,0)</f>
        <v>CLINICAL SUPPLIES</v>
      </c>
      <c r="W1225" t="str">
        <f>VLOOKUP(B1225,Ex_Code!A:J,10,0)</f>
        <v>Non Pay</v>
      </c>
    </row>
    <row r="1226" spans="1:23" x14ac:dyDescent="0.25">
      <c r="A1226" s="14" t="s">
        <v>187</v>
      </c>
      <c r="B1226" s="14" t="s">
        <v>188</v>
      </c>
      <c r="C1226" s="14" t="s">
        <v>203</v>
      </c>
      <c r="D1226" s="14" t="s">
        <v>204</v>
      </c>
      <c r="E1226" s="14" t="s">
        <v>98</v>
      </c>
      <c r="F1226" s="15">
        <v>-465</v>
      </c>
      <c r="G1226" s="16">
        <v>0</v>
      </c>
      <c r="H1226" s="15">
        <v>0</v>
      </c>
      <c r="I1226" s="15">
        <v>0</v>
      </c>
      <c r="J1226" s="15">
        <v>0</v>
      </c>
      <c r="K1226" s="15">
        <v>0</v>
      </c>
      <c r="L1226" t="str">
        <f t="shared" si="19"/>
        <v>171808U24K52003000</v>
      </c>
      <c r="M1226" t="str">
        <f>VLOOKUP(A1226,'Cost Code'!A:G,7,0)</f>
        <v>Alternative Site Value SCIP</v>
      </c>
      <c r="N1226" t="str">
        <f>VLOOKUP(A1226,'Cost Code'!A:G,2,0)</f>
        <v>Group 1</v>
      </c>
      <c r="O1226" t="str">
        <f>VLOOKUP($A1226,'Cost Code'!$A:$G,3,0)</f>
        <v>CORPORATE SERVICES</v>
      </c>
      <c r="P1226" t="str">
        <f>VLOOKUP($A1226,'Cost Code'!$A:$G,4,0)</f>
        <v>FINANCE &amp; INFORMATION SERVICES</v>
      </c>
      <c r="Q1226" t="str">
        <f>VLOOKUP($A1226,'Cost Code'!$A:$G,5,0)</f>
        <v>FINANCE &amp; INFORMATION SERVICES</v>
      </c>
      <c r="R1226" t="str">
        <f>VLOOKUP($A1226,'Cost Code'!$A:$G,6,0)</f>
        <v>FINANCE - OTHER</v>
      </c>
      <c r="S1226" t="str">
        <f>VLOOKUP($A1226,'Cost Code'!$A:$K,8,0)</f>
        <v>Simon</v>
      </c>
      <c r="T1226">
        <f>VLOOKUP($A1226,'Cost Code'!$A:$K,9,0)</f>
        <v>1000</v>
      </c>
      <c r="U1226" t="str">
        <f>VLOOKUP(B1226,Ex_Code!A:J,2,0)</f>
        <v>Depreciation of Owned Assets</v>
      </c>
      <c r="V1226" t="str">
        <f>VLOOKUP(B1226,Ex_Code!A:J,7,0)</f>
        <v>DEPRECIATION</v>
      </c>
      <c r="W1226" t="str">
        <f>VLOOKUP(B1226,Ex_Code!A:J,10,0)</f>
        <v>Non Pay</v>
      </c>
    </row>
    <row r="1227" spans="1:23" x14ac:dyDescent="0.25">
      <c r="A1227" s="14" t="s">
        <v>187</v>
      </c>
      <c r="B1227" s="14" t="s">
        <v>189</v>
      </c>
      <c r="C1227" s="14" t="s">
        <v>203</v>
      </c>
      <c r="D1227" s="14" t="s">
        <v>204</v>
      </c>
      <c r="E1227" s="14" t="s">
        <v>98</v>
      </c>
      <c r="F1227" s="15">
        <v>530</v>
      </c>
      <c r="G1227" s="16">
        <v>0</v>
      </c>
      <c r="H1227" s="15">
        <v>0</v>
      </c>
      <c r="I1227" s="15">
        <v>0</v>
      </c>
      <c r="J1227" s="15">
        <v>0</v>
      </c>
      <c r="K1227" s="15">
        <v>0</v>
      </c>
      <c r="L1227" t="str">
        <f t="shared" si="19"/>
        <v>171808U24K52006000</v>
      </c>
      <c r="M1227" t="str">
        <f>VLOOKUP(A1227,'Cost Code'!A:G,7,0)</f>
        <v>Alternative Site Value SCIP</v>
      </c>
      <c r="N1227" t="str">
        <f>VLOOKUP(A1227,'Cost Code'!A:G,2,0)</f>
        <v>Group 1</v>
      </c>
      <c r="O1227" t="str">
        <f>VLOOKUP($A1227,'Cost Code'!$A:$G,3,0)</f>
        <v>CORPORATE SERVICES</v>
      </c>
      <c r="P1227" t="str">
        <f>VLOOKUP($A1227,'Cost Code'!$A:$G,4,0)</f>
        <v>FINANCE &amp; INFORMATION SERVICES</v>
      </c>
      <c r="Q1227" t="str">
        <f>VLOOKUP($A1227,'Cost Code'!$A:$G,5,0)</f>
        <v>FINANCE &amp; INFORMATION SERVICES</v>
      </c>
      <c r="R1227" t="str">
        <f>VLOOKUP($A1227,'Cost Code'!$A:$G,6,0)</f>
        <v>FINANCE - OTHER</v>
      </c>
      <c r="S1227" t="str">
        <f>VLOOKUP($A1227,'Cost Code'!$A:$K,8,0)</f>
        <v>Simon</v>
      </c>
      <c r="T1227">
        <f>VLOOKUP($A1227,'Cost Code'!$A:$K,9,0)</f>
        <v>1000</v>
      </c>
      <c r="U1227" t="str">
        <f>VLOOKUP(B1227,Ex_Code!A:J,2,0)</f>
        <v>Dividend Payments</v>
      </c>
      <c r="V1227" t="str">
        <f>VLOOKUP(B1227,Ex_Code!A:J,7,0)</f>
        <v>PDC DIVIDEND EXPENSE</v>
      </c>
      <c r="W1227" t="str">
        <f>VLOOKUP(B1227,Ex_Code!A:J,10,0)</f>
        <v>Non Pay</v>
      </c>
    </row>
    <row r="1228" spans="1:23" x14ac:dyDescent="0.25">
      <c r="A1228" s="14" t="s">
        <v>190</v>
      </c>
      <c r="B1228" s="14" t="s">
        <v>115</v>
      </c>
      <c r="C1228" s="14" t="s">
        <v>203</v>
      </c>
      <c r="D1228" s="14" t="s">
        <v>204</v>
      </c>
      <c r="E1228" s="14" t="s">
        <v>98</v>
      </c>
      <c r="F1228" s="15">
        <v>2644</v>
      </c>
      <c r="G1228" s="16">
        <v>0</v>
      </c>
      <c r="H1228" s="15">
        <v>0.61</v>
      </c>
      <c r="I1228" s="15">
        <v>0</v>
      </c>
      <c r="J1228" s="15">
        <v>0</v>
      </c>
      <c r="K1228" s="15">
        <v>0</v>
      </c>
      <c r="L1228" t="str">
        <f t="shared" si="19"/>
        <v>171808U26039107000</v>
      </c>
      <c r="M1228" t="str">
        <f>VLOOKUP(A1228,'Cost Code'!A:G,7,0)</f>
        <v>Income Team</v>
      </c>
      <c r="N1228" t="str">
        <f>VLOOKUP(A1228,'Cost Code'!A:G,2,0)</f>
        <v>Group 1</v>
      </c>
      <c r="O1228" t="str">
        <f>VLOOKUP($A1228,'Cost Code'!$A:$G,3,0)</f>
        <v>CORPORATE SERVICES</v>
      </c>
      <c r="P1228" t="str">
        <f>VLOOKUP($A1228,'Cost Code'!$A:$G,4,0)</f>
        <v>FINANCE &amp; INFORMATION SERVICES</v>
      </c>
      <c r="Q1228" t="str">
        <f>VLOOKUP($A1228,'Cost Code'!$A:$G,5,0)</f>
        <v>FINANCE &amp; INFORMATION SERVICES</v>
      </c>
      <c r="R1228" t="str">
        <f>VLOOKUP($A1228,'Cost Code'!$A:$G,6,0)</f>
        <v>FINANCE</v>
      </c>
      <c r="S1228" t="str">
        <f>VLOOKUP($A1228,'Cost Code'!$A:$K,8,0)</f>
        <v>Simon</v>
      </c>
      <c r="T1228">
        <f>VLOOKUP($A1228,'Cost Code'!$A:$K,9,0)</f>
        <v>1000</v>
      </c>
      <c r="U1228" t="str">
        <f>VLOOKUP(B1228,Ex_Code!A:J,2,0)</f>
        <v>Senior Managers Band 7</v>
      </c>
      <c r="V1228" t="str">
        <f>VLOOKUP(B1228,Ex_Code!A:J,7,0)</f>
        <v>NON CLINICAL STAFF</v>
      </c>
      <c r="W1228" t="str">
        <f>VLOOKUP(B1228,Ex_Code!A:J,10,0)</f>
        <v>Pay</v>
      </c>
    </row>
    <row r="1229" spans="1:23" ht="25.5" x14ac:dyDescent="0.25">
      <c r="A1229" s="14" t="s">
        <v>190</v>
      </c>
      <c r="B1229" s="14" t="s">
        <v>22</v>
      </c>
      <c r="C1229" s="14" t="s">
        <v>203</v>
      </c>
      <c r="D1229" s="14" t="s">
        <v>204</v>
      </c>
      <c r="E1229" s="14" t="s">
        <v>98</v>
      </c>
      <c r="F1229" s="15">
        <v>0</v>
      </c>
      <c r="G1229" s="16">
        <v>4936.37</v>
      </c>
      <c r="H1229" s="15">
        <v>0</v>
      </c>
      <c r="I1229" s="15">
        <v>1</v>
      </c>
      <c r="J1229" s="15">
        <v>1</v>
      </c>
      <c r="K1229" s="15">
        <v>1</v>
      </c>
      <c r="L1229" t="str">
        <f t="shared" si="19"/>
        <v>171808U2603918B000</v>
      </c>
      <c r="M1229" t="str">
        <f>VLOOKUP(A1229,'Cost Code'!A:G,7,0)</f>
        <v>Income Team</v>
      </c>
      <c r="N1229" t="str">
        <f>VLOOKUP(A1229,'Cost Code'!A:G,2,0)</f>
        <v>Group 1</v>
      </c>
      <c r="O1229" t="str">
        <f>VLOOKUP($A1229,'Cost Code'!$A:$G,3,0)</f>
        <v>CORPORATE SERVICES</v>
      </c>
      <c r="P1229" t="str">
        <f>VLOOKUP($A1229,'Cost Code'!$A:$G,4,0)</f>
        <v>FINANCE &amp; INFORMATION SERVICES</v>
      </c>
      <c r="Q1229" t="str">
        <f>VLOOKUP($A1229,'Cost Code'!$A:$G,5,0)</f>
        <v>FINANCE &amp; INFORMATION SERVICES</v>
      </c>
      <c r="R1229" t="str">
        <f>VLOOKUP($A1229,'Cost Code'!$A:$G,6,0)</f>
        <v>FINANCE</v>
      </c>
      <c r="S1229" t="str">
        <f>VLOOKUP($A1229,'Cost Code'!$A:$K,8,0)</f>
        <v>Simon</v>
      </c>
      <c r="T1229">
        <f>VLOOKUP($A1229,'Cost Code'!$A:$K,9,0)</f>
        <v>1000</v>
      </c>
      <c r="U1229" t="str">
        <f>VLOOKUP(B1229,Ex_Code!A:J,2,0)</f>
        <v>Senior Managers Band 8B</v>
      </c>
      <c r="V1229" t="str">
        <f>VLOOKUP(B1229,Ex_Code!A:J,7,0)</f>
        <v>NON CLINICAL STAFF</v>
      </c>
      <c r="W1229" t="str">
        <f>VLOOKUP(B1229,Ex_Code!A:J,10,0)</f>
        <v>Pay</v>
      </c>
    </row>
    <row r="1230" spans="1:23" ht="25.5" x14ac:dyDescent="0.25">
      <c r="A1230" s="14" t="s">
        <v>190</v>
      </c>
      <c r="B1230" s="14" t="s">
        <v>24</v>
      </c>
      <c r="C1230" s="14" t="s">
        <v>203</v>
      </c>
      <c r="D1230" s="14" t="s">
        <v>204</v>
      </c>
      <c r="E1230" s="14" t="s">
        <v>98</v>
      </c>
      <c r="F1230" s="15">
        <v>7089</v>
      </c>
      <c r="G1230" s="16">
        <v>0</v>
      </c>
      <c r="H1230" s="15">
        <v>1</v>
      </c>
      <c r="I1230" s="15">
        <v>0</v>
      </c>
      <c r="J1230" s="15">
        <v>0</v>
      </c>
      <c r="K1230" s="15">
        <v>0</v>
      </c>
      <c r="L1230" t="str">
        <f t="shared" si="19"/>
        <v>171808U2603918C000</v>
      </c>
      <c r="M1230" t="str">
        <f>VLOOKUP(A1230,'Cost Code'!A:G,7,0)</f>
        <v>Income Team</v>
      </c>
      <c r="N1230" t="str">
        <f>VLOOKUP(A1230,'Cost Code'!A:G,2,0)</f>
        <v>Group 1</v>
      </c>
      <c r="O1230" t="str">
        <f>VLOOKUP($A1230,'Cost Code'!$A:$G,3,0)</f>
        <v>CORPORATE SERVICES</v>
      </c>
      <c r="P1230" t="str">
        <f>VLOOKUP($A1230,'Cost Code'!$A:$G,4,0)</f>
        <v>FINANCE &amp; INFORMATION SERVICES</v>
      </c>
      <c r="Q1230" t="str">
        <f>VLOOKUP($A1230,'Cost Code'!$A:$G,5,0)</f>
        <v>FINANCE &amp; INFORMATION SERVICES</v>
      </c>
      <c r="R1230" t="str">
        <f>VLOOKUP($A1230,'Cost Code'!$A:$G,6,0)</f>
        <v>FINANCE</v>
      </c>
      <c r="S1230" t="str">
        <f>VLOOKUP($A1230,'Cost Code'!$A:$K,8,0)</f>
        <v>Simon</v>
      </c>
      <c r="T1230">
        <f>VLOOKUP($A1230,'Cost Code'!$A:$K,9,0)</f>
        <v>1000</v>
      </c>
      <c r="U1230" t="str">
        <f>VLOOKUP(B1230,Ex_Code!A:J,2,0)</f>
        <v>Senior Managers Band 8C</v>
      </c>
      <c r="V1230" t="str">
        <f>VLOOKUP(B1230,Ex_Code!A:J,7,0)</f>
        <v>NON CLINICAL STAFF</v>
      </c>
      <c r="W1230" t="str">
        <f>VLOOKUP(B1230,Ex_Code!A:J,10,0)</f>
        <v>Pay</v>
      </c>
    </row>
    <row r="1231" spans="1:23" x14ac:dyDescent="0.25">
      <c r="A1231" s="14" t="s">
        <v>190</v>
      </c>
      <c r="B1231" s="14" t="s">
        <v>108</v>
      </c>
      <c r="C1231" s="14" t="s">
        <v>203</v>
      </c>
      <c r="D1231" s="14" t="s">
        <v>204</v>
      </c>
      <c r="E1231" s="14" t="s">
        <v>98</v>
      </c>
      <c r="F1231" s="15">
        <v>2977</v>
      </c>
      <c r="G1231" s="16">
        <v>2976.71</v>
      </c>
      <c r="H1231" s="15">
        <v>1</v>
      </c>
      <c r="I1231" s="15">
        <v>1</v>
      </c>
      <c r="J1231" s="15">
        <v>1</v>
      </c>
      <c r="K1231" s="15">
        <v>1</v>
      </c>
      <c r="L1231" t="str">
        <f t="shared" si="19"/>
        <v>171808U26039205000</v>
      </c>
      <c r="M1231" t="str">
        <f>VLOOKUP(A1231,'Cost Code'!A:G,7,0)</f>
        <v>Income Team</v>
      </c>
      <c r="N1231" t="str">
        <f>VLOOKUP(A1231,'Cost Code'!A:G,2,0)</f>
        <v>Group 1</v>
      </c>
      <c r="O1231" t="str">
        <f>VLOOKUP($A1231,'Cost Code'!$A:$G,3,0)</f>
        <v>CORPORATE SERVICES</v>
      </c>
      <c r="P1231" t="str">
        <f>VLOOKUP($A1231,'Cost Code'!$A:$G,4,0)</f>
        <v>FINANCE &amp; INFORMATION SERVICES</v>
      </c>
      <c r="Q1231" t="str">
        <f>VLOOKUP($A1231,'Cost Code'!$A:$G,5,0)</f>
        <v>FINANCE &amp; INFORMATION SERVICES</v>
      </c>
      <c r="R1231" t="str">
        <f>VLOOKUP($A1231,'Cost Code'!$A:$G,6,0)</f>
        <v>FINANCE</v>
      </c>
      <c r="S1231" t="str">
        <f>VLOOKUP($A1231,'Cost Code'!$A:$K,8,0)</f>
        <v>Simon</v>
      </c>
      <c r="T1231">
        <f>VLOOKUP($A1231,'Cost Code'!$A:$K,9,0)</f>
        <v>1000</v>
      </c>
      <c r="U1231" t="str">
        <f>VLOOKUP(B1231,Ex_Code!A:J,2,0)</f>
        <v>Admin &amp; Clerical Band 5</v>
      </c>
      <c r="V1231" t="str">
        <f>VLOOKUP(B1231,Ex_Code!A:J,7,0)</f>
        <v>NON CLINICAL STAFF</v>
      </c>
      <c r="W1231" t="str">
        <f>VLOOKUP(B1231,Ex_Code!A:J,10,0)</f>
        <v>Pay</v>
      </c>
    </row>
    <row r="1232" spans="1:23" x14ac:dyDescent="0.25">
      <c r="A1232" s="14" t="s">
        <v>190</v>
      </c>
      <c r="B1232" s="14" t="s">
        <v>33</v>
      </c>
      <c r="C1232" s="14" t="s">
        <v>203</v>
      </c>
      <c r="D1232" s="14" t="s">
        <v>204</v>
      </c>
      <c r="E1232" s="14" t="s">
        <v>98</v>
      </c>
      <c r="F1232" s="15">
        <v>5</v>
      </c>
      <c r="G1232" s="16">
        <v>0</v>
      </c>
      <c r="H1232" s="15">
        <v>0</v>
      </c>
      <c r="I1232" s="15">
        <v>0</v>
      </c>
      <c r="J1232" s="15">
        <v>0</v>
      </c>
      <c r="K1232" s="15">
        <v>0</v>
      </c>
      <c r="L1232" t="str">
        <f t="shared" si="19"/>
        <v>171808U26047018000</v>
      </c>
      <c r="M1232" t="str">
        <f>VLOOKUP(A1232,'Cost Code'!A:G,7,0)</f>
        <v>Income Team</v>
      </c>
      <c r="N1232" t="str">
        <f>VLOOKUP(A1232,'Cost Code'!A:G,2,0)</f>
        <v>Group 1</v>
      </c>
      <c r="O1232" t="str">
        <f>VLOOKUP($A1232,'Cost Code'!$A:$G,3,0)</f>
        <v>CORPORATE SERVICES</v>
      </c>
      <c r="P1232" t="str">
        <f>VLOOKUP($A1232,'Cost Code'!$A:$G,4,0)</f>
        <v>FINANCE &amp; INFORMATION SERVICES</v>
      </c>
      <c r="Q1232" t="str">
        <f>VLOOKUP($A1232,'Cost Code'!$A:$G,5,0)</f>
        <v>FINANCE &amp; INFORMATION SERVICES</v>
      </c>
      <c r="R1232" t="str">
        <f>VLOOKUP($A1232,'Cost Code'!$A:$G,6,0)</f>
        <v>FINANCE</v>
      </c>
      <c r="S1232" t="str">
        <f>VLOOKUP($A1232,'Cost Code'!$A:$K,8,0)</f>
        <v>Simon</v>
      </c>
      <c r="T1232">
        <f>VLOOKUP($A1232,'Cost Code'!$A:$K,9,0)</f>
        <v>1000</v>
      </c>
      <c r="U1232" t="str">
        <f>VLOOKUP(B1232,Ex_Code!A:J,2,0)</f>
        <v>Travel Expenses</v>
      </c>
      <c r="V1232" t="str">
        <f>VLOOKUP(B1232,Ex_Code!A:J,7,0)</f>
        <v>ESTABLISHMENT EXPENSES</v>
      </c>
      <c r="W1232" t="str">
        <f>VLOOKUP(B1232,Ex_Code!A:J,10,0)</f>
        <v>Non Pay</v>
      </c>
    </row>
    <row r="1233" spans="1:23" x14ac:dyDescent="0.25">
      <c r="A1233" s="14" t="s">
        <v>190</v>
      </c>
      <c r="B1233" s="14" t="s">
        <v>116</v>
      </c>
      <c r="C1233" s="14" t="s">
        <v>203</v>
      </c>
      <c r="D1233" s="14" t="s">
        <v>204</v>
      </c>
      <c r="E1233" s="14" t="s">
        <v>98</v>
      </c>
      <c r="F1233" s="15">
        <v>500</v>
      </c>
      <c r="G1233" s="16">
        <v>500</v>
      </c>
      <c r="H1233" s="15">
        <v>0</v>
      </c>
      <c r="I1233" s="15">
        <v>0</v>
      </c>
      <c r="J1233" s="15">
        <v>0</v>
      </c>
      <c r="K1233" s="15">
        <v>0</v>
      </c>
      <c r="L1233" t="str">
        <f t="shared" si="19"/>
        <v>171808U26048019000</v>
      </c>
      <c r="M1233" t="str">
        <f>VLOOKUP(A1233,'Cost Code'!A:G,7,0)</f>
        <v>Income Team</v>
      </c>
      <c r="N1233" t="str">
        <f>VLOOKUP(A1233,'Cost Code'!A:G,2,0)</f>
        <v>Group 1</v>
      </c>
      <c r="O1233" t="str">
        <f>VLOOKUP($A1233,'Cost Code'!$A:$G,3,0)</f>
        <v>CORPORATE SERVICES</v>
      </c>
      <c r="P1233" t="str">
        <f>VLOOKUP($A1233,'Cost Code'!$A:$G,4,0)</f>
        <v>FINANCE &amp; INFORMATION SERVICES</v>
      </c>
      <c r="Q1233" t="str">
        <f>VLOOKUP($A1233,'Cost Code'!$A:$G,5,0)</f>
        <v>FINANCE &amp; INFORMATION SERVICES</v>
      </c>
      <c r="R1233" t="str">
        <f>VLOOKUP($A1233,'Cost Code'!$A:$G,6,0)</f>
        <v>FINANCE</v>
      </c>
      <c r="S1233" t="str">
        <f>VLOOKUP($A1233,'Cost Code'!$A:$K,8,0)</f>
        <v>Simon</v>
      </c>
      <c r="T1233">
        <f>VLOOKUP($A1233,'Cost Code'!$A:$K,9,0)</f>
        <v>1000</v>
      </c>
      <c r="U1233" t="str">
        <f>VLOOKUP(B1233,Ex_Code!A:J,2,0)</f>
        <v>Computer Maintenance</v>
      </c>
      <c r="V1233" t="str">
        <f>VLOOKUP(B1233,Ex_Code!A:J,7,0)</f>
        <v>PREMISES &amp; FIXED PLANT</v>
      </c>
      <c r="W1233" t="str">
        <f>VLOOKUP(B1233,Ex_Code!A:J,10,0)</f>
        <v>Non Pay</v>
      </c>
    </row>
    <row r="1234" spans="1:23" x14ac:dyDescent="0.25">
      <c r="A1234" s="14" t="s">
        <v>191</v>
      </c>
      <c r="B1234" s="14" t="s">
        <v>131</v>
      </c>
      <c r="C1234" s="14" t="s">
        <v>203</v>
      </c>
      <c r="D1234" s="14" t="s">
        <v>204</v>
      </c>
      <c r="E1234" s="14" t="s">
        <v>98</v>
      </c>
      <c r="F1234" s="15">
        <v>2766</v>
      </c>
      <c r="G1234" s="16">
        <v>0</v>
      </c>
      <c r="H1234" s="15">
        <v>0</v>
      </c>
      <c r="I1234" s="15">
        <v>0</v>
      </c>
      <c r="J1234" s="15">
        <v>0</v>
      </c>
      <c r="K1234" s="15">
        <v>0</v>
      </c>
      <c r="L1234" t="str">
        <f t="shared" si="19"/>
        <v>171808U27049010000</v>
      </c>
      <c r="M1234" t="str">
        <f>VLOOKUP(A1234,'Cost Code'!A:G,7,0)</f>
        <v>Income Generation</v>
      </c>
      <c r="N1234" t="str">
        <f>VLOOKUP(A1234,'Cost Code'!A:G,2,0)</f>
        <v>Group 1</v>
      </c>
      <c r="O1234" t="str">
        <f>VLOOKUP($A1234,'Cost Code'!$A:$G,3,0)</f>
        <v>CORPORATE SERVICES</v>
      </c>
      <c r="P1234" t="str">
        <f>VLOOKUP($A1234,'Cost Code'!$A:$G,4,0)</f>
        <v>FINANCE &amp; INFORMATION SERVICES</v>
      </c>
      <c r="Q1234" t="str">
        <f>VLOOKUP($A1234,'Cost Code'!$A:$G,5,0)</f>
        <v>FINANCE &amp; INFORMATION SERVICES</v>
      </c>
      <c r="R1234" t="str">
        <f>VLOOKUP($A1234,'Cost Code'!$A:$G,6,0)</f>
        <v>FINANCE</v>
      </c>
      <c r="S1234" t="str">
        <f>VLOOKUP($A1234,'Cost Code'!$A:$K,8,0)</f>
        <v>Simon</v>
      </c>
      <c r="T1234">
        <f>VLOOKUP($A1234,'Cost Code'!$A:$K,9,0)</f>
        <v>1000</v>
      </c>
      <c r="U1234" t="str">
        <f>VLOOKUP(B1234,Ex_Code!A:J,2,0)</f>
        <v>Professional Services</v>
      </c>
      <c r="V1234" t="str">
        <f>VLOOKUP(B1234,Ex_Code!A:J,7,0)</f>
        <v>OTHER OPERATING EXPENSES</v>
      </c>
      <c r="W1234" t="str">
        <f>VLOOKUP(B1234,Ex_Code!A:J,10,0)</f>
        <v>Non Pay</v>
      </c>
    </row>
    <row r="1235" spans="1:23" x14ac:dyDescent="0.25">
      <c r="A1235" s="14" t="s">
        <v>192</v>
      </c>
      <c r="B1235" s="14" t="s">
        <v>177</v>
      </c>
      <c r="C1235" s="14" t="s">
        <v>203</v>
      </c>
      <c r="D1235" s="14" t="s">
        <v>204</v>
      </c>
      <c r="E1235" s="14" t="s">
        <v>98</v>
      </c>
      <c r="F1235" s="15">
        <v>-4822</v>
      </c>
      <c r="G1235" s="16">
        <v>-18924.2</v>
      </c>
      <c r="H1235" s="15">
        <v>0</v>
      </c>
      <c r="I1235" s="15">
        <v>0</v>
      </c>
      <c r="J1235" s="15">
        <v>0</v>
      </c>
      <c r="K1235" s="15">
        <v>0</v>
      </c>
      <c r="L1235" t="str">
        <f t="shared" si="19"/>
        <v>171808U30027506000</v>
      </c>
      <c r="M1235" t="str">
        <f>VLOOKUP(A1235,'Cost Code'!A:G,7,0)</f>
        <v>Family Lease Car - Tusker</v>
      </c>
      <c r="N1235" t="str">
        <f>VLOOKUP(A1235,'Cost Code'!A:G,2,0)</f>
        <v>Group 1</v>
      </c>
      <c r="O1235" t="str">
        <f>VLOOKUP($A1235,'Cost Code'!$A:$G,3,0)</f>
        <v>CORPORATE SERVICES</v>
      </c>
      <c r="P1235" t="str">
        <f>VLOOKUP($A1235,'Cost Code'!$A:$G,4,0)</f>
        <v>FINANCE &amp; INFORMATION SERVICES</v>
      </c>
      <c r="Q1235" t="str">
        <f>VLOOKUP($A1235,'Cost Code'!$A:$G,5,0)</f>
        <v>FINANCE &amp; INFORMATION SERVICES</v>
      </c>
      <c r="R1235" t="str">
        <f>VLOOKUP($A1235,'Cost Code'!$A:$G,6,0)</f>
        <v>FINANCE</v>
      </c>
      <c r="S1235" t="str">
        <f>VLOOKUP($A1235,'Cost Code'!$A:$K,8,0)</f>
        <v>Simon</v>
      </c>
      <c r="T1235">
        <f>VLOOKUP($A1235,'Cost Code'!$A:$K,9,0)</f>
        <v>1000</v>
      </c>
      <c r="U1235" t="str">
        <f>VLOOKUP(B1235,Ex_Code!A:J,2,0)</f>
        <v>Lease Car Income</v>
      </c>
      <c r="V1235" t="str">
        <f>VLOOKUP(B1235,Ex_Code!A:J,7,0)</f>
        <v>OTHER INCOME</v>
      </c>
      <c r="W1235" t="str">
        <f>VLOOKUP(B1235,Ex_Code!A:J,10,0)</f>
        <v>Income</v>
      </c>
    </row>
    <row r="1236" spans="1:23" x14ac:dyDescent="0.25">
      <c r="A1236" s="14" t="s">
        <v>192</v>
      </c>
      <c r="B1236" s="14" t="s">
        <v>165</v>
      </c>
      <c r="C1236" s="14" t="s">
        <v>203</v>
      </c>
      <c r="D1236" s="14" t="s">
        <v>204</v>
      </c>
      <c r="E1236" s="14" t="s">
        <v>98</v>
      </c>
      <c r="F1236" s="15">
        <v>6331</v>
      </c>
      <c r="G1236" s="16">
        <v>16339.13</v>
      </c>
      <c r="H1236" s="15">
        <v>0</v>
      </c>
      <c r="I1236" s="15">
        <v>0</v>
      </c>
      <c r="J1236" s="15">
        <v>0</v>
      </c>
      <c r="K1236" s="15">
        <v>0</v>
      </c>
      <c r="L1236" t="str">
        <f t="shared" si="19"/>
        <v>171808U30047501000</v>
      </c>
      <c r="M1236" t="str">
        <f>VLOOKUP(A1236,'Cost Code'!A:G,7,0)</f>
        <v>Family Lease Car - Tusker</v>
      </c>
      <c r="N1236" t="str">
        <f>VLOOKUP(A1236,'Cost Code'!A:G,2,0)</f>
        <v>Group 1</v>
      </c>
      <c r="O1236" t="str">
        <f>VLOOKUP($A1236,'Cost Code'!$A:$G,3,0)</f>
        <v>CORPORATE SERVICES</v>
      </c>
      <c r="P1236" t="str">
        <f>VLOOKUP($A1236,'Cost Code'!$A:$G,4,0)</f>
        <v>FINANCE &amp; INFORMATION SERVICES</v>
      </c>
      <c r="Q1236" t="str">
        <f>VLOOKUP($A1236,'Cost Code'!$A:$G,5,0)</f>
        <v>FINANCE &amp; INFORMATION SERVICES</v>
      </c>
      <c r="R1236" t="str">
        <f>VLOOKUP($A1236,'Cost Code'!$A:$G,6,0)</f>
        <v>FINANCE</v>
      </c>
      <c r="S1236" t="str">
        <f>VLOOKUP($A1236,'Cost Code'!$A:$K,8,0)</f>
        <v>Simon</v>
      </c>
      <c r="T1236">
        <f>VLOOKUP($A1236,'Cost Code'!$A:$K,9,0)</f>
        <v>1000</v>
      </c>
      <c r="U1236" t="str">
        <f>VLOOKUP(B1236,Ex_Code!A:J,2,0)</f>
        <v>Lease Car Costs - Staff</v>
      </c>
      <c r="V1236" t="str">
        <f>VLOOKUP(B1236,Ex_Code!A:J,7,0)</f>
        <v>ESTABLISHMENT EXPENSES</v>
      </c>
      <c r="W1236" t="str">
        <f>VLOOKUP(B1236,Ex_Code!A:J,10,0)</f>
        <v>Non Pay</v>
      </c>
    </row>
    <row r="1237" spans="1:23" x14ac:dyDescent="0.25">
      <c r="A1237" s="14" t="s">
        <v>192</v>
      </c>
      <c r="B1237" s="14" t="s">
        <v>179</v>
      </c>
      <c r="C1237" s="14" t="s">
        <v>203</v>
      </c>
      <c r="D1237" s="14" t="s">
        <v>204</v>
      </c>
      <c r="E1237" s="14" t="s">
        <v>98</v>
      </c>
      <c r="F1237" s="15">
        <v>725</v>
      </c>
      <c r="G1237" s="16">
        <v>2807.87</v>
      </c>
      <c r="H1237" s="15">
        <v>0</v>
      </c>
      <c r="I1237" s="15">
        <v>0</v>
      </c>
      <c r="J1237" s="15">
        <v>0</v>
      </c>
      <c r="K1237" s="15">
        <v>0</v>
      </c>
      <c r="L1237" t="str">
        <f t="shared" si="19"/>
        <v>171808U30047512000</v>
      </c>
      <c r="M1237" t="str">
        <f>VLOOKUP(A1237,'Cost Code'!A:G,7,0)</f>
        <v>Family Lease Car - Tusker</v>
      </c>
      <c r="N1237" t="str">
        <f>VLOOKUP(A1237,'Cost Code'!A:G,2,0)</f>
        <v>Group 1</v>
      </c>
      <c r="O1237" t="str">
        <f>VLOOKUP($A1237,'Cost Code'!$A:$G,3,0)</f>
        <v>CORPORATE SERVICES</v>
      </c>
      <c r="P1237" t="str">
        <f>VLOOKUP($A1237,'Cost Code'!$A:$G,4,0)</f>
        <v>FINANCE &amp; INFORMATION SERVICES</v>
      </c>
      <c r="Q1237" t="str">
        <f>VLOOKUP($A1237,'Cost Code'!$A:$G,5,0)</f>
        <v>FINANCE &amp; INFORMATION SERVICES</v>
      </c>
      <c r="R1237" t="str">
        <f>VLOOKUP($A1237,'Cost Code'!$A:$G,6,0)</f>
        <v>FINANCE</v>
      </c>
      <c r="S1237" t="str">
        <f>VLOOKUP($A1237,'Cost Code'!$A:$K,8,0)</f>
        <v>Simon</v>
      </c>
      <c r="T1237">
        <f>VLOOKUP($A1237,'Cost Code'!$A:$K,9,0)</f>
        <v>1000</v>
      </c>
      <c r="U1237" t="str">
        <f>VLOOKUP(B1237,Ex_Code!A:J,2,0)</f>
        <v>Fleet/Vehicle Insurance</v>
      </c>
      <c r="V1237" t="str">
        <f>VLOOKUP(B1237,Ex_Code!A:J,7,0)</f>
        <v>ESTABLISHMENT EXPENSES</v>
      </c>
      <c r="W1237" t="str">
        <f>VLOOKUP(B1237,Ex_Code!A:J,10,0)</f>
        <v>Non Pay</v>
      </c>
    </row>
    <row r="1238" spans="1:23" x14ac:dyDescent="0.25">
      <c r="A1238" s="14" t="s">
        <v>193</v>
      </c>
      <c r="B1238" s="14" t="s">
        <v>121</v>
      </c>
      <c r="C1238" s="14" t="s">
        <v>203</v>
      </c>
      <c r="D1238" s="14" t="s">
        <v>204</v>
      </c>
      <c r="E1238" s="14" t="s">
        <v>98</v>
      </c>
      <c r="F1238" s="15">
        <v>2329</v>
      </c>
      <c r="G1238" s="16">
        <v>2332.08</v>
      </c>
      <c r="H1238" s="15">
        <v>1</v>
      </c>
      <c r="I1238" s="15">
        <v>1</v>
      </c>
      <c r="J1238" s="15">
        <v>1</v>
      </c>
      <c r="K1238" s="15">
        <v>1.03</v>
      </c>
      <c r="L1238" t="str">
        <f t="shared" si="19"/>
        <v>171808U31039204000</v>
      </c>
      <c r="M1238" t="str">
        <f>VLOOKUP(A1238,'Cost Code'!A:G,7,0)</f>
        <v>Workforce</v>
      </c>
      <c r="N1238" t="str">
        <f>VLOOKUP(A1238,'Cost Code'!A:G,2,0)</f>
        <v>Group 1</v>
      </c>
      <c r="O1238" t="str">
        <f>VLOOKUP($A1238,'Cost Code'!$A:$G,3,0)</f>
        <v>CORPORATE SERVICES</v>
      </c>
      <c r="P1238" t="str">
        <f>VLOOKUP($A1238,'Cost Code'!$A:$G,4,0)</f>
        <v>FINANCE &amp; INFORMATION SERVICES</v>
      </c>
      <c r="Q1238" t="str">
        <f>VLOOKUP($A1238,'Cost Code'!$A:$G,5,0)</f>
        <v>FINANCE &amp; INFORMATION SERVICES</v>
      </c>
      <c r="R1238" t="str">
        <f>VLOOKUP($A1238,'Cost Code'!$A:$G,6,0)</f>
        <v>FINANCE</v>
      </c>
      <c r="S1238" t="str">
        <f>VLOOKUP($A1238,'Cost Code'!$A:$K,8,0)</f>
        <v>Simon</v>
      </c>
      <c r="T1238">
        <f>VLOOKUP($A1238,'Cost Code'!$A:$K,9,0)</f>
        <v>1000</v>
      </c>
      <c r="U1238" t="str">
        <f>VLOOKUP(B1238,Ex_Code!A:J,2,0)</f>
        <v>Admin &amp; Clerical Band 4</v>
      </c>
      <c r="V1238" t="str">
        <f>VLOOKUP(B1238,Ex_Code!A:J,7,0)</f>
        <v>NON CLINICAL STAFF</v>
      </c>
      <c r="W1238" t="str">
        <f>VLOOKUP(B1238,Ex_Code!A:J,10,0)</f>
        <v>Pay</v>
      </c>
    </row>
    <row r="1239" spans="1:23" x14ac:dyDescent="0.25">
      <c r="A1239" s="14" t="s">
        <v>193</v>
      </c>
      <c r="B1239" s="14" t="s">
        <v>28</v>
      </c>
      <c r="C1239" s="14" t="s">
        <v>203</v>
      </c>
      <c r="D1239" s="14" t="s">
        <v>204</v>
      </c>
      <c r="E1239" s="14" t="s">
        <v>98</v>
      </c>
      <c r="F1239" s="15">
        <v>3706</v>
      </c>
      <c r="G1239" s="16">
        <v>3708.37</v>
      </c>
      <c r="H1239" s="15">
        <v>1</v>
      </c>
      <c r="I1239" s="15">
        <v>1</v>
      </c>
      <c r="J1239" s="15">
        <v>1</v>
      </c>
      <c r="K1239" s="15">
        <v>1.02</v>
      </c>
      <c r="L1239" t="str">
        <f t="shared" si="19"/>
        <v>171808U31039206000</v>
      </c>
      <c r="M1239" t="str">
        <f>VLOOKUP(A1239,'Cost Code'!A:G,7,0)</f>
        <v>Workforce</v>
      </c>
      <c r="N1239" t="str">
        <f>VLOOKUP(A1239,'Cost Code'!A:G,2,0)</f>
        <v>Group 1</v>
      </c>
      <c r="O1239" t="str">
        <f>VLOOKUP($A1239,'Cost Code'!$A:$G,3,0)</f>
        <v>CORPORATE SERVICES</v>
      </c>
      <c r="P1239" t="str">
        <f>VLOOKUP($A1239,'Cost Code'!$A:$G,4,0)</f>
        <v>FINANCE &amp; INFORMATION SERVICES</v>
      </c>
      <c r="Q1239" t="str">
        <f>VLOOKUP($A1239,'Cost Code'!$A:$G,5,0)</f>
        <v>FINANCE &amp; INFORMATION SERVICES</v>
      </c>
      <c r="R1239" t="str">
        <f>VLOOKUP($A1239,'Cost Code'!$A:$G,6,0)</f>
        <v>FINANCE</v>
      </c>
      <c r="S1239" t="str">
        <f>VLOOKUP($A1239,'Cost Code'!$A:$K,8,0)</f>
        <v>Simon</v>
      </c>
      <c r="T1239">
        <f>VLOOKUP($A1239,'Cost Code'!$A:$K,9,0)</f>
        <v>1000</v>
      </c>
      <c r="U1239" t="str">
        <f>VLOOKUP(B1239,Ex_Code!A:J,2,0)</f>
        <v>Admin &amp; Clerical Band 6</v>
      </c>
      <c r="V1239" t="str">
        <f>VLOOKUP(B1239,Ex_Code!A:J,7,0)</f>
        <v>NON CLINICAL STAFF</v>
      </c>
      <c r="W1239" t="str">
        <f>VLOOKUP(B1239,Ex_Code!A:J,10,0)</f>
        <v>Pay</v>
      </c>
    </row>
    <row r="1240" spans="1:23" x14ac:dyDescent="0.25">
      <c r="A1240" s="14" t="s">
        <v>199</v>
      </c>
      <c r="B1240" s="14" t="s">
        <v>200</v>
      </c>
      <c r="C1240" s="14" t="s">
        <v>203</v>
      </c>
      <c r="D1240" s="14" t="s">
        <v>204</v>
      </c>
      <c r="E1240" s="14" t="s">
        <v>98</v>
      </c>
      <c r="F1240" s="15">
        <v>136566</v>
      </c>
      <c r="G1240" s="16">
        <v>136566.10999999999</v>
      </c>
      <c r="H1240" s="15">
        <v>0</v>
      </c>
      <c r="I1240" s="15">
        <v>0</v>
      </c>
      <c r="J1240" s="15">
        <v>0</v>
      </c>
      <c r="K1240" s="15">
        <v>0</v>
      </c>
      <c r="L1240" t="str">
        <f t="shared" si="19"/>
        <v>171808U33049009000</v>
      </c>
      <c r="M1240" t="str">
        <f>VLOOKUP(A1240,'Cost Code'!A:G,7,0)</f>
        <v>FTI Financial Improvement Plan</v>
      </c>
      <c r="N1240" t="str">
        <f>VLOOKUP(A1240,'Cost Code'!A:G,2,0)</f>
        <v>Group 1</v>
      </c>
      <c r="O1240" t="str">
        <f>VLOOKUP($A1240,'Cost Code'!$A:$G,3,0)</f>
        <v>CORPORATE SERVICES</v>
      </c>
      <c r="P1240" t="str">
        <f>VLOOKUP($A1240,'Cost Code'!$A:$G,4,0)</f>
        <v>FINANCE &amp; INFORMATION SERVICES</v>
      </c>
      <c r="Q1240" t="str">
        <f>VLOOKUP($A1240,'Cost Code'!$A:$G,5,0)</f>
        <v>FINANCE &amp; INFORMATION SERVICES</v>
      </c>
      <c r="R1240" t="str">
        <f>VLOOKUP($A1240,'Cost Code'!$A:$G,6,0)</f>
        <v>FINANCE</v>
      </c>
      <c r="S1240" t="str">
        <f>VLOOKUP($A1240,'Cost Code'!$A:$K,8,0)</f>
        <v>Simon</v>
      </c>
      <c r="T1240">
        <f>VLOOKUP($A1240,'Cost Code'!$A:$K,9,0)</f>
        <v>1000</v>
      </c>
      <c r="U1240" t="str">
        <f>VLOOKUP(B1240,Ex_Code!A:J,2,0)</f>
        <v>Consultancy Fees</v>
      </c>
      <c r="V1240" t="str">
        <f>VLOOKUP(B1240,Ex_Code!A:J,7,0)</f>
        <v>OTHER OPERATING EXPENSES</v>
      </c>
      <c r="W1240" t="str">
        <f>VLOOKUP(B1240,Ex_Code!A:J,10,0)</f>
        <v>Non Pay</v>
      </c>
    </row>
  </sheetData>
  <autoFilter ref="A3:W124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763"/>
  <sheetViews>
    <sheetView tabSelected="1" workbookViewId="0">
      <selection activeCell="G16" sqref="G16:I29"/>
    </sheetView>
  </sheetViews>
  <sheetFormatPr defaultRowHeight="15" x14ac:dyDescent="0.25"/>
  <cols>
    <col min="1" max="1" width="11.5703125" customWidth="1"/>
    <col min="2" max="2" width="19.140625" customWidth="1"/>
  </cols>
  <sheetData>
    <row r="1" spans="1:10" ht="22.5" x14ac:dyDescent="0.25">
      <c r="A1" s="17" t="s">
        <v>205</v>
      </c>
      <c r="B1" s="18" t="s">
        <v>10</v>
      </c>
      <c r="C1" s="19" t="s">
        <v>206</v>
      </c>
      <c r="D1" s="19" t="s">
        <v>207</v>
      </c>
      <c r="E1" s="19" t="s">
        <v>208</v>
      </c>
      <c r="F1" s="19" t="s">
        <v>209</v>
      </c>
      <c r="G1" s="19" t="s">
        <v>210</v>
      </c>
      <c r="H1" s="19" t="s">
        <v>211</v>
      </c>
      <c r="I1" s="19" t="s">
        <v>212</v>
      </c>
      <c r="J1" s="19" t="s">
        <v>213</v>
      </c>
    </row>
    <row r="2" spans="1:10" hidden="1" x14ac:dyDescent="0.25">
      <c r="A2" s="20" t="s">
        <v>214</v>
      </c>
      <c r="B2" s="20" t="s">
        <v>215</v>
      </c>
      <c r="C2" s="21" t="s">
        <v>216</v>
      </c>
      <c r="D2" s="21" t="s">
        <v>217</v>
      </c>
      <c r="E2" s="21" t="s">
        <v>218</v>
      </c>
      <c r="F2" s="21" t="s">
        <v>219</v>
      </c>
      <c r="G2" s="21" t="s">
        <v>220</v>
      </c>
      <c r="H2" s="21" t="s">
        <v>221</v>
      </c>
      <c r="I2" s="21" t="s">
        <v>222</v>
      </c>
      <c r="J2" s="21" t="s">
        <v>82</v>
      </c>
    </row>
    <row r="3" spans="1:10" hidden="1" x14ac:dyDescent="0.25">
      <c r="A3" s="20" t="s">
        <v>223</v>
      </c>
      <c r="B3" s="20" t="s">
        <v>224</v>
      </c>
      <c r="C3" s="21" t="s">
        <v>216</v>
      </c>
      <c r="D3" s="21" t="s">
        <v>217</v>
      </c>
      <c r="E3" s="21" t="s">
        <v>218</v>
      </c>
      <c r="F3" s="21" t="s">
        <v>219</v>
      </c>
      <c r="G3" s="21" t="s">
        <v>220</v>
      </c>
      <c r="H3" s="21" t="s">
        <v>225</v>
      </c>
      <c r="I3" s="21" t="s">
        <v>222</v>
      </c>
      <c r="J3" s="21" t="s">
        <v>82</v>
      </c>
    </row>
    <row r="4" spans="1:10" hidden="1" x14ac:dyDescent="0.25">
      <c r="A4" s="20" t="s">
        <v>226</v>
      </c>
      <c r="B4" s="20" t="s">
        <v>227</v>
      </c>
      <c r="C4" s="21" t="s">
        <v>216</v>
      </c>
      <c r="D4" s="21" t="s">
        <v>217</v>
      </c>
      <c r="E4" s="21" t="s">
        <v>218</v>
      </c>
      <c r="F4" s="21" t="s">
        <v>219</v>
      </c>
      <c r="G4" s="21" t="s">
        <v>220</v>
      </c>
      <c r="H4" s="21" t="s">
        <v>221</v>
      </c>
      <c r="I4" s="21" t="s">
        <v>222</v>
      </c>
      <c r="J4" s="21" t="s">
        <v>82</v>
      </c>
    </row>
    <row r="5" spans="1:10" hidden="1" x14ac:dyDescent="0.25">
      <c r="A5" s="20" t="s">
        <v>228</v>
      </c>
      <c r="B5" s="20" t="s">
        <v>229</v>
      </c>
      <c r="C5" s="21" t="s">
        <v>216</v>
      </c>
      <c r="D5" s="21" t="s">
        <v>217</v>
      </c>
      <c r="E5" s="21" t="s">
        <v>218</v>
      </c>
      <c r="F5" s="21" t="s">
        <v>219</v>
      </c>
      <c r="G5" s="21" t="s">
        <v>220</v>
      </c>
      <c r="H5" s="21" t="s">
        <v>221</v>
      </c>
      <c r="I5" s="21" t="s">
        <v>222</v>
      </c>
      <c r="J5" s="21" t="s">
        <v>82</v>
      </c>
    </row>
    <row r="6" spans="1:10" hidden="1" x14ac:dyDescent="0.25">
      <c r="A6" s="20" t="s">
        <v>230</v>
      </c>
      <c r="B6" s="20" t="s">
        <v>231</v>
      </c>
      <c r="C6" s="21" t="s">
        <v>216</v>
      </c>
      <c r="D6" s="21" t="s">
        <v>217</v>
      </c>
      <c r="E6" s="21" t="s">
        <v>218</v>
      </c>
      <c r="F6" s="21" t="s">
        <v>219</v>
      </c>
      <c r="G6" s="21" t="s">
        <v>220</v>
      </c>
      <c r="H6" s="21" t="s">
        <v>225</v>
      </c>
      <c r="I6" s="21" t="s">
        <v>222</v>
      </c>
      <c r="J6" s="21" t="s">
        <v>82</v>
      </c>
    </row>
    <row r="7" spans="1:10" hidden="1" x14ac:dyDescent="0.25">
      <c r="A7" s="20" t="s">
        <v>232</v>
      </c>
      <c r="B7" s="20" t="s">
        <v>233</v>
      </c>
      <c r="C7" s="21" t="s">
        <v>216</v>
      </c>
      <c r="D7" s="21" t="s">
        <v>217</v>
      </c>
      <c r="E7" s="21" t="s">
        <v>218</v>
      </c>
      <c r="F7" s="21" t="s">
        <v>219</v>
      </c>
      <c r="G7" s="21" t="s">
        <v>220</v>
      </c>
      <c r="H7" s="21" t="s">
        <v>221</v>
      </c>
      <c r="I7" s="21" t="s">
        <v>222</v>
      </c>
      <c r="J7" s="21" t="s">
        <v>82</v>
      </c>
    </row>
    <row r="8" spans="1:10" hidden="1" x14ac:dyDescent="0.25">
      <c r="A8" s="20" t="s">
        <v>234</v>
      </c>
      <c r="B8" s="20" t="s">
        <v>235</v>
      </c>
      <c r="C8" s="21" t="s">
        <v>216</v>
      </c>
      <c r="D8" s="21" t="s">
        <v>217</v>
      </c>
      <c r="E8" s="21" t="s">
        <v>218</v>
      </c>
      <c r="F8" s="21" t="s">
        <v>219</v>
      </c>
      <c r="G8" s="21" t="s">
        <v>220</v>
      </c>
      <c r="H8" s="21" t="s">
        <v>221</v>
      </c>
      <c r="I8" s="21" t="s">
        <v>222</v>
      </c>
      <c r="J8" s="21" t="s">
        <v>82</v>
      </c>
    </row>
    <row r="9" spans="1:10" hidden="1" x14ac:dyDescent="0.25">
      <c r="A9" s="20" t="s">
        <v>236</v>
      </c>
      <c r="B9" s="20" t="s">
        <v>237</v>
      </c>
      <c r="C9" s="21" t="s">
        <v>216</v>
      </c>
      <c r="D9" s="21" t="s">
        <v>217</v>
      </c>
      <c r="E9" s="21" t="s">
        <v>218</v>
      </c>
      <c r="F9" s="21" t="s">
        <v>219</v>
      </c>
      <c r="G9" s="21" t="s">
        <v>220</v>
      </c>
      <c r="H9" s="21" t="s">
        <v>238</v>
      </c>
      <c r="I9" s="21" t="s">
        <v>222</v>
      </c>
      <c r="J9" s="21" t="s">
        <v>82</v>
      </c>
    </row>
    <row r="10" spans="1:10" hidden="1" x14ac:dyDescent="0.25">
      <c r="A10" s="20" t="s">
        <v>239</v>
      </c>
      <c r="B10" s="20" t="s">
        <v>240</v>
      </c>
      <c r="C10" s="21" t="s">
        <v>216</v>
      </c>
      <c r="D10" s="21" t="s">
        <v>217</v>
      </c>
      <c r="E10" s="21" t="s">
        <v>218</v>
      </c>
      <c r="F10" s="21" t="s">
        <v>219</v>
      </c>
      <c r="G10" s="21" t="s">
        <v>220</v>
      </c>
      <c r="H10" s="21" t="s">
        <v>225</v>
      </c>
      <c r="I10" s="21" t="s">
        <v>222</v>
      </c>
      <c r="J10" s="21" t="s">
        <v>82</v>
      </c>
    </row>
    <row r="11" spans="1:10" hidden="1" x14ac:dyDescent="0.25">
      <c r="A11" s="20" t="s">
        <v>241</v>
      </c>
      <c r="B11" s="20" t="s">
        <v>242</v>
      </c>
      <c r="C11" s="21" t="s">
        <v>216</v>
      </c>
      <c r="D11" s="21" t="s">
        <v>217</v>
      </c>
      <c r="E11" s="21" t="s">
        <v>218</v>
      </c>
      <c r="F11" s="21" t="s">
        <v>219</v>
      </c>
      <c r="G11" s="21" t="s">
        <v>220</v>
      </c>
      <c r="H11" s="21" t="s">
        <v>238</v>
      </c>
      <c r="I11" s="21" t="s">
        <v>222</v>
      </c>
      <c r="J11" s="21" t="s">
        <v>82</v>
      </c>
    </row>
    <row r="12" spans="1:10" hidden="1" x14ac:dyDescent="0.25">
      <c r="A12" s="20" t="s">
        <v>243</v>
      </c>
      <c r="B12" s="20" t="s">
        <v>244</v>
      </c>
      <c r="C12" s="21" t="s">
        <v>216</v>
      </c>
      <c r="D12" s="21" t="s">
        <v>217</v>
      </c>
      <c r="E12" s="21" t="s">
        <v>218</v>
      </c>
      <c r="F12" s="21" t="s">
        <v>219</v>
      </c>
      <c r="G12" s="21" t="s">
        <v>220</v>
      </c>
      <c r="H12" s="21" t="s">
        <v>238</v>
      </c>
      <c r="I12" s="21" t="s">
        <v>222</v>
      </c>
      <c r="J12" s="21" t="s">
        <v>82</v>
      </c>
    </row>
    <row r="13" spans="1:10" hidden="1" x14ac:dyDescent="0.25">
      <c r="A13" s="20" t="s">
        <v>245</v>
      </c>
      <c r="B13" s="20" t="s">
        <v>246</v>
      </c>
      <c r="C13" s="21" t="s">
        <v>216</v>
      </c>
      <c r="D13" s="21" t="s">
        <v>217</v>
      </c>
      <c r="E13" s="21" t="s">
        <v>218</v>
      </c>
      <c r="F13" s="21" t="s">
        <v>219</v>
      </c>
      <c r="G13" s="21" t="s">
        <v>220</v>
      </c>
      <c r="H13" s="21" t="s">
        <v>225</v>
      </c>
      <c r="I13" s="21" t="s">
        <v>222</v>
      </c>
      <c r="J13" s="21" t="s">
        <v>82</v>
      </c>
    </row>
    <row r="14" spans="1:10" hidden="1" x14ac:dyDescent="0.25">
      <c r="A14" s="20" t="s">
        <v>247</v>
      </c>
      <c r="B14" s="20" t="s">
        <v>248</v>
      </c>
      <c r="C14" s="21" t="s">
        <v>216</v>
      </c>
      <c r="D14" s="21" t="s">
        <v>217</v>
      </c>
      <c r="E14" s="21" t="s">
        <v>218</v>
      </c>
      <c r="F14" s="21" t="s">
        <v>219</v>
      </c>
      <c r="G14" s="21" t="s">
        <v>220</v>
      </c>
      <c r="H14" s="21" t="s">
        <v>238</v>
      </c>
      <c r="I14" s="21" t="s">
        <v>222</v>
      </c>
      <c r="J14" s="21" t="s">
        <v>82</v>
      </c>
    </row>
    <row r="15" spans="1:10" hidden="1" x14ac:dyDescent="0.25">
      <c r="A15" s="20" t="s">
        <v>249</v>
      </c>
      <c r="B15" s="20" t="s">
        <v>250</v>
      </c>
      <c r="C15" s="21" t="s">
        <v>216</v>
      </c>
      <c r="D15" s="21" t="s">
        <v>217</v>
      </c>
      <c r="E15" s="21" t="s">
        <v>218</v>
      </c>
      <c r="F15" s="21" t="s">
        <v>219</v>
      </c>
      <c r="G15" s="21" t="s">
        <v>220</v>
      </c>
      <c r="H15" s="21" t="s">
        <v>238</v>
      </c>
      <c r="I15" s="21" t="s">
        <v>222</v>
      </c>
      <c r="J15" s="21" t="s">
        <v>82</v>
      </c>
    </row>
    <row r="16" spans="1:10" hidden="1" x14ac:dyDescent="0.25">
      <c r="A16" s="20" t="s">
        <v>251</v>
      </c>
      <c r="B16" s="20" t="s">
        <v>252</v>
      </c>
      <c r="C16" s="21" t="s">
        <v>216</v>
      </c>
      <c r="D16" s="21" t="s">
        <v>217</v>
      </c>
      <c r="E16" s="21" t="s">
        <v>218</v>
      </c>
      <c r="F16" s="21" t="s">
        <v>219</v>
      </c>
      <c r="G16" s="21" t="s">
        <v>220</v>
      </c>
      <c r="H16" s="21" t="s">
        <v>238</v>
      </c>
      <c r="I16" s="21" t="s">
        <v>222</v>
      </c>
      <c r="J16" s="21" t="s">
        <v>82</v>
      </c>
    </row>
    <row r="17" spans="1:10" hidden="1" x14ac:dyDescent="0.25">
      <c r="A17" s="20" t="s">
        <v>253</v>
      </c>
      <c r="B17" s="20" t="s">
        <v>254</v>
      </c>
      <c r="C17" s="21" t="s">
        <v>216</v>
      </c>
      <c r="D17" s="21" t="s">
        <v>217</v>
      </c>
      <c r="E17" s="21" t="s">
        <v>218</v>
      </c>
      <c r="F17" s="21" t="s">
        <v>219</v>
      </c>
      <c r="G17" s="21" t="s">
        <v>255</v>
      </c>
      <c r="H17" s="21" t="s">
        <v>256</v>
      </c>
      <c r="I17" s="21" t="s">
        <v>222</v>
      </c>
      <c r="J17" s="21" t="s">
        <v>82</v>
      </c>
    </row>
    <row r="18" spans="1:10" hidden="1" x14ac:dyDescent="0.25">
      <c r="A18" s="20" t="s">
        <v>257</v>
      </c>
      <c r="B18" s="20" t="s">
        <v>258</v>
      </c>
      <c r="C18" s="21" t="s">
        <v>216</v>
      </c>
      <c r="D18" s="21" t="s">
        <v>217</v>
      </c>
      <c r="E18" s="21" t="s">
        <v>218</v>
      </c>
      <c r="F18" s="21" t="s">
        <v>219</v>
      </c>
      <c r="G18" s="21" t="s">
        <v>255</v>
      </c>
      <c r="H18" s="21" t="s">
        <v>225</v>
      </c>
      <c r="I18" s="21" t="s">
        <v>222</v>
      </c>
      <c r="J18" s="21" t="s">
        <v>82</v>
      </c>
    </row>
    <row r="19" spans="1:10" hidden="1" x14ac:dyDescent="0.25">
      <c r="A19" s="20" t="s">
        <v>259</v>
      </c>
      <c r="B19" s="20" t="s">
        <v>260</v>
      </c>
      <c r="C19" s="21" t="s">
        <v>216</v>
      </c>
      <c r="D19" s="21" t="s">
        <v>217</v>
      </c>
      <c r="E19" s="21" t="s">
        <v>218</v>
      </c>
      <c r="F19" s="21" t="s">
        <v>219</v>
      </c>
      <c r="G19" s="21" t="s">
        <v>255</v>
      </c>
      <c r="H19" s="21" t="s">
        <v>256</v>
      </c>
      <c r="I19" s="21" t="s">
        <v>222</v>
      </c>
      <c r="J19" s="21" t="s">
        <v>82</v>
      </c>
    </row>
    <row r="20" spans="1:10" hidden="1" x14ac:dyDescent="0.25">
      <c r="A20" s="20" t="s">
        <v>261</v>
      </c>
      <c r="B20" s="20" t="s">
        <v>262</v>
      </c>
      <c r="C20" s="21" t="s">
        <v>216</v>
      </c>
      <c r="D20" s="21" t="s">
        <v>217</v>
      </c>
      <c r="E20" s="21" t="s">
        <v>218</v>
      </c>
      <c r="F20" s="21" t="s">
        <v>219</v>
      </c>
      <c r="G20" s="21" t="s">
        <v>255</v>
      </c>
      <c r="H20" s="21" t="s">
        <v>256</v>
      </c>
      <c r="I20" s="21" t="s">
        <v>222</v>
      </c>
      <c r="J20" s="21" t="s">
        <v>82</v>
      </c>
    </row>
    <row r="21" spans="1:10" hidden="1" x14ac:dyDescent="0.25">
      <c r="A21" s="20" t="s">
        <v>263</v>
      </c>
      <c r="B21" s="20" t="s">
        <v>264</v>
      </c>
      <c r="C21" s="21" t="s">
        <v>216</v>
      </c>
      <c r="D21" s="21" t="s">
        <v>217</v>
      </c>
      <c r="E21" s="21" t="s">
        <v>218</v>
      </c>
      <c r="F21" s="21" t="s">
        <v>219</v>
      </c>
      <c r="G21" s="21" t="s">
        <v>255</v>
      </c>
      <c r="H21" s="21" t="s">
        <v>256</v>
      </c>
      <c r="I21" s="21" t="s">
        <v>222</v>
      </c>
      <c r="J21" s="21" t="s">
        <v>82</v>
      </c>
    </row>
    <row r="22" spans="1:10" hidden="1" x14ac:dyDescent="0.25">
      <c r="A22" s="20" t="s">
        <v>265</v>
      </c>
      <c r="B22" s="20" t="s">
        <v>266</v>
      </c>
      <c r="C22" s="21" t="s">
        <v>216</v>
      </c>
      <c r="D22" s="21" t="s">
        <v>217</v>
      </c>
      <c r="E22" s="21" t="s">
        <v>218</v>
      </c>
      <c r="F22" s="21" t="s">
        <v>219</v>
      </c>
      <c r="G22" s="21" t="s">
        <v>255</v>
      </c>
      <c r="H22" s="21" t="s">
        <v>256</v>
      </c>
      <c r="I22" s="21" t="s">
        <v>222</v>
      </c>
      <c r="J22" s="21" t="s">
        <v>82</v>
      </c>
    </row>
    <row r="23" spans="1:10" hidden="1" x14ac:dyDescent="0.25">
      <c r="A23" s="20" t="s">
        <v>267</v>
      </c>
      <c r="B23" s="20" t="s">
        <v>268</v>
      </c>
      <c r="C23" s="21" t="s">
        <v>216</v>
      </c>
      <c r="D23" s="21" t="s">
        <v>217</v>
      </c>
      <c r="E23" s="21" t="s">
        <v>218</v>
      </c>
      <c r="F23" s="21" t="s">
        <v>219</v>
      </c>
      <c r="G23" s="21" t="s">
        <v>255</v>
      </c>
      <c r="H23" s="21" t="s">
        <v>256</v>
      </c>
      <c r="I23" s="21" t="s">
        <v>222</v>
      </c>
      <c r="J23" s="21" t="s">
        <v>82</v>
      </c>
    </row>
    <row r="24" spans="1:10" hidden="1" x14ac:dyDescent="0.25">
      <c r="A24" s="20" t="s">
        <v>269</v>
      </c>
      <c r="B24" s="20" t="s">
        <v>270</v>
      </c>
      <c r="C24" s="21" t="s">
        <v>216</v>
      </c>
      <c r="D24" s="21" t="s">
        <v>217</v>
      </c>
      <c r="E24" s="21" t="s">
        <v>218</v>
      </c>
      <c r="F24" s="21" t="s">
        <v>219</v>
      </c>
      <c r="G24" s="21" t="s">
        <v>271</v>
      </c>
      <c r="H24" s="21" t="s">
        <v>272</v>
      </c>
      <c r="I24" s="21" t="s">
        <v>222</v>
      </c>
      <c r="J24" s="21" t="s">
        <v>82</v>
      </c>
    </row>
    <row r="25" spans="1:10" hidden="1" x14ac:dyDescent="0.25">
      <c r="A25" s="20" t="s">
        <v>273</v>
      </c>
      <c r="B25" s="20" t="s">
        <v>274</v>
      </c>
      <c r="C25" s="21" t="s">
        <v>216</v>
      </c>
      <c r="D25" s="21" t="s">
        <v>217</v>
      </c>
      <c r="E25" s="21" t="s">
        <v>218</v>
      </c>
      <c r="F25" s="21" t="s">
        <v>219</v>
      </c>
      <c r="G25" s="21" t="s">
        <v>271</v>
      </c>
      <c r="H25" s="21" t="s">
        <v>272</v>
      </c>
      <c r="I25" s="21" t="s">
        <v>222</v>
      </c>
      <c r="J25" s="21" t="s">
        <v>82</v>
      </c>
    </row>
    <row r="26" spans="1:10" hidden="1" x14ac:dyDescent="0.25">
      <c r="A26" s="20" t="s">
        <v>275</v>
      </c>
      <c r="B26" s="20" t="s">
        <v>276</v>
      </c>
      <c r="C26" s="21" t="s">
        <v>216</v>
      </c>
      <c r="D26" s="21" t="s">
        <v>217</v>
      </c>
      <c r="E26" s="21" t="s">
        <v>218</v>
      </c>
      <c r="F26" s="21" t="s">
        <v>219</v>
      </c>
      <c r="G26" s="21" t="s">
        <v>271</v>
      </c>
      <c r="H26" s="21" t="s">
        <v>272</v>
      </c>
      <c r="I26" s="21" t="s">
        <v>222</v>
      </c>
      <c r="J26" s="21" t="s">
        <v>82</v>
      </c>
    </row>
    <row r="27" spans="1:10" hidden="1" x14ac:dyDescent="0.25">
      <c r="A27" s="20" t="s">
        <v>277</v>
      </c>
      <c r="B27" s="20" t="s">
        <v>278</v>
      </c>
      <c r="C27" s="21" t="s">
        <v>216</v>
      </c>
      <c r="D27" s="21" t="s">
        <v>217</v>
      </c>
      <c r="E27" s="21" t="s">
        <v>218</v>
      </c>
      <c r="F27" s="21" t="s">
        <v>219</v>
      </c>
      <c r="G27" s="21" t="s">
        <v>271</v>
      </c>
      <c r="H27" s="21" t="s">
        <v>272</v>
      </c>
      <c r="I27" s="21" t="s">
        <v>222</v>
      </c>
      <c r="J27" s="21" t="s">
        <v>82</v>
      </c>
    </row>
    <row r="28" spans="1:10" hidden="1" x14ac:dyDescent="0.25">
      <c r="A28" s="20" t="s">
        <v>279</v>
      </c>
      <c r="B28" s="20" t="s">
        <v>280</v>
      </c>
      <c r="C28" s="21" t="s">
        <v>216</v>
      </c>
      <c r="D28" s="21" t="s">
        <v>217</v>
      </c>
      <c r="E28" s="21" t="s">
        <v>218</v>
      </c>
      <c r="F28" s="21" t="s">
        <v>219</v>
      </c>
      <c r="G28" s="21" t="s">
        <v>271</v>
      </c>
      <c r="H28" s="21" t="s">
        <v>272</v>
      </c>
      <c r="I28" s="21" t="s">
        <v>222</v>
      </c>
      <c r="J28" s="21" t="s">
        <v>82</v>
      </c>
    </row>
    <row r="29" spans="1:10" hidden="1" x14ac:dyDescent="0.25">
      <c r="A29" s="20" t="s">
        <v>281</v>
      </c>
      <c r="B29" s="20" t="s">
        <v>282</v>
      </c>
      <c r="C29" s="21" t="s">
        <v>283</v>
      </c>
      <c r="D29" s="21" t="s">
        <v>217</v>
      </c>
      <c r="E29" s="21" t="s">
        <v>218</v>
      </c>
      <c r="F29" s="21" t="s">
        <v>219</v>
      </c>
      <c r="G29" s="21" t="s">
        <v>271</v>
      </c>
      <c r="H29" s="21" t="s">
        <v>272</v>
      </c>
      <c r="I29" s="21" t="s">
        <v>222</v>
      </c>
      <c r="J29" s="21" t="s">
        <v>82</v>
      </c>
    </row>
    <row r="30" spans="1:10" hidden="1" x14ac:dyDescent="0.25">
      <c r="A30" s="20" t="s">
        <v>284</v>
      </c>
      <c r="B30" s="20" t="s">
        <v>285</v>
      </c>
      <c r="C30" s="21" t="s">
        <v>216</v>
      </c>
      <c r="D30" s="21" t="s">
        <v>217</v>
      </c>
      <c r="E30" s="21" t="s">
        <v>218</v>
      </c>
      <c r="F30" s="21" t="s">
        <v>219</v>
      </c>
      <c r="G30" s="21" t="s">
        <v>271</v>
      </c>
      <c r="H30" s="21" t="s">
        <v>272</v>
      </c>
      <c r="I30" s="21" t="s">
        <v>222</v>
      </c>
      <c r="J30" s="21" t="s">
        <v>82</v>
      </c>
    </row>
    <row r="31" spans="1:10" hidden="1" x14ac:dyDescent="0.25">
      <c r="A31" s="20" t="s">
        <v>286</v>
      </c>
      <c r="B31" s="20" t="s">
        <v>287</v>
      </c>
      <c r="C31" s="21" t="s">
        <v>216</v>
      </c>
      <c r="D31" s="21" t="s">
        <v>217</v>
      </c>
      <c r="E31" s="21" t="s">
        <v>218</v>
      </c>
      <c r="F31" s="21" t="s">
        <v>219</v>
      </c>
      <c r="G31" s="21" t="s">
        <v>271</v>
      </c>
      <c r="H31" s="21" t="s">
        <v>272</v>
      </c>
      <c r="I31" s="21" t="s">
        <v>222</v>
      </c>
      <c r="J31" s="21" t="s">
        <v>82</v>
      </c>
    </row>
    <row r="32" spans="1:10" hidden="1" x14ac:dyDescent="0.25">
      <c r="A32" s="20" t="s">
        <v>288</v>
      </c>
      <c r="B32" s="20" t="s">
        <v>289</v>
      </c>
      <c r="C32" s="21" t="s">
        <v>216</v>
      </c>
      <c r="D32" s="21" t="s">
        <v>217</v>
      </c>
      <c r="E32" s="21" t="s">
        <v>218</v>
      </c>
      <c r="F32" s="21" t="s">
        <v>219</v>
      </c>
      <c r="G32" s="21" t="s">
        <v>271</v>
      </c>
      <c r="H32" s="21" t="s">
        <v>272</v>
      </c>
      <c r="I32" s="21" t="s">
        <v>222</v>
      </c>
      <c r="J32" s="21" t="s">
        <v>82</v>
      </c>
    </row>
    <row r="33" spans="1:10" hidden="1" x14ac:dyDescent="0.25">
      <c r="A33" s="20" t="s">
        <v>290</v>
      </c>
      <c r="B33" s="20" t="s">
        <v>291</v>
      </c>
      <c r="C33" s="21" t="s">
        <v>216</v>
      </c>
      <c r="D33" s="21" t="s">
        <v>217</v>
      </c>
      <c r="E33" s="21" t="s">
        <v>218</v>
      </c>
      <c r="F33" s="21" t="s">
        <v>219</v>
      </c>
      <c r="G33" s="21" t="s">
        <v>271</v>
      </c>
      <c r="H33" s="21" t="s">
        <v>272</v>
      </c>
      <c r="I33" s="21" t="s">
        <v>222</v>
      </c>
      <c r="J33" s="21" t="s">
        <v>82</v>
      </c>
    </row>
    <row r="34" spans="1:10" hidden="1" x14ac:dyDescent="0.25">
      <c r="A34" s="20" t="s">
        <v>292</v>
      </c>
      <c r="B34" s="20" t="s">
        <v>293</v>
      </c>
      <c r="C34" s="21" t="s">
        <v>216</v>
      </c>
      <c r="D34" s="21" t="s">
        <v>217</v>
      </c>
      <c r="E34" s="21" t="s">
        <v>218</v>
      </c>
      <c r="F34" s="21" t="s">
        <v>219</v>
      </c>
      <c r="G34" s="21" t="s">
        <v>271</v>
      </c>
      <c r="H34" s="21" t="s">
        <v>272</v>
      </c>
      <c r="I34" s="21" t="s">
        <v>222</v>
      </c>
      <c r="J34" s="21" t="s">
        <v>82</v>
      </c>
    </row>
    <row r="35" spans="1:10" hidden="1" x14ac:dyDescent="0.25">
      <c r="A35" s="20" t="s">
        <v>294</v>
      </c>
      <c r="B35" s="20" t="s">
        <v>295</v>
      </c>
      <c r="C35" s="21" t="s">
        <v>283</v>
      </c>
      <c r="D35" s="21" t="s">
        <v>217</v>
      </c>
      <c r="E35" s="21" t="s">
        <v>218</v>
      </c>
      <c r="F35" s="21" t="s">
        <v>219</v>
      </c>
      <c r="G35" s="21" t="s">
        <v>271</v>
      </c>
      <c r="H35" s="21" t="s">
        <v>272</v>
      </c>
      <c r="I35" s="21" t="s">
        <v>222</v>
      </c>
      <c r="J35" s="21" t="s">
        <v>82</v>
      </c>
    </row>
    <row r="36" spans="1:10" hidden="1" x14ac:dyDescent="0.25">
      <c r="A36" s="20" t="s">
        <v>296</v>
      </c>
      <c r="B36" s="20" t="s">
        <v>297</v>
      </c>
      <c r="C36" s="21" t="s">
        <v>216</v>
      </c>
      <c r="D36" s="21" t="s">
        <v>217</v>
      </c>
      <c r="E36" s="21" t="s">
        <v>218</v>
      </c>
      <c r="F36" s="21" t="s">
        <v>219</v>
      </c>
      <c r="G36" s="21" t="s">
        <v>271</v>
      </c>
      <c r="H36" s="21" t="s">
        <v>272</v>
      </c>
      <c r="I36" s="21" t="s">
        <v>222</v>
      </c>
      <c r="J36" s="21" t="s">
        <v>82</v>
      </c>
    </row>
    <row r="37" spans="1:10" hidden="1" x14ac:dyDescent="0.25">
      <c r="A37" s="20" t="s">
        <v>298</v>
      </c>
      <c r="B37" s="20" t="s">
        <v>299</v>
      </c>
      <c r="C37" s="21" t="s">
        <v>216</v>
      </c>
      <c r="D37" s="21" t="s">
        <v>217</v>
      </c>
      <c r="E37" s="21" t="s">
        <v>218</v>
      </c>
      <c r="F37" s="21" t="s">
        <v>219</v>
      </c>
      <c r="G37" s="21" t="s">
        <v>271</v>
      </c>
      <c r="H37" s="21" t="s">
        <v>272</v>
      </c>
      <c r="I37" s="21" t="s">
        <v>222</v>
      </c>
      <c r="J37" s="21" t="s">
        <v>82</v>
      </c>
    </row>
    <row r="38" spans="1:10" hidden="1" x14ac:dyDescent="0.25">
      <c r="A38" s="20" t="s">
        <v>300</v>
      </c>
      <c r="B38" s="20" t="s">
        <v>301</v>
      </c>
      <c r="C38" s="21" t="s">
        <v>216</v>
      </c>
      <c r="D38" s="21" t="s">
        <v>217</v>
      </c>
      <c r="E38" s="21" t="s">
        <v>218</v>
      </c>
      <c r="F38" s="21" t="s">
        <v>219</v>
      </c>
      <c r="G38" s="21" t="s">
        <v>271</v>
      </c>
      <c r="H38" s="21" t="s">
        <v>272</v>
      </c>
      <c r="I38" s="21" t="s">
        <v>222</v>
      </c>
      <c r="J38" s="21" t="s">
        <v>82</v>
      </c>
    </row>
    <row r="39" spans="1:10" hidden="1" x14ac:dyDescent="0.25">
      <c r="A39" s="20" t="s">
        <v>302</v>
      </c>
      <c r="B39" s="20" t="s">
        <v>303</v>
      </c>
      <c r="C39" s="21" t="s">
        <v>216</v>
      </c>
      <c r="D39" s="21" t="s">
        <v>217</v>
      </c>
      <c r="E39" s="21" t="s">
        <v>218</v>
      </c>
      <c r="F39" s="21" t="s">
        <v>219</v>
      </c>
      <c r="G39" s="21" t="s">
        <v>271</v>
      </c>
      <c r="H39" s="21" t="s">
        <v>272</v>
      </c>
      <c r="I39" s="21" t="s">
        <v>222</v>
      </c>
      <c r="J39" s="21" t="s">
        <v>82</v>
      </c>
    </row>
    <row r="40" spans="1:10" hidden="1" x14ac:dyDescent="0.25">
      <c r="A40" s="20" t="s">
        <v>304</v>
      </c>
      <c r="B40" s="20" t="s">
        <v>305</v>
      </c>
      <c r="C40" s="21" t="s">
        <v>216</v>
      </c>
      <c r="D40" s="21" t="s">
        <v>217</v>
      </c>
      <c r="E40" s="21" t="s">
        <v>218</v>
      </c>
      <c r="F40" s="21" t="s">
        <v>219</v>
      </c>
      <c r="G40" s="21" t="s">
        <v>271</v>
      </c>
      <c r="H40" s="21" t="s">
        <v>272</v>
      </c>
      <c r="I40" s="21" t="s">
        <v>222</v>
      </c>
      <c r="J40" s="21" t="s">
        <v>82</v>
      </c>
    </row>
    <row r="41" spans="1:10" hidden="1" x14ac:dyDescent="0.25">
      <c r="A41" s="20" t="s">
        <v>306</v>
      </c>
      <c r="B41" s="20" t="s">
        <v>307</v>
      </c>
      <c r="C41" s="21" t="s">
        <v>283</v>
      </c>
      <c r="D41" s="21" t="s">
        <v>217</v>
      </c>
      <c r="E41" s="21" t="s">
        <v>218</v>
      </c>
      <c r="F41" s="21" t="s">
        <v>219</v>
      </c>
      <c r="G41" s="21" t="s">
        <v>271</v>
      </c>
      <c r="H41" s="21" t="s">
        <v>272</v>
      </c>
      <c r="I41" s="21" t="s">
        <v>222</v>
      </c>
      <c r="J41" s="21" t="s">
        <v>82</v>
      </c>
    </row>
    <row r="42" spans="1:10" hidden="1" x14ac:dyDescent="0.25">
      <c r="A42" s="20" t="s">
        <v>308</v>
      </c>
      <c r="B42" s="20" t="s">
        <v>309</v>
      </c>
      <c r="C42" s="21" t="s">
        <v>216</v>
      </c>
      <c r="D42" s="21" t="s">
        <v>217</v>
      </c>
      <c r="E42" s="21" t="s">
        <v>218</v>
      </c>
      <c r="F42" s="21" t="s">
        <v>219</v>
      </c>
      <c r="G42" s="21" t="s">
        <v>310</v>
      </c>
      <c r="H42" s="21" t="s">
        <v>311</v>
      </c>
      <c r="I42" s="21" t="s">
        <v>222</v>
      </c>
      <c r="J42" s="21" t="s">
        <v>82</v>
      </c>
    </row>
    <row r="43" spans="1:10" hidden="1" x14ac:dyDescent="0.25">
      <c r="A43" s="20" t="s">
        <v>312</v>
      </c>
      <c r="B43" s="20" t="s">
        <v>313</v>
      </c>
      <c r="C43" s="21" t="s">
        <v>216</v>
      </c>
      <c r="D43" s="21" t="s">
        <v>217</v>
      </c>
      <c r="E43" s="21" t="s">
        <v>218</v>
      </c>
      <c r="F43" s="21" t="s">
        <v>219</v>
      </c>
      <c r="G43" s="21" t="s">
        <v>310</v>
      </c>
      <c r="H43" s="21" t="s">
        <v>225</v>
      </c>
      <c r="I43" s="21" t="s">
        <v>222</v>
      </c>
      <c r="J43" s="21" t="s">
        <v>82</v>
      </c>
    </row>
    <row r="44" spans="1:10" hidden="1" x14ac:dyDescent="0.25">
      <c r="A44" s="20" t="s">
        <v>314</v>
      </c>
      <c r="B44" s="20" t="s">
        <v>315</v>
      </c>
      <c r="C44" s="21" t="s">
        <v>283</v>
      </c>
      <c r="D44" s="21">
        <v>0</v>
      </c>
      <c r="E44" s="21" t="s">
        <v>217</v>
      </c>
      <c r="F44" s="21" t="s">
        <v>316</v>
      </c>
      <c r="G44" s="21" t="s">
        <v>317</v>
      </c>
      <c r="H44" s="21" t="s">
        <v>318</v>
      </c>
      <c r="I44" s="21" t="s">
        <v>222</v>
      </c>
      <c r="J44" s="21" t="s">
        <v>82</v>
      </c>
    </row>
    <row r="45" spans="1:10" hidden="1" x14ac:dyDescent="0.25">
      <c r="A45" s="20" t="s">
        <v>319</v>
      </c>
      <c r="B45" s="20" t="s">
        <v>320</v>
      </c>
      <c r="C45" s="21" t="s">
        <v>216</v>
      </c>
      <c r="D45" s="21" t="s">
        <v>217</v>
      </c>
      <c r="E45" s="21" t="s">
        <v>218</v>
      </c>
      <c r="F45" s="21" t="s">
        <v>219</v>
      </c>
      <c r="G45" s="21" t="s">
        <v>321</v>
      </c>
      <c r="H45" s="21" t="s">
        <v>221</v>
      </c>
      <c r="I45" s="21" t="s">
        <v>222</v>
      </c>
      <c r="J45" s="21" t="s">
        <v>82</v>
      </c>
    </row>
    <row r="46" spans="1:10" hidden="1" x14ac:dyDescent="0.25">
      <c r="A46" s="20" t="s">
        <v>322</v>
      </c>
      <c r="B46" s="20" t="s">
        <v>323</v>
      </c>
      <c r="C46" s="21" t="s">
        <v>216</v>
      </c>
      <c r="D46" s="21" t="s">
        <v>217</v>
      </c>
      <c r="E46" s="21" t="s">
        <v>218</v>
      </c>
      <c r="F46" s="21" t="s">
        <v>219</v>
      </c>
      <c r="G46" s="21" t="s">
        <v>321</v>
      </c>
      <c r="H46" s="21" t="s">
        <v>225</v>
      </c>
      <c r="I46" s="21" t="s">
        <v>222</v>
      </c>
      <c r="J46" s="21" t="s">
        <v>82</v>
      </c>
    </row>
    <row r="47" spans="1:10" hidden="1" x14ac:dyDescent="0.25">
      <c r="A47" s="20" t="s">
        <v>324</v>
      </c>
      <c r="B47" s="20" t="s">
        <v>325</v>
      </c>
      <c r="C47" s="21" t="s">
        <v>216</v>
      </c>
      <c r="D47" s="21" t="s">
        <v>217</v>
      </c>
      <c r="E47" s="21" t="s">
        <v>218</v>
      </c>
      <c r="F47" s="21" t="s">
        <v>219</v>
      </c>
      <c r="G47" s="21" t="s">
        <v>321</v>
      </c>
      <c r="H47" s="21" t="s">
        <v>326</v>
      </c>
      <c r="I47" s="21" t="s">
        <v>222</v>
      </c>
      <c r="J47" s="21" t="s">
        <v>82</v>
      </c>
    </row>
    <row r="48" spans="1:10" hidden="1" x14ac:dyDescent="0.25">
      <c r="A48" s="20" t="s">
        <v>327</v>
      </c>
      <c r="B48" s="20" t="s">
        <v>328</v>
      </c>
      <c r="C48" s="21" t="s">
        <v>283</v>
      </c>
      <c r="D48" s="21">
        <v>0</v>
      </c>
      <c r="E48" s="21" t="s">
        <v>217</v>
      </c>
      <c r="F48" s="21" t="s">
        <v>316</v>
      </c>
      <c r="G48" s="21" t="s">
        <v>329</v>
      </c>
      <c r="H48" s="21" t="s">
        <v>318</v>
      </c>
      <c r="I48" s="21" t="s">
        <v>222</v>
      </c>
      <c r="J48" s="21" t="s">
        <v>82</v>
      </c>
    </row>
    <row r="49" spans="1:10" hidden="1" x14ac:dyDescent="0.25">
      <c r="A49" s="20" t="s">
        <v>330</v>
      </c>
      <c r="B49" s="20" t="s">
        <v>331</v>
      </c>
      <c r="C49" s="21" t="s">
        <v>216</v>
      </c>
      <c r="D49" s="21" t="s">
        <v>217</v>
      </c>
      <c r="E49" s="21" t="s">
        <v>218</v>
      </c>
      <c r="F49" s="21" t="s">
        <v>219</v>
      </c>
      <c r="G49" s="21" t="s">
        <v>321</v>
      </c>
      <c r="H49" s="21" t="s">
        <v>326</v>
      </c>
      <c r="I49" s="21" t="s">
        <v>222</v>
      </c>
      <c r="J49" s="21" t="s">
        <v>82</v>
      </c>
    </row>
    <row r="50" spans="1:10" hidden="1" x14ac:dyDescent="0.25">
      <c r="A50" s="20" t="s">
        <v>332</v>
      </c>
      <c r="B50" s="20" t="s">
        <v>333</v>
      </c>
      <c r="C50" s="21" t="s">
        <v>216</v>
      </c>
      <c r="D50" s="21" t="s">
        <v>217</v>
      </c>
      <c r="E50" s="21" t="s">
        <v>218</v>
      </c>
      <c r="F50" s="21" t="s">
        <v>219</v>
      </c>
      <c r="G50" s="21" t="s">
        <v>321</v>
      </c>
      <c r="H50" s="21" t="s">
        <v>225</v>
      </c>
      <c r="I50" s="21" t="s">
        <v>222</v>
      </c>
      <c r="J50" s="21" t="s">
        <v>82</v>
      </c>
    </row>
    <row r="51" spans="1:10" hidden="1" x14ac:dyDescent="0.25">
      <c r="A51" s="20" t="s">
        <v>334</v>
      </c>
      <c r="B51" s="20" t="s">
        <v>335</v>
      </c>
      <c r="C51" s="21" t="s">
        <v>216</v>
      </c>
      <c r="D51" s="21" t="s">
        <v>217</v>
      </c>
      <c r="E51" s="21" t="s">
        <v>218</v>
      </c>
      <c r="F51" s="21" t="s">
        <v>219</v>
      </c>
      <c r="G51" s="21" t="s">
        <v>321</v>
      </c>
      <c r="H51" s="21" t="s">
        <v>311</v>
      </c>
      <c r="I51" s="21" t="s">
        <v>222</v>
      </c>
      <c r="J51" s="21" t="s">
        <v>82</v>
      </c>
    </row>
    <row r="52" spans="1:10" hidden="1" x14ac:dyDescent="0.25">
      <c r="A52" s="20" t="s">
        <v>336</v>
      </c>
      <c r="B52" s="20" t="s">
        <v>337</v>
      </c>
      <c r="C52" s="21" t="s">
        <v>216</v>
      </c>
      <c r="D52" s="21" t="s">
        <v>217</v>
      </c>
      <c r="E52" s="21" t="s">
        <v>218</v>
      </c>
      <c r="F52" s="21" t="s">
        <v>219</v>
      </c>
      <c r="G52" s="21" t="s">
        <v>321</v>
      </c>
      <c r="H52" s="21" t="s">
        <v>225</v>
      </c>
      <c r="I52" s="21" t="s">
        <v>222</v>
      </c>
      <c r="J52" s="21" t="s">
        <v>82</v>
      </c>
    </row>
    <row r="53" spans="1:10" hidden="1" x14ac:dyDescent="0.25">
      <c r="A53" s="20" t="s">
        <v>338</v>
      </c>
      <c r="B53" s="20" t="s">
        <v>339</v>
      </c>
      <c r="C53" s="21" t="s">
        <v>216</v>
      </c>
      <c r="D53" s="21" t="s">
        <v>217</v>
      </c>
      <c r="E53" s="21" t="s">
        <v>218</v>
      </c>
      <c r="F53" s="21" t="s">
        <v>219</v>
      </c>
      <c r="G53" s="21" t="s">
        <v>321</v>
      </c>
      <c r="H53" s="21" t="s">
        <v>311</v>
      </c>
      <c r="I53" s="21" t="s">
        <v>222</v>
      </c>
      <c r="J53" s="21" t="s">
        <v>82</v>
      </c>
    </row>
    <row r="54" spans="1:10" hidden="1" x14ac:dyDescent="0.25">
      <c r="A54" s="20" t="s">
        <v>340</v>
      </c>
      <c r="B54" s="20" t="s">
        <v>341</v>
      </c>
      <c r="C54" s="21" t="s">
        <v>283</v>
      </c>
      <c r="D54" s="21">
        <v>0</v>
      </c>
      <c r="E54" s="21" t="s">
        <v>217</v>
      </c>
      <c r="F54" s="21" t="s">
        <v>316</v>
      </c>
      <c r="G54" s="21" t="s">
        <v>342</v>
      </c>
      <c r="H54" s="21" t="s">
        <v>256</v>
      </c>
      <c r="I54" s="21" t="s">
        <v>222</v>
      </c>
      <c r="J54" s="21" t="s">
        <v>82</v>
      </c>
    </row>
    <row r="55" spans="1:10" hidden="1" x14ac:dyDescent="0.25">
      <c r="A55" s="20" t="s">
        <v>343</v>
      </c>
      <c r="B55" s="20" t="s">
        <v>344</v>
      </c>
      <c r="C55" s="21" t="s">
        <v>216</v>
      </c>
      <c r="D55" s="21" t="s">
        <v>217</v>
      </c>
      <c r="E55" s="21" t="s">
        <v>218</v>
      </c>
      <c r="F55" s="21" t="s">
        <v>219</v>
      </c>
      <c r="G55" s="21" t="s">
        <v>321</v>
      </c>
      <c r="H55" s="21" t="s">
        <v>311</v>
      </c>
      <c r="I55" s="21" t="s">
        <v>222</v>
      </c>
      <c r="J55" s="21" t="s">
        <v>82</v>
      </c>
    </row>
    <row r="56" spans="1:10" hidden="1" x14ac:dyDescent="0.25">
      <c r="A56" s="20" t="s">
        <v>345</v>
      </c>
      <c r="B56" s="20" t="s">
        <v>346</v>
      </c>
      <c r="C56" s="21" t="s">
        <v>216</v>
      </c>
      <c r="D56" s="21" t="s">
        <v>217</v>
      </c>
      <c r="E56" s="21" t="s">
        <v>218</v>
      </c>
      <c r="F56" s="21" t="s">
        <v>219</v>
      </c>
      <c r="G56" s="21" t="s">
        <v>321</v>
      </c>
      <c r="H56" s="21" t="s">
        <v>225</v>
      </c>
      <c r="I56" s="21" t="s">
        <v>222</v>
      </c>
      <c r="J56" s="21" t="s">
        <v>82</v>
      </c>
    </row>
    <row r="57" spans="1:10" hidden="1" x14ac:dyDescent="0.25">
      <c r="A57" s="20" t="s">
        <v>347</v>
      </c>
      <c r="B57" s="20" t="s">
        <v>348</v>
      </c>
      <c r="C57" s="21" t="s">
        <v>216</v>
      </c>
      <c r="D57" s="21" t="s">
        <v>217</v>
      </c>
      <c r="E57" s="21" t="s">
        <v>218</v>
      </c>
      <c r="F57" s="21" t="s">
        <v>219</v>
      </c>
      <c r="G57" s="21" t="s">
        <v>321</v>
      </c>
      <c r="H57" s="21" t="s">
        <v>311</v>
      </c>
      <c r="I57" s="21" t="s">
        <v>222</v>
      </c>
      <c r="J57" s="21" t="s">
        <v>82</v>
      </c>
    </row>
    <row r="58" spans="1:10" hidden="1" x14ac:dyDescent="0.25">
      <c r="A58" s="20" t="s">
        <v>349</v>
      </c>
      <c r="B58" s="20" t="s">
        <v>350</v>
      </c>
      <c r="C58" s="21" t="s">
        <v>216</v>
      </c>
      <c r="D58" s="21" t="s">
        <v>217</v>
      </c>
      <c r="E58" s="21" t="s">
        <v>218</v>
      </c>
      <c r="F58" s="21" t="s">
        <v>219</v>
      </c>
      <c r="G58" s="21" t="s">
        <v>321</v>
      </c>
      <c r="H58" s="21" t="s">
        <v>225</v>
      </c>
      <c r="I58" s="21" t="s">
        <v>222</v>
      </c>
      <c r="J58" s="21" t="s">
        <v>82</v>
      </c>
    </row>
    <row r="59" spans="1:10" hidden="1" x14ac:dyDescent="0.25">
      <c r="A59" s="20" t="s">
        <v>351</v>
      </c>
      <c r="B59" s="20" t="s">
        <v>352</v>
      </c>
      <c r="C59" s="21" t="s">
        <v>216</v>
      </c>
      <c r="D59" s="21" t="s">
        <v>217</v>
      </c>
      <c r="E59" s="21" t="s">
        <v>218</v>
      </c>
      <c r="F59" s="21" t="s">
        <v>219</v>
      </c>
      <c r="G59" s="21" t="s">
        <v>321</v>
      </c>
      <c r="H59" s="21" t="s">
        <v>311</v>
      </c>
      <c r="I59" s="21" t="s">
        <v>222</v>
      </c>
      <c r="J59" s="21" t="s">
        <v>82</v>
      </c>
    </row>
    <row r="60" spans="1:10" hidden="1" x14ac:dyDescent="0.25">
      <c r="A60" s="20" t="s">
        <v>353</v>
      </c>
      <c r="B60" s="20" t="s">
        <v>354</v>
      </c>
      <c r="C60" s="21" t="s">
        <v>216</v>
      </c>
      <c r="D60" s="21" t="s">
        <v>217</v>
      </c>
      <c r="E60" s="21" t="s">
        <v>218</v>
      </c>
      <c r="F60" s="21" t="s">
        <v>219</v>
      </c>
      <c r="G60" s="21" t="s">
        <v>321</v>
      </c>
      <c r="H60" s="21" t="s">
        <v>311</v>
      </c>
      <c r="I60" s="21" t="s">
        <v>222</v>
      </c>
      <c r="J60" s="21" t="s">
        <v>82</v>
      </c>
    </row>
    <row r="61" spans="1:10" hidden="1" x14ac:dyDescent="0.25">
      <c r="A61" s="20" t="s">
        <v>355</v>
      </c>
      <c r="B61" s="20" t="s">
        <v>356</v>
      </c>
      <c r="C61" s="21" t="s">
        <v>216</v>
      </c>
      <c r="D61" s="21" t="s">
        <v>217</v>
      </c>
      <c r="E61" s="21" t="s">
        <v>218</v>
      </c>
      <c r="F61" s="21" t="s">
        <v>219</v>
      </c>
      <c r="G61" s="21" t="s">
        <v>321</v>
      </c>
      <c r="H61" s="21" t="s">
        <v>311</v>
      </c>
      <c r="I61" s="21" t="s">
        <v>222</v>
      </c>
      <c r="J61" s="21" t="s">
        <v>82</v>
      </c>
    </row>
    <row r="62" spans="1:10" hidden="1" x14ac:dyDescent="0.25">
      <c r="A62" s="20" t="s">
        <v>357</v>
      </c>
      <c r="B62" s="20" t="s">
        <v>358</v>
      </c>
      <c r="C62" s="21" t="s">
        <v>216</v>
      </c>
      <c r="D62" s="21" t="s">
        <v>217</v>
      </c>
      <c r="E62" s="21" t="s">
        <v>218</v>
      </c>
      <c r="F62" s="21" t="s">
        <v>219</v>
      </c>
      <c r="G62" s="21" t="s">
        <v>321</v>
      </c>
      <c r="H62" s="21" t="s">
        <v>225</v>
      </c>
      <c r="I62" s="21" t="s">
        <v>222</v>
      </c>
      <c r="J62" s="21" t="s">
        <v>82</v>
      </c>
    </row>
    <row r="63" spans="1:10" hidden="1" x14ac:dyDescent="0.25">
      <c r="A63" s="20" t="s">
        <v>359</v>
      </c>
      <c r="B63" s="20" t="s">
        <v>360</v>
      </c>
      <c r="C63" s="21" t="s">
        <v>216</v>
      </c>
      <c r="D63" s="21" t="s">
        <v>217</v>
      </c>
      <c r="E63" s="21" t="s">
        <v>218</v>
      </c>
      <c r="F63" s="21" t="s">
        <v>219</v>
      </c>
      <c r="G63" s="21" t="s">
        <v>321</v>
      </c>
      <c r="H63" s="21" t="s">
        <v>311</v>
      </c>
      <c r="I63" s="21" t="s">
        <v>222</v>
      </c>
      <c r="J63" s="21" t="s">
        <v>82</v>
      </c>
    </row>
    <row r="64" spans="1:10" hidden="1" x14ac:dyDescent="0.25">
      <c r="A64" s="20" t="s">
        <v>361</v>
      </c>
      <c r="B64" s="20" t="s">
        <v>362</v>
      </c>
      <c r="C64" s="21" t="s">
        <v>216</v>
      </c>
      <c r="D64" s="21" t="s">
        <v>217</v>
      </c>
      <c r="E64" s="21" t="s">
        <v>218</v>
      </c>
      <c r="F64" s="21" t="s">
        <v>219</v>
      </c>
      <c r="G64" s="21" t="s">
        <v>321</v>
      </c>
      <c r="H64" s="21" t="s">
        <v>311</v>
      </c>
      <c r="I64" s="21" t="s">
        <v>222</v>
      </c>
      <c r="J64" s="21" t="s">
        <v>82</v>
      </c>
    </row>
    <row r="65" spans="1:10" hidden="1" x14ac:dyDescent="0.25">
      <c r="A65" s="20" t="s">
        <v>363</v>
      </c>
      <c r="B65" s="20" t="s">
        <v>364</v>
      </c>
      <c r="C65" s="21" t="s">
        <v>216</v>
      </c>
      <c r="D65" s="21" t="s">
        <v>217</v>
      </c>
      <c r="E65" s="21" t="s">
        <v>218</v>
      </c>
      <c r="F65" s="21" t="s">
        <v>219</v>
      </c>
      <c r="G65" s="21" t="s">
        <v>321</v>
      </c>
      <c r="H65" s="21" t="s">
        <v>311</v>
      </c>
      <c r="I65" s="21" t="s">
        <v>222</v>
      </c>
      <c r="J65" s="21" t="s">
        <v>82</v>
      </c>
    </row>
    <row r="66" spans="1:10" hidden="1" x14ac:dyDescent="0.25">
      <c r="A66" s="20" t="s">
        <v>365</v>
      </c>
      <c r="B66" s="20" t="s">
        <v>366</v>
      </c>
      <c r="C66" s="21" t="s">
        <v>216</v>
      </c>
      <c r="D66" s="21" t="s">
        <v>217</v>
      </c>
      <c r="E66" s="21" t="s">
        <v>218</v>
      </c>
      <c r="F66" s="21" t="s">
        <v>219</v>
      </c>
      <c r="G66" s="21" t="s">
        <v>321</v>
      </c>
      <c r="H66" s="21" t="s">
        <v>311</v>
      </c>
      <c r="I66" s="21" t="s">
        <v>222</v>
      </c>
      <c r="J66" s="21" t="s">
        <v>82</v>
      </c>
    </row>
    <row r="67" spans="1:10" hidden="1" x14ac:dyDescent="0.25">
      <c r="A67" s="20" t="s">
        <v>367</v>
      </c>
      <c r="B67" s="20" t="s">
        <v>368</v>
      </c>
      <c r="C67" s="21" t="s">
        <v>216</v>
      </c>
      <c r="D67" s="21" t="s">
        <v>217</v>
      </c>
      <c r="E67" s="21" t="s">
        <v>218</v>
      </c>
      <c r="F67" s="21" t="s">
        <v>219</v>
      </c>
      <c r="G67" s="21" t="s">
        <v>321</v>
      </c>
      <c r="H67" s="21" t="s">
        <v>311</v>
      </c>
      <c r="I67" s="21" t="s">
        <v>222</v>
      </c>
      <c r="J67" s="21" t="s">
        <v>82</v>
      </c>
    </row>
    <row r="68" spans="1:10" hidden="1" x14ac:dyDescent="0.25">
      <c r="A68" s="20" t="s">
        <v>369</v>
      </c>
      <c r="B68" s="20" t="s">
        <v>370</v>
      </c>
      <c r="C68" s="21" t="s">
        <v>283</v>
      </c>
      <c r="D68" s="21" t="s">
        <v>217</v>
      </c>
      <c r="E68" s="21" t="s">
        <v>218</v>
      </c>
      <c r="F68" s="21" t="s">
        <v>219</v>
      </c>
      <c r="G68" s="21" t="s">
        <v>321</v>
      </c>
      <c r="H68" s="21" t="s">
        <v>311</v>
      </c>
      <c r="I68" s="21" t="s">
        <v>222</v>
      </c>
      <c r="J68" s="21" t="s">
        <v>82</v>
      </c>
    </row>
    <row r="69" spans="1:10" hidden="1" x14ac:dyDescent="0.25">
      <c r="A69" s="20" t="s">
        <v>371</v>
      </c>
      <c r="B69" s="20" t="s">
        <v>372</v>
      </c>
      <c r="C69" s="21" t="s">
        <v>216</v>
      </c>
      <c r="D69" s="21" t="s">
        <v>217</v>
      </c>
      <c r="E69" s="21" t="s">
        <v>218</v>
      </c>
      <c r="F69" s="21" t="s">
        <v>219</v>
      </c>
      <c r="G69" s="21" t="s">
        <v>321</v>
      </c>
      <c r="H69" s="21" t="s">
        <v>311</v>
      </c>
      <c r="I69" s="21" t="s">
        <v>222</v>
      </c>
      <c r="J69" s="21" t="s">
        <v>82</v>
      </c>
    </row>
    <row r="70" spans="1:10" hidden="1" x14ac:dyDescent="0.25">
      <c r="A70" s="20" t="s">
        <v>373</v>
      </c>
      <c r="B70" s="20" t="s">
        <v>374</v>
      </c>
      <c r="C70" s="21" t="s">
        <v>216</v>
      </c>
      <c r="D70" s="21" t="s">
        <v>217</v>
      </c>
      <c r="E70" s="21" t="s">
        <v>218</v>
      </c>
      <c r="F70" s="21" t="s">
        <v>219</v>
      </c>
      <c r="G70" s="21" t="s">
        <v>321</v>
      </c>
      <c r="H70" s="21" t="s">
        <v>311</v>
      </c>
      <c r="I70" s="21" t="s">
        <v>222</v>
      </c>
      <c r="J70" s="21" t="s">
        <v>82</v>
      </c>
    </row>
    <row r="71" spans="1:10" hidden="1" x14ac:dyDescent="0.25">
      <c r="A71" s="20" t="s">
        <v>375</v>
      </c>
      <c r="B71" s="20" t="s">
        <v>376</v>
      </c>
      <c r="C71" s="21" t="s">
        <v>216</v>
      </c>
      <c r="D71" s="21" t="s">
        <v>217</v>
      </c>
      <c r="E71" s="21" t="s">
        <v>218</v>
      </c>
      <c r="F71" s="21" t="s">
        <v>219</v>
      </c>
      <c r="G71" s="21" t="s">
        <v>321</v>
      </c>
      <c r="H71" s="21" t="s">
        <v>311</v>
      </c>
      <c r="I71" s="21" t="s">
        <v>222</v>
      </c>
      <c r="J71" s="21" t="s">
        <v>82</v>
      </c>
    </row>
    <row r="72" spans="1:10" hidden="1" x14ac:dyDescent="0.25">
      <c r="A72" s="20" t="s">
        <v>377</v>
      </c>
      <c r="B72" s="20" t="s">
        <v>378</v>
      </c>
      <c r="C72" s="21" t="s">
        <v>283</v>
      </c>
      <c r="D72" s="21" t="s">
        <v>217</v>
      </c>
      <c r="E72" s="21" t="s">
        <v>218</v>
      </c>
      <c r="F72" s="21" t="s">
        <v>219</v>
      </c>
      <c r="G72" s="21" t="s">
        <v>321</v>
      </c>
      <c r="H72" s="21" t="s">
        <v>311</v>
      </c>
      <c r="I72" s="21" t="s">
        <v>222</v>
      </c>
      <c r="J72" s="21" t="s">
        <v>82</v>
      </c>
    </row>
    <row r="73" spans="1:10" hidden="1" x14ac:dyDescent="0.25">
      <c r="A73" s="20" t="s">
        <v>379</v>
      </c>
      <c r="B73" s="20" t="s">
        <v>380</v>
      </c>
      <c r="C73" s="21" t="s">
        <v>283</v>
      </c>
      <c r="D73" s="21" t="s">
        <v>217</v>
      </c>
      <c r="E73" s="21" t="s">
        <v>218</v>
      </c>
      <c r="F73" s="21" t="s">
        <v>219</v>
      </c>
      <c r="G73" s="21" t="s">
        <v>321</v>
      </c>
      <c r="H73" s="21" t="s">
        <v>311</v>
      </c>
      <c r="I73" s="21" t="s">
        <v>222</v>
      </c>
      <c r="J73" s="21" t="s">
        <v>82</v>
      </c>
    </row>
    <row r="74" spans="1:10" hidden="1" x14ac:dyDescent="0.25">
      <c r="A74" s="20" t="s">
        <v>381</v>
      </c>
      <c r="B74" s="20" t="s">
        <v>382</v>
      </c>
      <c r="C74" s="21" t="s">
        <v>216</v>
      </c>
      <c r="D74" s="21" t="s">
        <v>217</v>
      </c>
      <c r="E74" s="21" t="s">
        <v>218</v>
      </c>
      <c r="F74" s="21" t="s">
        <v>219</v>
      </c>
      <c r="G74" s="21" t="s">
        <v>321</v>
      </c>
      <c r="H74" s="21" t="s">
        <v>311</v>
      </c>
      <c r="I74" s="21" t="s">
        <v>222</v>
      </c>
      <c r="J74" s="21" t="s">
        <v>82</v>
      </c>
    </row>
    <row r="75" spans="1:10" hidden="1" x14ac:dyDescent="0.25">
      <c r="A75" s="20" t="s">
        <v>383</v>
      </c>
      <c r="B75" s="20" t="s">
        <v>384</v>
      </c>
      <c r="C75" s="21" t="s">
        <v>216</v>
      </c>
      <c r="D75" s="21" t="s">
        <v>217</v>
      </c>
      <c r="E75" s="21" t="s">
        <v>218</v>
      </c>
      <c r="F75" s="21" t="s">
        <v>219</v>
      </c>
      <c r="G75" s="21" t="s">
        <v>321</v>
      </c>
      <c r="H75" s="21" t="s">
        <v>311</v>
      </c>
      <c r="I75" s="21" t="s">
        <v>222</v>
      </c>
      <c r="J75" s="21" t="s">
        <v>82</v>
      </c>
    </row>
    <row r="76" spans="1:10" hidden="1" x14ac:dyDescent="0.25">
      <c r="A76" s="20" t="s">
        <v>385</v>
      </c>
      <c r="B76" s="20" t="s">
        <v>386</v>
      </c>
      <c r="C76" s="21" t="s">
        <v>216</v>
      </c>
      <c r="D76" s="21" t="s">
        <v>217</v>
      </c>
      <c r="E76" s="21" t="s">
        <v>218</v>
      </c>
      <c r="F76" s="21" t="s">
        <v>219</v>
      </c>
      <c r="G76" s="21" t="s">
        <v>321</v>
      </c>
      <c r="H76" s="21" t="s">
        <v>225</v>
      </c>
      <c r="I76" s="21" t="s">
        <v>222</v>
      </c>
      <c r="J76" s="21" t="s">
        <v>82</v>
      </c>
    </row>
    <row r="77" spans="1:10" hidden="1" x14ac:dyDescent="0.25">
      <c r="A77" s="20" t="s">
        <v>387</v>
      </c>
      <c r="B77" s="20" t="s">
        <v>388</v>
      </c>
      <c r="C77" s="21" t="s">
        <v>216</v>
      </c>
      <c r="D77" s="21" t="s">
        <v>217</v>
      </c>
      <c r="E77" s="21" t="s">
        <v>218</v>
      </c>
      <c r="F77" s="21" t="s">
        <v>219</v>
      </c>
      <c r="G77" s="21" t="s">
        <v>321</v>
      </c>
      <c r="H77" s="21" t="s">
        <v>311</v>
      </c>
      <c r="I77" s="21" t="s">
        <v>222</v>
      </c>
      <c r="J77" s="21" t="s">
        <v>82</v>
      </c>
    </row>
    <row r="78" spans="1:10" hidden="1" x14ac:dyDescent="0.25">
      <c r="A78" s="20" t="s">
        <v>389</v>
      </c>
      <c r="B78" s="20" t="s">
        <v>390</v>
      </c>
      <c r="C78" s="21" t="s">
        <v>216</v>
      </c>
      <c r="D78" s="21" t="s">
        <v>217</v>
      </c>
      <c r="E78" s="21" t="s">
        <v>218</v>
      </c>
      <c r="F78" s="21" t="s">
        <v>219</v>
      </c>
      <c r="G78" s="21" t="s">
        <v>321</v>
      </c>
      <c r="H78" s="21" t="s">
        <v>225</v>
      </c>
      <c r="I78" s="21" t="s">
        <v>222</v>
      </c>
      <c r="J78" s="21" t="s">
        <v>82</v>
      </c>
    </row>
    <row r="79" spans="1:10" hidden="1" x14ac:dyDescent="0.25">
      <c r="A79" s="20" t="s">
        <v>391</v>
      </c>
      <c r="B79" s="20" t="s">
        <v>392</v>
      </c>
      <c r="C79" s="21" t="s">
        <v>216</v>
      </c>
      <c r="D79" s="21" t="s">
        <v>217</v>
      </c>
      <c r="E79" s="21" t="s">
        <v>218</v>
      </c>
      <c r="F79" s="21" t="s">
        <v>219</v>
      </c>
      <c r="G79" s="21" t="s">
        <v>321</v>
      </c>
      <c r="H79" s="21" t="s">
        <v>311</v>
      </c>
      <c r="I79" s="21" t="s">
        <v>222</v>
      </c>
      <c r="J79" s="21" t="s">
        <v>82</v>
      </c>
    </row>
    <row r="80" spans="1:10" hidden="1" x14ac:dyDescent="0.25">
      <c r="A80" s="20" t="s">
        <v>393</v>
      </c>
      <c r="B80" s="20" t="s">
        <v>394</v>
      </c>
      <c r="C80" s="21" t="s">
        <v>216</v>
      </c>
      <c r="D80" s="21" t="s">
        <v>217</v>
      </c>
      <c r="E80" s="21" t="s">
        <v>218</v>
      </c>
      <c r="F80" s="21" t="s">
        <v>219</v>
      </c>
      <c r="G80" s="21" t="s">
        <v>321</v>
      </c>
      <c r="H80" s="21" t="s">
        <v>225</v>
      </c>
      <c r="I80" s="21" t="s">
        <v>222</v>
      </c>
      <c r="J80" s="21" t="s">
        <v>82</v>
      </c>
    </row>
    <row r="81" spans="1:10" hidden="1" x14ac:dyDescent="0.25">
      <c r="A81" s="20" t="s">
        <v>395</v>
      </c>
      <c r="B81" s="20" t="s">
        <v>396</v>
      </c>
      <c r="C81" s="21" t="s">
        <v>216</v>
      </c>
      <c r="D81" s="21" t="s">
        <v>217</v>
      </c>
      <c r="E81" s="21" t="s">
        <v>218</v>
      </c>
      <c r="F81" s="21" t="s">
        <v>219</v>
      </c>
      <c r="G81" s="21" t="s">
        <v>321</v>
      </c>
      <c r="H81" s="21" t="s">
        <v>311</v>
      </c>
      <c r="I81" s="21" t="s">
        <v>222</v>
      </c>
      <c r="J81" s="21" t="s">
        <v>82</v>
      </c>
    </row>
    <row r="82" spans="1:10" hidden="1" x14ac:dyDescent="0.25">
      <c r="A82" s="20" t="s">
        <v>397</v>
      </c>
      <c r="B82" s="20" t="s">
        <v>398</v>
      </c>
      <c r="C82" s="21" t="s">
        <v>216</v>
      </c>
      <c r="D82" s="21" t="s">
        <v>217</v>
      </c>
      <c r="E82" s="21" t="s">
        <v>218</v>
      </c>
      <c r="F82" s="21" t="s">
        <v>219</v>
      </c>
      <c r="G82" s="21" t="s">
        <v>321</v>
      </c>
      <c r="H82" s="21" t="s">
        <v>311</v>
      </c>
      <c r="I82" s="21" t="s">
        <v>222</v>
      </c>
      <c r="J82" s="21" t="s">
        <v>82</v>
      </c>
    </row>
    <row r="83" spans="1:10" hidden="1" x14ac:dyDescent="0.25">
      <c r="A83" s="20" t="s">
        <v>399</v>
      </c>
      <c r="B83" s="20" t="s">
        <v>400</v>
      </c>
      <c r="C83" s="21" t="s">
        <v>283</v>
      </c>
      <c r="D83" s="21" t="s">
        <v>217</v>
      </c>
      <c r="E83" s="21" t="s">
        <v>218</v>
      </c>
      <c r="F83" s="21" t="s">
        <v>219</v>
      </c>
      <c r="G83" s="21" t="s">
        <v>321</v>
      </c>
      <c r="H83" s="21" t="s">
        <v>311</v>
      </c>
      <c r="I83" s="21" t="s">
        <v>222</v>
      </c>
      <c r="J83" s="21" t="s">
        <v>82</v>
      </c>
    </row>
    <row r="84" spans="1:10" hidden="1" x14ac:dyDescent="0.25">
      <c r="A84" s="20" t="s">
        <v>401</v>
      </c>
      <c r="B84" s="20" t="s">
        <v>402</v>
      </c>
      <c r="C84" s="21" t="s">
        <v>216</v>
      </c>
      <c r="D84" s="21" t="s">
        <v>217</v>
      </c>
      <c r="E84" s="21" t="s">
        <v>218</v>
      </c>
      <c r="F84" s="21" t="s">
        <v>219</v>
      </c>
      <c r="G84" s="21" t="s">
        <v>321</v>
      </c>
      <c r="H84" s="21" t="s">
        <v>311</v>
      </c>
      <c r="I84" s="21" t="s">
        <v>222</v>
      </c>
      <c r="J84" s="21" t="s">
        <v>82</v>
      </c>
    </row>
    <row r="85" spans="1:10" hidden="1" x14ac:dyDescent="0.25">
      <c r="A85" s="20" t="s">
        <v>403</v>
      </c>
      <c r="B85" s="20" t="s">
        <v>404</v>
      </c>
      <c r="C85" s="21" t="s">
        <v>216</v>
      </c>
      <c r="D85" s="21" t="s">
        <v>217</v>
      </c>
      <c r="E85" s="21" t="s">
        <v>218</v>
      </c>
      <c r="F85" s="21" t="s">
        <v>219</v>
      </c>
      <c r="G85" s="21" t="s">
        <v>321</v>
      </c>
      <c r="H85" s="21" t="s">
        <v>311</v>
      </c>
      <c r="I85" s="21" t="s">
        <v>222</v>
      </c>
      <c r="J85" s="21" t="s">
        <v>82</v>
      </c>
    </row>
    <row r="86" spans="1:10" hidden="1" x14ac:dyDescent="0.25">
      <c r="A86" s="20" t="s">
        <v>405</v>
      </c>
      <c r="B86" s="20" t="s">
        <v>406</v>
      </c>
      <c r="C86" s="21" t="s">
        <v>216</v>
      </c>
      <c r="D86" s="21" t="s">
        <v>217</v>
      </c>
      <c r="E86" s="21" t="s">
        <v>218</v>
      </c>
      <c r="F86" s="21" t="s">
        <v>219</v>
      </c>
      <c r="G86" s="21" t="s">
        <v>321</v>
      </c>
      <c r="H86" s="21" t="s">
        <v>311</v>
      </c>
      <c r="I86" s="21" t="s">
        <v>222</v>
      </c>
      <c r="J86" s="21" t="s">
        <v>82</v>
      </c>
    </row>
    <row r="87" spans="1:10" hidden="1" x14ac:dyDescent="0.25">
      <c r="A87" s="20" t="s">
        <v>407</v>
      </c>
      <c r="B87" s="20" t="s">
        <v>408</v>
      </c>
      <c r="C87" s="21" t="s">
        <v>216</v>
      </c>
      <c r="D87" s="21" t="s">
        <v>217</v>
      </c>
      <c r="E87" s="21" t="s">
        <v>218</v>
      </c>
      <c r="F87" s="21" t="s">
        <v>219</v>
      </c>
      <c r="G87" s="21" t="s">
        <v>321</v>
      </c>
      <c r="H87" s="21" t="s">
        <v>311</v>
      </c>
      <c r="I87" s="21" t="s">
        <v>222</v>
      </c>
      <c r="J87" s="21" t="s">
        <v>82</v>
      </c>
    </row>
    <row r="88" spans="1:10" hidden="1" x14ac:dyDescent="0.25">
      <c r="A88" s="20" t="s">
        <v>409</v>
      </c>
      <c r="B88" s="20" t="s">
        <v>410</v>
      </c>
      <c r="C88" s="21" t="s">
        <v>216</v>
      </c>
      <c r="D88" s="21" t="s">
        <v>217</v>
      </c>
      <c r="E88" s="21" t="s">
        <v>218</v>
      </c>
      <c r="F88" s="21" t="s">
        <v>219</v>
      </c>
      <c r="G88" s="21" t="s">
        <v>321</v>
      </c>
      <c r="H88" s="21" t="s">
        <v>311</v>
      </c>
      <c r="I88" s="21" t="s">
        <v>222</v>
      </c>
      <c r="J88" s="21" t="s">
        <v>82</v>
      </c>
    </row>
    <row r="89" spans="1:10" hidden="1" x14ac:dyDescent="0.25">
      <c r="A89" s="20" t="s">
        <v>411</v>
      </c>
      <c r="B89" s="20" t="s">
        <v>412</v>
      </c>
      <c r="C89" s="21" t="s">
        <v>216</v>
      </c>
      <c r="D89" s="21" t="s">
        <v>217</v>
      </c>
      <c r="E89" s="21" t="s">
        <v>218</v>
      </c>
      <c r="F89" s="21" t="s">
        <v>219</v>
      </c>
      <c r="G89" s="21" t="s">
        <v>321</v>
      </c>
      <c r="H89" s="21" t="s">
        <v>311</v>
      </c>
      <c r="I89" s="21" t="s">
        <v>222</v>
      </c>
      <c r="J89" s="21" t="s">
        <v>82</v>
      </c>
    </row>
    <row r="90" spans="1:10" hidden="1" x14ac:dyDescent="0.25">
      <c r="A90" s="20" t="s">
        <v>413</v>
      </c>
      <c r="B90" s="20" t="s">
        <v>414</v>
      </c>
      <c r="C90" s="21" t="s">
        <v>216</v>
      </c>
      <c r="D90" s="21" t="s">
        <v>217</v>
      </c>
      <c r="E90" s="21" t="s">
        <v>218</v>
      </c>
      <c r="F90" s="21" t="s">
        <v>219</v>
      </c>
      <c r="G90" s="21" t="s">
        <v>321</v>
      </c>
      <c r="H90" s="21" t="s">
        <v>311</v>
      </c>
      <c r="I90" s="21" t="s">
        <v>222</v>
      </c>
      <c r="J90" s="21" t="s">
        <v>82</v>
      </c>
    </row>
    <row r="91" spans="1:10" hidden="1" x14ac:dyDescent="0.25">
      <c r="A91" s="20" t="s">
        <v>415</v>
      </c>
      <c r="B91" s="20" t="s">
        <v>416</v>
      </c>
      <c r="C91" s="21" t="s">
        <v>216</v>
      </c>
      <c r="D91" s="21" t="s">
        <v>217</v>
      </c>
      <c r="E91" s="21" t="s">
        <v>218</v>
      </c>
      <c r="F91" s="21" t="s">
        <v>219</v>
      </c>
      <c r="G91" s="21" t="s">
        <v>321</v>
      </c>
      <c r="H91" s="21" t="s">
        <v>311</v>
      </c>
      <c r="I91" s="21" t="s">
        <v>222</v>
      </c>
      <c r="J91" s="21" t="s">
        <v>82</v>
      </c>
    </row>
    <row r="92" spans="1:10" hidden="1" x14ac:dyDescent="0.25">
      <c r="A92" s="20" t="s">
        <v>417</v>
      </c>
      <c r="B92" s="20" t="s">
        <v>418</v>
      </c>
      <c r="C92" s="21" t="s">
        <v>216</v>
      </c>
      <c r="D92" s="21" t="s">
        <v>217</v>
      </c>
      <c r="E92" s="21" t="s">
        <v>218</v>
      </c>
      <c r="F92" s="21" t="s">
        <v>219</v>
      </c>
      <c r="G92" s="21" t="s">
        <v>321</v>
      </c>
      <c r="H92" s="21" t="s">
        <v>311</v>
      </c>
      <c r="I92" s="21" t="s">
        <v>222</v>
      </c>
      <c r="J92" s="21" t="s">
        <v>82</v>
      </c>
    </row>
    <row r="93" spans="1:10" hidden="1" x14ac:dyDescent="0.25">
      <c r="A93" s="20" t="s">
        <v>419</v>
      </c>
      <c r="B93" s="20" t="s">
        <v>420</v>
      </c>
      <c r="C93" s="21" t="s">
        <v>283</v>
      </c>
      <c r="D93" s="21" t="s">
        <v>217</v>
      </c>
      <c r="E93" s="21" t="s">
        <v>218</v>
      </c>
      <c r="F93" s="21" t="s">
        <v>219</v>
      </c>
      <c r="G93" s="21" t="s">
        <v>321</v>
      </c>
      <c r="H93" s="21" t="s">
        <v>311</v>
      </c>
      <c r="I93" s="21" t="s">
        <v>222</v>
      </c>
      <c r="J93" s="21" t="s">
        <v>82</v>
      </c>
    </row>
    <row r="94" spans="1:10" hidden="1" x14ac:dyDescent="0.25">
      <c r="A94" s="20" t="s">
        <v>421</v>
      </c>
      <c r="B94" s="20" t="s">
        <v>422</v>
      </c>
      <c r="C94" s="21" t="s">
        <v>216</v>
      </c>
      <c r="D94" s="21" t="s">
        <v>217</v>
      </c>
      <c r="E94" s="21" t="s">
        <v>218</v>
      </c>
      <c r="F94" s="21" t="s">
        <v>219</v>
      </c>
      <c r="G94" s="21" t="s">
        <v>321</v>
      </c>
      <c r="H94" s="21" t="s">
        <v>311</v>
      </c>
      <c r="I94" s="21" t="s">
        <v>222</v>
      </c>
      <c r="J94" s="21" t="s">
        <v>82</v>
      </c>
    </row>
    <row r="95" spans="1:10" hidden="1" x14ac:dyDescent="0.25">
      <c r="A95" s="20" t="s">
        <v>423</v>
      </c>
      <c r="B95" s="20" t="s">
        <v>424</v>
      </c>
      <c r="C95" s="21" t="s">
        <v>216</v>
      </c>
      <c r="D95" s="21" t="s">
        <v>217</v>
      </c>
      <c r="E95" s="21" t="s">
        <v>218</v>
      </c>
      <c r="F95" s="21" t="s">
        <v>219</v>
      </c>
      <c r="G95" s="21" t="s">
        <v>271</v>
      </c>
      <c r="H95" s="21" t="s">
        <v>272</v>
      </c>
      <c r="I95" s="21" t="s">
        <v>222</v>
      </c>
      <c r="J95" s="21" t="s">
        <v>82</v>
      </c>
    </row>
    <row r="96" spans="1:10" hidden="1" x14ac:dyDescent="0.25">
      <c r="A96" s="20" t="s">
        <v>425</v>
      </c>
      <c r="B96" s="20" t="s">
        <v>426</v>
      </c>
      <c r="C96" s="21" t="s">
        <v>216</v>
      </c>
      <c r="D96" s="21" t="s">
        <v>217</v>
      </c>
      <c r="E96" s="21" t="s">
        <v>218</v>
      </c>
      <c r="F96" s="21" t="s">
        <v>219</v>
      </c>
      <c r="G96" s="21" t="s">
        <v>321</v>
      </c>
      <c r="H96" s="21" t="s">
        <v>311</v>
      </c>
      <c r="I96" s="21" t="s">
        <v>222</v>
      </c>
      <c r="J96" s="21" t="s">
        <v>82</v>
      </c>
    </row>
    <row r="97" spans="1:10" hidden="1" x14ac:dyDescent="0.25">
      <c r="A97" s="20" t="s">
        <v>427</v>
      </c>
      <c r="B97" s="20" t="s">
        <v>428</v>
      </c>
      <c r="C97" s="21" t="s">
        <v>283</v>
      </c>
      <c r="D97" s="21" t="s">
        <v>217</v>
      </c>
      <c r="E97" s="21" t="s">
        <v>218</v>
      </c>
      <c r="F97" s="21" t="s">
        <v>219</v>
      </c>
      <c r="G97" s="21" t="s">
        <v>321</v>
      </c>
      <c r="H97" s="21" t="s">
        <v>311</v>
      </c>
      <c r="I97" s="21" t="s">
        <v>222</v>
      </c>
      <c r="J97" s="21" t="s">
        <v>82</v>
      </c>
    </row>
    <row r="98" spans="1:10" hidden="1" x14ac:dyDescent="0.25">
      <c r="A98" s="20" t="s">
        <v>429</v>
      </c>
      <c r="B98" s="20" t="s">
        <v>430</v>
      </c>
      <c r="C98" s="21" t="s">
        <v>283</v>
      </c>
      <c r="D98" s="21" t="s">
        <v>217</v>
      </c>
      <c r="E98" s="21" t="s">
        <v>218</v>
      </c>
      <c r="F98" s="21" t="s">
        <v>219</v>
      </c>
      <c r="G98" s="21" t="s">
        <v>321</v>
      </c>
      <c r="H98" s="21" t="s">
        <v>311</v>
      </c>
      <c r="I98" s="21" t="s">
        <v>222</v>
      </c>
      <c r="J98" s="21" t="s">
        <v>82</v>
      </c>
    </row>
    <row r="99" spans="1:10" hidden="1" x14ac:dyDescent="0.25">
      <c r="A99" s="20" t="s">
        <v>431</v>
      </c>
      <c r="B99" s="20" t="s">
        <v>432</v>
      </c>
      <c r="C99" s="21" t="s">
        <v>283</v>
      </c>
      <c r="D99" s="21" t="s">
        <v>217</v>
      </c>
      <c r="E99" s="21" t="s">
        <v>218</v>
      </c>
      <c r="F99" s="21" t="s">
        <v>219</v>
      </c>
      <c r="G99" s="21" t="s">
        <v>321</v>
      </c>
      <c r="H99" s="21" t="s">
        <v>311</v>
      </c>
      <c r="I99" s="21" t="s">
        <v>222</v>
      </c>
      <c r="J99" s="21" t="s">
        <v>82</v>
      </c>
    </row>
    <row r="100" spans="1:10" hidden="1" x14ac:dyDescent="0.25">
      <c r="A100" s="20" t="s">
        <v>433</v>
      </c>
      <c r="B100" s="20" t="s">
        <v>434</v>
      </c>
      <c r="C100" s="21" t="s">
        <v>216</v>
      </c>
      <c r="D100" s="21" t="s">
        <v>217</v>
      </c>
      <c r="E100" s="21" t="s">
        <v>218</v>
      </c>
      <c r="F100" s="21" t="s">
        <v>219</v>
      </c>
      <c r="G100" s="21" t="s">
        <v>321</v>
      </c>
      <c r="H100" s="21" t="s">
        <v>225</v>
      </c>
      <c r="I100" s="21" t="s">
        <v>222</v>
      </c>
      <c r="J100" s="21" t="s">
        <v>82</v>
      </c>
    </row>
    <row r="101" spans="1:10" hidden="1" x14ac:dyDescent="0.25">
      <c r="A101" s="20" t="s">
        <v>435</v>
      </c>
      <c r="B101" s="20" t="s">
        <v>436</v>
      </c>
      <c r="C101" s="21" t="s">
        <v>283</v>
      </c>
      <c r="D101" s="21" t="s">
        <v>217</v>
      </c>
      <c r="E101" s="21" t="s">
        <v>218</v>
      </c>
      <c r="F101" s="21" t="s">
        <v>219</v>
      </c>
      <c r="G101" s="21" t="s">
        <v>321</v>
      </c>
      <c r="H101" s="21" t="s">
        <v>311</v>
      </c>
      <c r="I101" s="21" t="s">
        <v>222</v>
      </c>
      <c r="J101" s="21" t="s">
        <v>82</v>
      </c>
    </row>
    <row r="102" spans="1:10" hidden="1" x14ac:dyDescent="0.25">
      <c r="A102" s="20" t="s">
        <v>437</v>
      </c>
      <c r="B102" s="20" t="s">
        <v>438</v>
      </c>
      <c r="C102" s="21" t="s">
        <v>216</v>
      </c>
      <c r="D102" s="21" t="s">
        <v>217</v>
      </c>
      <c r="E102" s="21" t="s">
        <v>218</v>
      </c>
      <c r="F102" s="21" t="s">
        <v>219</v>
      </c>
      <c r="G102" s="21" t="s">
        <v>321</v>
      </c>
      <c r="H102" s="21" t="s">
        <v>225</v>
      </c>
      <c r="I102" s="21" t="s">
        <v>222</v>
      </c>
      <c r="J102" s="21" t="s">
        <v>82</v>
      </c>
    </row>
    <row r="103" spans="1:10" hidden="1" x14ac:dyDescent="0.25">
      <c r="A103" s="20" t="s">
        <v>439</v>
      </c>
      <c r="B103" s="20" t="s">
        <v>440</v>
      </c>
      <c r="C103" s="21" t="s">
        <v>216</v>
      </c>
      <c r="D103" s="21" t="s">
        <v>217</v>
      </c>
      <c r="E103" s="21" t="s">
        <v>218</v>
      </c>
      <c r="F103" s="21" t="s">
        <v>219</v>
      </c>
      <c r="G103" s="21" t="s">
        <v>321</v>
      </c>
      <c r="H103" s="21" t="s">
        <v>225</v>
      </c>
      <c r="I103" s="21" t="s">
        <v>222</v>
      </c>
      <c r="J103" s="21" t="s">
        <v>82</v>
      </c>
    </row>
    <row r="104" spans="1:10" hidden="1" x14ac:dyDescent="0.25">
      <c r="A104" s="20" t="s">
        <v>441</v>
      </c>
      <c r="B104" s="20" t="s">
        <v>442</v>
      </c>
      <c r="C104" s="21" t="s">
        <v>216</v>
      </c>
      <c r="D104" s="21" t="s">
        <v>217</v>
      </c>
      <c r="E104" s="21" t="s">
        <v>218</v>
      </c>
      <c r="F104" s="21" t="s">
        <v>219</v>
      </c>
      <c r="G104" s="21" t="s">
        <v>321</v>
      </c>
      <c r="H104" s="21" t="s">
        <v>225</v>
      </c>
      <c r="I104" s="21" t="s">
        <v>222</v>
      </c>
      <c r="J104" s="21" t="s">
        <v>82</v>
      </c>
    </row>
    <row r="105" spans="1:10" hidden="1" x14ac:dyDescent="0.25">
      <c r="A105" s="20" t="s">
        <v>443</v>
      </c>
      <c r="B105" s="20" t="s">
        <v>444</v>
      </c>
      <c r="C105" s="21" t="s">
        <v>216</v>
      </c>
      <c r="D105" s="21" t="s">
        <v>217</v>
      </c>
      <c r="E105" s="21" t="s">
        <v>218</v>
      </c>
      <c r="F105" s="21" t="s">
        <v>219</v>
      </c>
      <c r="G105" s="21" t="s">
        <v>321</v>
      </c>
      <c r="H105" s="21" t="s">
        <v>225</v>
      </c>
      <c r="I105" s="21" t="s">
        <v>222</v>
      </c>
      <c r="J105" s="21" t="s">
        <v>82</v>
      </c>
    </row>
    <row r="106" spans="1:10" hidden="1" x14ac:dyDescent="0.25">
      <c r="A106" s="20" t="s">
        <v>445</v>
      </c>
      <c r="B106" s="20" t="s">
        <v>446</v>
      </c>
      <c r="C106" s="21" t="s">
        <v>216</v>
      </c>
      <c r="D106" s="21" t="s">
        <v>217</v>
      </c>
      <c r="E106" s="21" t="s">
        <v>218</v>
      </c>
      <c r="F106" s="21" t="s">
        <v>219</v>
      </c>
      <c r="G106" s="21" t="s">
        <v>321</v>
      </c>
      <c r="H106" s="21" t="s">
        <v>221</v>
      </c>
      <c r="I106" s="21" t="s">
        <v>222</v>
      </c>
      <c r="J106" s="21" t="s">
        <v>82</v>
      </c>
    </row>
    <row r="107" spans="1:10" hidden="1" x14ac:dyDescent="0.25">
      <c r="A107" s="20" t="s">
        <v>447</v>
      </c>
      <c r="B107" s="20" t="s">
        <v>448</v>
      </c>
      <c r="C107" s="21" t="s">
        <v>216</v>
      </c>
      <c r="D107" s="21" t="s">
        <v>217</v>
      </c>
      <c r="E107" s="21" t="s">
        <v>218</v>
      </c>
      <c r="F107" s="21" t="s">
        <v>219</v>
      </c>
      <c r="G107" s="21" t="s">
        <v>321</v>
      </c>
      <c r="H107" s="21" t="s">
        <v>221</v>
      </c>
      <c r="I107" s="21" t="s">
        <v>222</v>
      </c>
      <c r="J107" s="21" t="s">
        <v>82</v>
      </c>
    </row>
    <row r="108" spans="1:10" hidden="1" x14ac:dyDescent="0.25">
      <c r="A108" s="20" t="s">
        <v>449</v>
      </c>
      <c r="B108" s="20" t="s">
        <v>450</v>
      </c>
      <c r="C108" s="21" t="s">
        <v>216</v>
      </c>
      <c r="D108" s="21" t="s">
        <v>217</v>
      </c>
      <c r="E108" s="21" t="s">
        <v>218</v>
      </c>
      <c r="F108" s="21" t="s">
        <v>219</v>
      </c>
      <c r="G108" s="21" t="s">
        <v>321</v>
      </c>
      <c r="H108" s="21" t="s">
        <v>225</v>
      </c>
      <c r="I108" s="21" t="s">
        <v>222</v>
      </c>
      <c r="J108" s="21" t="s">
        <v>82</v>
      </c>
    </row>
    <row r="109" spans="1:10" hidden="1" x14ac:dyDescent="0.25">
      <c r="A109" s="20" t="s">
        <v>451</v>
      </c>
      <c r="B109" s="20">
        <v>0</v>
      </c>
      <c r="C109" s="21" t="s">
        <v>216</v>
      </c>
      <c r="D109" s="21" t="s">
        <v>217</v>
      </c>
      <c r="E109" s="21" t="s">
        <v>218</v>
      </c>
      <c r="F109" s="21" t="s">
        <v>219</v>
      </c>
      <c r="G109" s="21" t="s">
        <v>321</v>
      </c>
      <c r="H109" s="21" t="s">
        <v>326</v>
      </c>
      <c r="I109" s="21" t="s">
        <v>222</v>
      </c>
      <c r="J109" s="21" t="s">
        <v>82</v>
      </c>
    </row>
    <row r="110" spans="1:10" hidden="1" x14ac:dyDescent="0.25">
      <c r="A110" s="20" t="s">
        <v>452</v>
      </c>
      <c r="B110" s="20" t="s">
        <v>453</v>
      </c>
      <c r="C110" s="21" t="s">
        <v>216</v>
      </c>
      <c r="D110" s="21" t="s">
        <v>217</v>
      </c>
      <c r="E110" s="21" t="s">
        <v>218</v>
      </c>
      <c r="F110" s="21" t="s">
        <v>219</v>
      </c>
      <c r="G110" s="21" t="s">
        <v>321</v>
      </c>
      <c r="H110" s="21" t="s">
        <v>326</v>
      </c>
      <c r="I110" s="21" t="s">
        <v>222</v>
      </c>
      <c r="J110" s="21" t="s">
        <v>82</v>
      </c>
    </row>
    <row r="111" spans="1:10" hidden="1" x14ac:dyDescent="0.25">
      <c r="A111" s="20" t="s">
        <v>454</v>
      </c>
      <c r="B111" s="20" t="s">
        <v>455</v>
      </c>
      <c r="C111" s="21" t="s">
        <v>216</v>
      </c>
      <c r="D111" s="21" t="s">
        <v>217</v>
      </c>
      <c r="E111" s="21" t="s">
        <v>218</v>
      </c>
      <c r="F111" s="21" t="s">
        <v>219</v>
      </c>
      <c r="G111" s="21" t="s">
        <v>321</v>
      </c>
      <c r="H111" s="21" t="s">
        <v>225</v>
      </c>
      <c r="I111" s="21" t="s">
        <v>222</v>
      </c>
      <c r="J111" s="21" t="s">
        <v>82</v>
      </c>
    </row>
    <row r="112" spans="1:10" hidden="1" x14ac:dyDescent="0.25">
      <c r="A112" s="20" t="s">
        <v>456</v>
      </c>
      <c r="B112" s="20" t="s">
        <v>457</v>
      </c>
      <c r="C112" s="21" t="s">
        <v>283</v>
      </c>
      <c r="D112" s="21" t="s">
        <v>217</v>
      </c>
      <c r="E112" s="21" t="s">
        <v>218</v>
      </c>
      <c r="F112" s="21" t="s">
        <v>219</v>
      </c>
      <c r="G112" s="21" t="s">
        <v>321</v>
      </c>
      <c r="H112" s="21" t="s">
        <v>221</v>
      </c>
      <c r="I112" s="21" t="s">
        <v>222</v>
      </c>
      <c r="J112" s="21" t="s">
        <v>82</v>
      </c>
    </row>
    <row r="113" spans="1:10" hidden="1" x14ac:dyDescent="0.25">
      <c r="A113" s="20" t="s">
        <v>458</v>
      </c>
      <c r="B113" s="20" t="s">
        <v>459</v>
      </c>
      <c r="C113" s="21" t="s">
        <v>216</v>
      </c>
      <c r="D113" s="21" t="s">
        <v>217</v>
      </c>
      <c r="E113" s="21" t="s">
        <v>218</v>
      </c>
      <c r="F113" s="21" t="s">
        <v>219</v>
      </c>
      <c r="G113" s="21" t="s">
        <v>321</v>
      </c>
      <c r="H113" s="21" t="s">
        <v>326</v>
      </c>
      <c r="I113" s="21" t="s">
        <v>222</v>
      </c>
      <c r="J113" s="21" t="s">
        <v>82</v>
      </c>
    </row>
    <row r="114" spans="1:10" hidden="1" x14ac:dyDescent="0.25">
      <c r="A114" s="20" t="s">
        <v>460</v>
      </c>
      <c r="B114" s="20" t="s">
        <v>461</v>
      </c>
      <c r="C114" s="21" t="s">
        <v>216</v>
      </c>
      <c r="D114" s="21" t="s">
        <v>217</v>
      </c>
      <c r="E114" s="21" t="s">
        <v>218</v>
      </c>
      <c r="F114" s="21" t="s">
        <v>219</v>
      </c>
      <c r="G114" s="21" t="s">
        <v>321</v>
      </c>
      <c r="H114" s="21" t="s">
        <v>225</v>
      </c>
      <c r="I114" s="21" t="s">
        <v>222</v>
      </c>
      <c r="J114" s="21" t="s">
        <v>82</v>
      </c>
    </row>
    <row r="115" spans="1:10" hidden="1" x14ac:dyDescent="0.25">
      <c r="A115" s="20" t="s">
        <v>462</v>
      </c>
      <c r="B115" s="20" t="s">
        <v>463</v>
      </c>
      <c r="C115" s="21" t="s">
        <v>283</v>
      </c>
      <c r="D115" s="21" t="s">
        <v>217</v>
      </c>
      <c r="E115" s="21" t="s">
        <v>218</v>
      </c>
      <c r="F115" s="21" t="s">
        <v>219</v>
      </c>
      <c r="G115" s="21" t="s">
        <v>321</v>
      </c>
      <c r="H115" s="21" t="s">
        <v>326</v>
      </c>
      <c r="I115" s="21" t="s">
        <v>222</v>
      </c>
      <c r="J115" s="21" t="s">
        <v>82</v>
      </c>
    </row>
    <row r="116" spans="1:10" hidden="1" x14ac:dyDescent="0.25">
      <c r="A116" s="20" t="s">
        <v>464</v>
      </c>
      <c r="B116" s="20" t="s">
        <v>465</v>
      </c>
      <c r="C116" s="21" t="s">
        <v>283</v>
      </c>
      <c r="D116" s="21" t="s">
        <v>217</v>
      </c>
      <c r="E116" s="21" t="s">
        <v>218</v>
      </c>
      <c r="F116" s="21" t="s">
        <v>219</v>
      </c>
      <c r="G116" s="21" t="s">
        <v>321</v>
      </c>
      <c r="H116" s="21" t="s">
        <v>466</v>
      </c>
      <c r="I116" s="21" t="s">
        <v>222</v>
      </c>
      <c r="J116" s="21" t="s">
        <v>82</v>
      </c>
    </row>
    <row r="117" spans="1:10" hidden="1" x14ac:dyDescent="0.25">
      <c r="A117" s="20" t="s">
        <v>467</v>
      </c>
      <c r="B117" s="20" t="s">
        <v>468</v>
      </c>
      <c r="C117" s="21" t="s">
        <v>283</v>
      </c>
      <c r="D117" s="21">
        <v>0</v>
      </c>
      <c r="E117" s="21" t="s">
        <v>217</v>
      </c>
      <c r="F117" s="21" t="s">
        <v>316</v>
      </c>
      <c r="G117" s="21" t="s">
        <v>329</v>
      </c>
      <c r="H117" s="21" t="s">
        <v>318</v>
      </c>
      <c r="I117" s="21" t="s">
        <v>222</v>
      </c>
      <c r="J117" s="21" t="s">
        <v>82</v>
      </c>
    </row>
    <row r="118" spans="1:10" hidden="1" x14ac:dyDescent="0.25">
      <c r="A118" s="20" t="s">
        <v>469</v>
      </c>
      <c r="B118" s="20" t="s">
        <v>470</v>
      </c>
      <c r="C118" s="21" t="s">
        <v>216</v>
      </c>
      <c r="D118" s="21" t="s">
        <v>471</v>
      </c>
      <c r="E118" s="21" t="s">
        <v>472</v>
      </c>
      <c r="F118" s="21" t="s">
        <v>473</v>
      </c>
      <c r="G118" s="21" t="s">
        <v>474</v>
      </c>
      <c r="H118" s="21" t="s">
        <v>475</v>
      </c>
      <c r="I118" s="21" t="s">
        <v>222</v>
      </c>
      <c r="J118" s="21" t="s">
        <v>82</v>
      </c>
    </row>
    <row r="119" spans="1:10" hidden="1" x14ac:dyDescent="0.25">
      <c r="A119" s="20" t="s">
        <v>476</v>
      </c>
      <c r="B119" s="20" t="s">
        <v>477</v>
      </c>
      <c r="C119" s="21" t="s">
        <v>216</v>
      </c>
      <c r="D119" s="21" t="s">
        <v>471</v>
      </c>
      <c r="E119" s="21" t="s">
        <v>472</v>
      </c>
      <c r="F119" s="21" t="s">
        <v>473</v>
      </c>
      <c r="G119" s="21" t="s">
        <v>474</v>
      </c>
      <c r="H119" s="21" t="s">
        <v>475</v>
      </c>
      <c r="I119" s="21" t="s">
        <v>222</v>
      </c>
      <c r="J119" s="21" t="s">
        <v>82</v>
      </c>
    </row>
    <row r="120" spans="1:10" hidden="1" x14ac:dyDescent="0.25">
      <c r="A120" s="20" t="s">
        <v>478</v>
      </c>
      <c r="B120" s="20" t="s">
        <v>479</v>
      </c>
      <c r="C120" s="21" t="s">
        <v>216</v>
      </c>
      <c r="D120" s="21" t="s">
        <v>471</v>
      </c>
      <c r="E120" s="21" t="s">
        <v>472</v>
      </c>
      <c r="F120" s="21" t="s">
        <v>473</v>
      </c>
      <c r="G120" s="21" t="s">
        <v>474</v>
      </c>
      <c r="H120" s="21" t="s">
        <v>475</v>
      </c>
      <c r="I120" s="21" t="s">
        <v>222</v>
      </c>
      <c r="J120" s="21" t="s">
        <v>82</v>
      </c>
    </row>
    <row r="121" spans="1:10" hidden="1" x14ac:dyDescent="0.25">
      <c r="A121" s="20" t="s">
        <v>480</v>
      </c>
      <c r="B121" s="20" t="s">
        <v>481</v>
      </c>
      <c r="C121" s="21" t="s">
        <v>216</v>
      </c>
      <c r="D121" s="21" t="s">
        <v>471</v>
      </c>
      <c r="E121" s="21" t="s">
        <v>472</v>
      </c>
      <c r="F121" s="21" t="s">
        <v>473</v>
      </c>
      <c r="G121" s="21" t="s">
        <v>474</v>
      </c>
      <c r="H121" s="21" t="s">
        <v>475</v>
      </c>
      <c r="I121" s="21" t="s">
        <v>222</v>
      </c>
      <c r="J121" s="21" t="s">
        <v>82</v>
      </c>
    </row>
    <row r="122" spans="1:10" hidden="1" x14ac:dyDescent="0.25">
      <c r="A122" s="20" t="s">
        <v>482</v>
      </c>
      <c r="B122" s="20" t="s">
        <v>483</v>
      </c>
      <c r="C122" s="21" t="s">
        <v>216</v>
      </c>
      <c r="D122" s="21" t="s">
        <v>471</v>
      </c>
      <c r="E122" s="21" t="s">
        <v>472</v>
      </c>
      <c r="F122" s="21" t="s">
        <v>473</v>
      </c>
      <c r="G122" s="21" t="s">
        <v>474</v>
      </c>
      <c r="H122" s="21" t="s">
        <v>475</v>
      </c>
      <c r="I122" s="21" t="s">
        <v>222</v>
      </c>
      <c r="J122" s="21" t="s">
        <v>82</v>
      </c>
    </row>
    <row r="123" spans="1:10" hidden="1" x14ac:dyDescent="0.25">
      <c r="A123" s="20" t="s">
        <v>484</v>
      </c>
      <c r="B123" s="20" t="s">
        <v>485</v>
      </c>
      <c r="C123" s="21" t="s">
        <v>216</v>
      </c>
      <c r="D123" s="21" t="s">
        <v>471</v>
      </c>
      <c r="E123" s="21" t="s">
        <v>472</v>
      </c>
      <c r="F123" s="21" t="s">
        <v>473</v>
      </c>
      <c r="G123" s="21" t="s">
        <v>474</v>
      </c>
      <c r="H123" s="21" t="s">
        <v>475</v>
      </c>
      <c r="I123" s="21" t="s">
        <v>222</v>
      </c>
      <c r="J123" s="21" t="s">
        <v>82</v>
      </c>
    </row>
    <row r="124" spans="1:10" hidden="1" x14ac:dyDescent="0.25">
      <c r="A124" s="20" t="s">
        <v>486</v>
      </c>
      <c r="B124" s="20" t="s">
        <v>487</v>
      </c>
      <c r="C124" s="21" t="s">
        <v>216</v>
      </c>
      <c r="D124" s="21" t="s">
        <v>471</v>
      </c>
      <c r="E124" s="21" t="s">
        <v>472</v>
      </c>
      <c r="F124" s="21" t="s">
        <v>473</v>
      </c>
      <c r="G124" s="21" t="s">
        <v>474</v>
      </c>
      <c r="H124" s="21" t="s">
        <v>475</v>
      </c>
      <c r="I124" s="21" t="s">
        <v>222</v>
      </c>
      <c r="J124" s="21" t="s">
        <v>82</v>
      </c>
    </row>
    <row r="125" spans="1:10" hidden="1" x14ac:dyDescent="0.25">
      <c r="A125" s="20" t="s">
        <v>488</v>
      </c>
      <c r="B125" s="20" t="s">
        <v>489</v>
      </c>
      <c r="C125" s="21" t="s">
        <v>216</v>
      </c>
      <c r="D125" s="21" t="s">
        <v>471</v>
      </c>
      <c r="E125" s="21" t="s">
        <v>472</v>
      </c>
      <c r="F125" s="21" t="s">
        <v>473</v>
      </c>
      <c r="G125" s="21" t="s">
        <v>474</v>
      </c>
      <c r="H125" s="21" t="s">
        <v>475</v>
      </c>
      <c r="I125" s="21" t="s">
        <v>222</v>
      </c>
      <c r="J125" s="21" t="s">
        <v>82</v>
      </c>
    </row>
    <row r="126" spans="1:10" hidden="1" x14ac:dyDescent="0.25">
      <c r="A126" s="20" t="s">
        <v>490</v>
      </c>
      <c r="B126" s="20" t="s">
        <v>491</v>
      </c>
      <c r="C126" s="21" t="s">
        <v>216</v>
      </c>
      <c r="D126" s="21" t="s">
        <v>471</v>
      </c>
      <c r="E126" s="21" t="s">
        <v>472</v>
      </c>
      <c r="F126" s="21" t="s">
        <v>472</v>
      </c>
      <c r="G126" s="21" t="s">
        <v>492</v>
      </c>
      <c r="H126" s="21" t="s">
        <v>475</v>
      </c>
      <c r="I126" s="21" t="s">
        <v>222</v>
      </c>
      <c r="J126" s="21" t="s">
        <v>82</v>
      </c>
    </row>
    <row r="127" spans="1:10" hidden="1" x14ac:dyDescent="0.25">
      <c r="A127" s="20" t="s">
        <v>493</v>
      </c>
      <c r="B127" s="20" t="s">
        <v>494</v>
      </c>
      <c r="C127" s="21" t="s">
        <v>216</v>
      </c>
      <c r="D127" s="21" t="s">
        <v>471</v>
      </c>
      <c r="E127" s="21" t="s">
        <v>472</v>
      </c>
      <c r="F127" s="21" t="s">
        <v>472</v>
      </c>
      <c r="G127" s="21" t="s">
        <v>492</v>
      </c>
      <c r="H127" s="21" t="s">
        <v>475</v>
      </c>
      <c r="I127" s="21" t="s">
        <v>222</v>
      </c>
      <c r="J127" s="21" t="s">
        <v>82</v>
      </c>
    </row>
    <row r="128" spans="1:10" hidden="1" x14ac:dyDescent="0.25">
      <c r="A128" s="20" t="s">
        <v>495</v>
      </c>
      <c r="B128" s="20" t="s">
        <v>496</v>
      </c>
      <c r="C128" s="21" t="s">
        <v>283</v>
      </c>
      <c r="D128" s="21">
        <v>0</v>
      </c>
      <c r="E128" s="21" t="s">
        <v>471</v>
      </c>
      <c r="F128" s="21" t="s">
        <v>471</v>
      </c>
      <c r="G128" s="21" t="s">
        <v>497</v>
      </c>
      <c r="H128" s="21" t="s">
        <v>475</v>
      </c>
      <c r="I128" s="21" t="s">
        <v>222</v>
      </c>
      <c r="J128" s="21" t="s">
        <v>82</v>
      </c>
    </row>
    <row r="129" spans="1:10" hidden="1" x14ac:dyDescent="0.25">
      <c r="A129" s="20" t="s">
        <v>498</v>
      </c>
      <c r="B129" s="20" t="s">
        <v>499</v>
      </c>
      <c r="C129" s="21" t="s">
        <v>283</v>
      </c>
      <c r="D129" s="21">
        <v>0</v>
      </c>
      <c r="E129" s="21" t="s">
        <v>471</v>
      </c>
      <c r="F129" s="21" t="s">
        <v>471</v>
      </c>
      <c r="G129" s="21" t="s">
        <v>497</v>
      </c>
      <c r="H129" s="21" t="s">
        <v>475</v>
      </c>
      <c r="I129" s="21" t="s">
        <v>222</v>
      </c>
      <c r="J129" s="21" t="s">
        <v>82</v>
      </c>
    </row>
    <row r="130" spans="1:10" hidden="1" x14ac:dyDescent="0.25">
      <c r="A130" s="20" t="s">
        <v>500</v>
      </c>
      <c r="B130" s="20" t="s">
        <v>501</v>
      </c>
      <c r="C130" s="21" t="s">
        <v>216</v>
      </c>
      <c r="D130" s="21" t="s">
        <v>471</v>
      </c>
      <c r="E130" s="21" t="s">
        <v>472</v>
      </c>
      <c r="F130" s="21" t="s">
        <v>472</v>
      </c>
      <c r="G130" s="21" t="s">
        <v>492</v>
      </c>
      <c r="H130" s="21" t="s">
        <v>475</v>
      </c>
      <c r="I130" s="21" t="s">
        <v>222</v>
      </c>
      <c r="J130" s="21" t="s">
        <v>82</v>
      </c>
    </row>
    <row r="131" spans="1:10" hidden="1" x14ac:dyDescent="0.25">
      <c r="A131" s="20" t="s">
        <v>502</v>
      </c>
      <c r="B131" s="20" t="s">
        <v>503</v>
      </c>
      <c r="C131" s="21" t="s">
        <v>283</v>
      </c>
      <c r="D131" s="21">
        <v>0</v>
      </c>
      <c r="E131" s="21" t="s">
        <v>471</v>
      </c>
      <c r="F131" s="21" t="s">
        <v>471</v>
      </c>
      <c r="G131" s="21" t="s">
        <v>497</v>
      </c>
      <c r="H131" s="21" t="s">
        <v>475</v>
      </c>
      <c r="I131" s="21" t="s">
        <v>222</v>
      </c>
      <c r="J131" s="21" t="s">
        <v>82</v>
      </c>
    </row>
    <row r="132" spans="1:10" hidden="1" x14ac:dyDescent="0.25">
      <c r="A132" s="20" t="s">
        <v>504</v>
      </c>
      <c r="B132" s="20" t="s">
        <v>505</v>
      </c>
      <c r="C132" s="21" t="s">
        <v>216</v>
      </c>
      <c r="D132" s="21" t="s">
        <v>471</v>
      </c>
      <c r="E132" s="21" t="s">
        <v>472</v>
      </c>
      <c r="F132" s="21" t="s">
        <v>472</v>
      </c>
      <c r="G132" s="21" t="s">
        <v>492</v>
      </c>
      <c r="H132" s="21" t="s">
        <v>475</v>
      </c>
      <c r="I132" s="21" t="s">
        <v>222</v>
      </c>
      <c r="J132" s="21" t="s">
        <v>82</v>
      </c>
    </row>
    <row r="133" spans="1:10" hidden="1" x14ac:dyDescent="0.25">
      <c r="A133" s="20" t="s">
        <v>506</v>
      </c>
      <c r="B133" s="20" t="s">
        <v>507</v>
      </c>
      <c r="C133" s="21" t="s">
        <v>216</v>
      </c>
      <c r="D133" s="21" t="s">
        <v>471</v>
      </c>
      <c r="E133" s="21" t="s">
        <v>472</v>
      </c>
      <c r="F133" s="21" t="s">
        <v>472</v>
      </c>
      <c r="G133" s="21" t="s">
        <v>492</v>
      </c>
      <c r="H133" s="21" t="s">
        <v>475</v>
      </c>
      <c r="I133" s="21" t="s">
        <v>222</v>
      </c>
      <c r="J133" s="21" t="s">
        <v>82</v>
      </c>
    </row>
    <row r="134" spans="1:10" hidden="1" x14ac:dyDescent="0.25">
      <c r="A134" s="20" t="s">
        <v>508</v>
      </c>
      <c r="B134" s="20" t="s">
        <v>509</v>
      </c>
      <c r="C134" s="21" t="s">
        <v>283</v>
      </c>
      <c r="D134" s="21">
        <v>0</v>
      </c>
      <c r="E134" s="21" t="s">
        <v>471</v>
      </c>
      <c r="F134" s="21" t="s">
        <v>471</v>
      </c>
      <c r="G134" s="21" t="s">
        <v>497</v>
      </c>
      <c r="H134" s="21" t="s">
        <v>475</v>
      </c>
      <c r="I134" s="21" t="s">
        <v>222</v>
      </c>
      <c r="J134" s="21" t="s">
        <v>82</v>
      </c>
    </row>
    <row r="135" spans="1:10" hidden="1" x14ac:dyDescent="0.25">
      <c r="A135" s="20" t="s">
        <v>510</v>
      </c>
      <c r="B135" s="20" t="s">
        <v>511</v>
      </c>
      <c r="C135" s="21" t="s">
        <v>283</v>
      </c>
      <c r="D135" s="21">
        <v>0</v>
      </c>
      <c r="E135" s="21" t="s">
        <v>471</v>
      </c>
      <c r="F135" s="21" t="s">
        <v>471</v>
      </c>
      <c r="G135" s="21" t="s">
        <v>497</v>
      </c>
      <c r="H135" s="21" t="s">
        <v>475</v>
      </c>
      <c r="I135" s="21" t="s">
        <v>222</v>
      </c>
      <c r="J135" s="21" t="s">
        <v>82</v>
      </c>
    </row>
    <row r="136" spans="1:10" hidden="1" x14ac:dyDescent="0.25">
      <c r="A136" s="20" t="s">
        <v>512</v>
      </c>
      <c r="B136" s="20" t="s">
        <v>513</v>
      </c>
      <c r="C136" s="21" t="s">
        <v>216</v>
      </c>
      <c r="D136" s="21" t="s">
        <v>471</v>
      </c>
      <c r="E136" s="21" t="s">
        <v>472</v>
      </c>
      <c r="F136" s="21" t="s">
        <v>472</v>
      </c>
      <c r="G136" s="21" t="s">
        <v>492</v>
      </c>
      <c r="H136" s="21" t="s">
        <v>475</v>
      </c>
      <c r="I136" s="21" t="s">
        <v>222</v>
      </c>
      <c r="J136" s="21" t="s">
        <v>82</v>
      </c>
    </row>
    <row r="137" spans="1:10" hidden="1" x14ac:dyDescent="0.25">
      <c r="A137" s="20" t="s">
        <v>514</v>
      </c>
      <c r="B137" s="20" t="s">
        <v>515</v>
      </c>
      <c r="C137" s="21" t="s">
        <v>283</v>
      </c>
      <c r="D137" s="21">
        <v>0</v>
      </c>
      <c r="E137" s="21" t="s">
        <v>471</v>
      </c>
      <c r="F137" s="21" t="s">
        <v>471</v>
      </c>
      <c r="G137" s="21" t="s">
        <v>497</v>
      </c>
      <c r="H137" s="21" t="s">
        <v>475</v>
      </c>
      <c r="I137" s="21" t="s">
        <v>222</v>
      </c>
      <c r="J137" s="21" t="s">
        <v>82</v>
      </c>
    </row>
    <row r="138" spans="1:10" hidden="1" x14ac:dyDescent="0.25">
      <c r="A138" s="20" t="s">
        <v>516</v>
      </c>
      <c r="B138" s="20" t="s">
        <v>517</v>
      </c>
      <c r="C138" s="21" t="s">
        <v>216</v>
      </c>
      <c r="D138" s="21" t="s">
        <v>471</v>
      </c>
      <c r="E138" s="21" t="s">
        <v>472</v>
      </c>
      <c r="F138" s="21" t="s">
        <v>472</v>
      </c>
      <c r="G138" s="21" t="s">
        <v>492</v>
      </c>
      <c r="H138" s="21" t="s">
        <v>475</v>
      </c>
      <c r="I138" s="21" t="s">
        <v>222</v>
      </c>
      <c r="J138" s="21" t="s">
        <v>82</v>
      </c>
    </row>
    <row r="139" spans="1:10" hidden="1" x14ac:dyDescent="0.25">
      <c r="A139" s="20" t="s">
        <v>518</v>
      </c>
      <c r="B139" s="20" t="s">
        <v>519</v>
      </c>
      <c r="C139" s="21" t="s">
        <v>216</v>
      </c>
      <c r="D139" s="21" t="s">
        <v>471</v>
      </c>
      <c r="E139" s="21" t="s">
        <v>472</v>
      </c>
      <c r="F139" s="21" t="s">
        <v>472</v>
      </c>
      <c r="G139" s="21" t="s">
        <v>492</v>
      </c>
      <c r="H139" s="21" t="s">
        <v>475</v>
      </c>
      <c r="I139" s="21" t="s">
        <v>222</v>
      </c>
      <c r="J139" s="21" t="s">
        <v>82</v>
      </c>
    </row>
    <row r="140" spans="1:10" hidden="1" x14ac:dyDescent="0.25">
      <c r="A140" s="20" t="s">
        <v>520</v>
      </c>
      <c r="B140" s="20" t="s">
        <v>521</v>
      </c>
      <c r="C140" s="21" t="s">
        <v>216</v>
      </c>
      <c r="D140" s="21" t="s">
        <v>471</v>
      </c>
      <c r="E140" s="21" t="s">
        <v>472</v>
      </c>
      <c r="F140" s="21" t="s">
        <v>472</v>
      </c>
      <c r="G140" s="21" t="s">
        <v>492</v>
      </c>
      <c r="H140" s="21" t="s">
        <v>475</v>
      </c>
      <c r="I140" s="21" t="s">
        <v>222</v>
      </c>
      <c r="J140" s="21" t="s">
        <v>82</v>
      </c>
    </row>
    <row r="141" spans="1:10" hidden="1" x14ac:dyDescent="0.25">
      <c r="A141" s="20" t="s">
        <v>522</v>
      </c>
      <c r="B141" s="20" t="s">
        <v>523</v>
      </c>
      <c r="C141" s="21" t="s">
        <v>283</v>
      </c>
      <c r="D141" s="21">
        <v>0</v>
      </c>
      <c r="E141" s="21" t="s">
        <v>471</v>
      </c>
      <c r="F141" s="21" t="s">
        <v>471</v>
      </c>
      <c r="G141" s="21" t="s">
        <v>497</v>
      </c>
      <c r="H141" s="21" t="s">
        <v>475</v>
      </c>
      <c r="I141" s="21" t="s">
        <v>222</v>
      </c>
      <c r="J141" s="21" t="s">
        <v>82</v>
      </c>
    </row>
    <row r="142" spans="1:10" hidden="1" x14ac:dyDescent="0.25">
      <c r="A142" s="20" t="s">
        <v>524</v>
      </c>
      <c r="B142" s="20" t="s">
        <v>525</v>
      </c>
      <c r="C142" s="21" t="s">
        <v>216</v>
      </c>
      <c r="D142" s="21" t="s">
        <v>471</v>
      </c>
      <c r="E142" s="21" t="s">
        <v>472</v>
      </c>
      <c r="F142" s="21" t="s">
        <v>472</v>
      </c>
      <c r="G142" s="21" t="s">
        <v>492</v>
      </c>
      <c r="H142" s="21" t="s">
        <v>475</v>
      </c>
      <c r="I142" s="21" t="s">
        <v>222</v>
      </c>
      <c r="J142" s="21" t="s">
        <v>82</v>
      </c>
    </row>
    <row r="143" spans="1:10" hidden="1" x14ac:dyDescent="0.25">
      <c r="A143" s="20" t="s">
        <v>526</v>
      </c>
      <c r="B143" s="20" t="s">
        <v>527</v>
      </c>
      <c r="C143" s="21" t="s">
        <v>216</v>
      </c>
      <c r="D143" s="21" t="s">
        <v>471</v>
      </c>
      <c r="E143" s="21" t="s">
        <v>472</v>
      </c>
      <c r="F143" s="21" t="s">
        <v>472</v>
      </c>
      <c r="G143" s="21" t="s">
        <v>492</v>
      </c>
      <c r="H143" s="21" t="s">
        <v>475</v>
      </c>
      <c r="I143" s="21" t="s">
        <v>222</v>
      </c>
      <c r="J143" s="21" t="s">
        <v>82</v>
      </c>
    </row>
    <row r="144" spans="1:10" hidden="1" x14ac:dyDescent="0.25">
      <c r="A144" s="20" t="s">
        <v>528</v>
      </c>
      <c r="B144" s="20" t="s">
        <v>529</v>
      </c>
      <c r="C144" s="21" t="s">
        <v>216</v>
      </c>
      <c r="D144" s="21" t="s">
        <v>471</v>
      </c>
      <c r="E144" s="21" t="s">
        <v>472</v>
      </c>
      <c r="F144" s="21" t="s">
        <v>472</v>
      </c>
      <c r="G144" s="21" t="s">
        <v>492</v>
      </c>
      <c r="H144" s="21" t="s">
        <v>475</v>
      </c>
      <c r="I144" s="21" t="s">
        <v>222</v>
      </c>
      <c r="J144" s="21" t="s">
        <v>82</v>
      </c>
    </row>
    <row r="145" spans="1:10" hidden="1" x14ac:dyDescent="0.25">
      <c r="A145" s="20" t="s">
        <v>530</v>
      </c>
      <c r="B145" s="20" t="s">
        <v>531</v>
      </c>
      <c r="C145" s="21" t="s">
        <v>216</v>
      </c>
      <c r="D145" s="21" t="s">
        <v>471</v>
      </c>
      <c r="E145" s="21" t="s">
        <v>472</v>
      </c>
      <c r="F145" s="21" t="s">
        <v>472</v>
      </c>
      <c r="G145" s="21" t="s">
        <v>492</v>
      </c>
      <c r="H145" s="21" t="s">
        <v>475</v>
      </c>
      <c r="I145" s="21" t="s">
        <v>222</v>
      </c>
      <c r="J145" s="21" t="s">
        <v>82</v>
      </c>
    </row>
    <row r="146" spans="1:10" hidden="1" x14ac:dyDescent="0.25">
      <c r="A146" s="20" t="s">
        <v>532</v>
      </c>
      <c r="B146" s="20" t="s">
        <v>533</v>
      </c>
      <c r="C146" s="21" t="s">
        <v>216</v>
      </c>
      <c r="D146" s="21" t="s">
        <v>471</v>
      </c>
      <c r="E146" s="21" t="s">
        <v>472</v>
      </c>
      <c r="F146" s="21" t="s">
        <v>472</v>
      </c>
      <c r="G146" s="21" t="s">
        <v>492</v>
      </c>
      <c r="H146" s="21" t="s">
        <v>475</v>
      </c>
      <c r="I146" s="21" t="s">
        <v>222</v>
      </c>
      <c r="J146" s="21" t="s">
        <v>82</v>
      </c>
    </row>
    <row r="147" spans="1:10" hidden="1" x14ac:dyDescent="0.25">
      <c r="A147" s="20" t="s">
        <v>534</v>
      </c>
      <c r="B147" s="20" t="s">
        <v>535</v>
      </c>
      <c r="C147" s="21" t="s">
        <v>216</v>
      </c>
      <c r="D147" s="21" t="s">
        <v>471</v>
      </c>
      <c r="E147" s="21" t="s">
        <v>472</v>
      </c>
      <c r="F147" s="21" t="s">
        <v>472</v>
      </c>
      <c r="G147" s="21" t="s">
        <v>492</v>
      </c>
      <c r="H147" s="21" t="s">
        <v>475</v>
      </c>
      <c r="I147" s="21" t="s">
        <v>222</v>
      </c>
      <c r="J147" s="21" t="s">
        <v>82</v>
      </c>
    </row>
    <row r="148" spans="1:10" hidden="1" x14ac:dyDescent="0.25">
      <c r="A148" s="20" t="s">
        <v>536</v>
      </c>
      <c r="B148" s="20" t="s">
        <v>537</v>
      </c>
      <c r="C148" s="21" t="s">
        <v>216</v>
      </c>
      <c r="D148" s="21" t="s">
        <v>471</v>
      </c>
      <c r="E148" s="21" t="s">
        <v>472</v>
      </c>
      <c r="F148" s="21" t="s">
        <v>472</v>
      </c>
      <c r="G148" s="21" t="s">
        <v>492</v>
      </c>
      <c r="H148" s="21" t="s">
        <v>475</v>
      </c>
      <c r="I148" s="21" t="s">
        <v>222</v>
      </c>
      <c r="J148" s="21" t="s">
        <v>82</v>
      </c>
    </row>
    <row r="149" spans="1:10" hidden="1" x14ac:dyDescent="0.25">
      <c r="A149" s="20" t="s">
        <v>538</v>
      </c>
      <c r="B149" s="20" t="s">
        <v>537</v>
      </c>
      <c r="C149" s="21" t="s">
        <v>216</v>
      </c>
      <c r="D149" s="21" t="s">
        <v>471</v>
      </c>
      <c r="E149" s="21" t="s">
        <v>472</v>
      </c>
      <c r="F149" s="21" t="s">
        <v>472</v>
      </c>
      <c r="G149" s="21" t="s">
        <v>492</v>
      </c>
      <c r="H149" s="21" t="s">
        <v>475</v>
      </c>
      <c r="I149" s="21" t="s">
        <v>222</v>
      </c>
      <c r="J149" s="21" t="s">
        <v>82</v>
      </c>
    </row>
    <row r="150" spans="1:10" hidden="1" x14ac:dyDescent="0.25">
      <c r="A150" s="20" t="s">
        <v>539</v>
      </c>
      <c r="B150" s="20" t="s">
        <v>540</v>
      </c>
      <c r="C150" s="21" t="s">
        <v>216</v>
      </c>
      <c r="D150" s="21" t="s">
        <v>471</v>
      </c>
      <c r="E150" s="21" t="s">
        <v>472</v>
      </c>
      <c r="F150" s="21" t="s">
        <v>472</v>
      </c>
      <c r="G150" s="21" t="s">
        <v>492</v>
      </c>
      <c r="H150" s="21" t="s">
        <v>475</v>
      </c>
      <c r="I150" s="21" t="s">
        <v>222</v>
      </c>
      <c r="J150" s="21" t="s">
        <v>82</v>
      </c>
    </row>
    <row r="151" spans="1:10" hidden="1" x14ac:dyDescent="0.25">
      <c r="A151" s="20" t="s">
        <v>541</v>
      </c>
      <c r="B151" s="20" t="s">
        <v>542</v>
      </c>
      <c r="C151" s="21" t="s">
        <v>216</v>
      </c>
      <c r="D151" s="21" t="s">
        <v>471</v>
      </c>
      <c r="E151" s="21" t="s">
        <v>472</v>
      </c>
      <c r="F151" s="21" t="s">
        <v>472</v>
      </c>
      <c r="G151" s="21" t="s">
        <v>492</v>
      </c>
      <c r="H151" s="21" t="s">
        <v>475</v>
      </c>
      <c r="I151" s="21" t="s">
        <v>222</v>
      </c>
      <c r="J151" s="21" t="s">
        <v>82</v>
      </c>
    </row>
    <row r="152" spans="1:10" hidden="1" x14ac:dyDescent="0.25">
      <c r="A152" s="20" t="s">
        <v>543</v>
      </c>
      <c r="B152" s="20" t="s">
        <v>544</v>
      </c>
      <c r="C152" s="21" t="s">
        <v>216</v>
      </c>
      <c r="D152" s="21" t="s">
        <v>471</v>
      </c>
      <c r="E152" s="21" t="s">
        <v>472</v>
      </c>
      <c r="F152" s="21" t="s">
        <v>472</v>
      </c>
      <c r="G152" s="21" t="s">
        <v>492</v>
      </c>
      <c r="H152" s="21" t="s">
        <v>475</v>
      </c>
      <c r="I152" s="21" t="s">
        <v>222</v>
      </c>
      <c r="J152" s="21" t="s">
        <v>82</v>
      </c>
    </row>
    <row r="153" spans="1:10" hidden="1" x14ac:dyDescent="0.25">
      <c r="A153" s="20" t="s">
        <v>545</v>
      </c>
      <c r="B153" s="20" t="s">
        <v>546</v>
      </c>
      <c r="C153" s="21" t="s">
        <v>216</v>
      </c>
      <c r="D153" s="21" t="s">
        <v>471</v>
      </c>
      <c r="E153" s="21" t="s">
        <v>472</v>
      </c>
      <c r="F153" s="21" t="s">
        <v>472</v>
      </c>
      <c r="G153" s="21" t="s">
        <v>492</v>
      </c>
      <c r="H153" s="21" t="s">
        <v>475</v>
      </c>
      <c r="I153" s="21" t="s">
        <v>222</v>
      </c>
      <c r="J153" s="21" t="s">
        <v>82</v>
      </c>
    </row>
    <row r="154" spans="1:10" hidden="1" x14ac:dyDescent="0.25">
      <c r="A154" s="20" t="s">
        <v>547</v>
      </c>
      <c r="B154" s="20" t="s">
        <v>548</v>
      </c>
      <c r="C154" s="21" t="s">
        <v>283</v>
      </c>
      <c r="D154" s="21" t="s">
        <v>549</v>
      </c>
      <c r="E154" s="21" t="s">
        <v>550</v>
      </c>
      <c r="F154" s="21" t="s">
        <v>551</v>
      </c>
      <c r="G154" s="21" t="s">
        <v>552</v>
      </c>
      <c r="H154" s="21" t="s">
        <v>549</v>
      </c>
      <c r="I154" s="21" t="s">
        <v>222</v>
      </c>
      <c r="J154" s="21" t="s">
        <v>82</v>
      </c>
    </row>
    <row r="155" spans="1:10" hidden="1" x14ac:dyDescent="0.25">
      <c r="A155" s="20" t="s">
        <v>553</v>
      </c>
      <c r="B155" s="20" t="s">
        <v>554</v>
      </c>
      <c r="C155" s="21" t="s">
        <v>216</v>
      </c>
      <c r="D155" s="21" t="s">
        <v>549</v>
      </c>
      <c r="E155" s="21" t="s">
        <v>550</v>
      </c>
      <c r="F155" s="21" t="s">
        <v>551</v>
      </c>
      <c r="G155" s="21" t="s">
        <v>552</v>
      </c>
      <c r="H155" s="21" t="s">
        <v>549</v>
      </c>
      <c r="I155" s="21" t="s">
        <v>222</v>
      </c>
      <c r="J155" s="21" t="s">
        <v>82</v>
      </c>
    </row>
    <row r="156" spans="1:10" hidden="1" x14ac:dyDescent="0.25">
      <c r="A156" s="20" t="s">
        <v>555</v>
      </c>
      <c r="B156" s="20" t="s">
        <v>556</v>
      </c>
      <c r="C156" s="21" t="s">
        <v>216</v>
      </c>
      <c r="D156" s="21" t="s">
        <v>549</v>
      </c>
      <c r="E156" s="21" t="s">
        <v>550</v>
      </c>
      <c r="F156" s="21" t="s">
        <v>551</v>
      </c>
      <c r="G156" s="21" t="s">
        <v>552</v>
      </c>
      <c r="H156" s="21" t="s">
        <v>549</v>
      </c>
      <c r="I156" s="21" t="s">
        <v>222</v>
      </c>
      <c r="J156" s="21" t="s">
        <v>82</v>
      </c>
    </row>
    <row r="157" spans="1:10" hidden="1" x14ac:dyDescent="0.25">
      <c r="A157" s="20" t="s">
        <v>557</v>
      </c>
      <c r="B157" s="20" t="s">
        <v>558</v>
      </c>
      <c r="C157" s="21" t="s">
        <v>216</v>
      </c>
      <c r="D157" s="21" t="s">
        <v>549</v>
      </c>
      <c r="E157" s="21" t="s">
        <v>550</v>
      </c>
      <c r="F157" s="21" t="s">
        <v>559</v>
      </c>
      <c r="G157" s="21" t="s">
        <v>560</v>
      </c>
      <c r="H157" s="21" t="s">
        <v>549</v>
      </c>
      <c r="I157" s="21" t="s">
        <v>222</v>
      </c>
      <c r="J157" s="21" t="s">
        <v>82</v>
      </c>
    </row>
    <row r="158" spans="1:10" hidden="1" x14ac:dyDescent="0.25">
      <c r="A158" s="20" t="s">
        <v>561</v>
      </c>
      <c r="B158" s="20" t="s">
        <v>562</v>
      </c>
      <c r="C158" s="21" t="s">
        <v>283</v>
      </c>
      <c r="D158" s="21">
        <v>0</v>
      </c>
      <c r="E158" s="21" t="s">
        <v>549</v>
      </c>
      <c r="F158" s="21" t="s">
        <v>563</v>
      </c>
      <c r="G158" s="21" t="s">
        <v>564</v>
      </c>
      <c r="H158" s="21" t="s">
        <v>549</v>
      </c>
      <c r="I158" s="21" t="s">
        <v>222</v>
      </c>
      <c r="J158" s="21" t="s">
        <v>82</v>
      </c>
    </row>
    <row r="159" spans="1:10" hidden="1" x14ac:dyDescent="0.25">
      <c r="A159" s="20" t="s">
        <v>565</v>
      </c>
      <c r="B159" s="20" t="s">
        <v>566</v>
      </c>
      <c r="C159" s="21" t="s">
        <v>283</v>
      </c>
      <c r="D159" s="21">
        <v>0</v>
      </c>
      <c r="E159" s="21" t="s">
        <v>549</v>
      </c>
      <c r="F159" s="21" t="s">
        <v>563</v>
      </c>
      <c r="G159" s="21" t="s">
        <v>564</v>
      </c>
      <c r="H159" s="21" t="s">
        <v>549</v>
      </c>
      <c r="I159" s="21" t="s">
        <v>222</v>
      </c>
      <c r="J159" s="21" t="s">
        <v>82</v>
      </c>
    </row>
    <row r="160" spans="1:10" hidden="1" x14ac:dyDescent="0.25">
      <c r="A160" s="20" t="s">
        <v>567</v>
      </c>
      <c r="B160" s="20" t="s">
        <v>568</v>
      </c>
      <c r="C160" s="21" t="s">
        <v>283</v>
      </c>
      <c r="D160" s="21">
        <v>0</v>
      </c>
      <c r="E160" s="21" t="s">
        <v>549</v>
      </c>
      <c r="F160" s="21" t="s">
        <v>563</v>
      </c>
      <c r="G160" s="21" t="s">
        <v>564</v>
      </c>
      <c r="H160" s="21" t="s">
        <v>549</v>
      </c>
      <c r="I160" s="21" t="s">
        <v>222</v>
      </c>
      <c r="J160" s="21" t="s">
        <v>82</v>
      </c>
    </row>
    <row r="161" spans="1:10" hidden="1" x14ac:dyDescent="0.25">
      <c r="A161" s="20" t="s">
        <v>569</v>
      </c>
      <c r="B161" s="20" t="s">
        <v>570</v>
      </c>
      <c r="C161" s="21" t="s">
        <v>283</v>
      </c>
      <c r="D161" s="21">
        <v>0</v>
      </c>
      <c r="E161" s="21" t="s">
        <v>549</v>
      </c>
      <c r="F161" s="21" t="s">
        <v>563</v>
      </c>
      <c r="G161" s="21" t="s">
        <v>564</v>
      </c>
      <c r="H161" s="21" t="s">
        <v>549</v>
      </c>
      <c r="I161" s="21" t="s">
        <v>222</v>
      </c>
      <c r="J161" s="21" t="s">
        <v>82</v>
      </c>
    </row>
    <row r="162" spans="1:10" hidden="1" x14ac:dyDescent="0.25">
      <c r="A162" s="20" t="s">
        <v>571</v>
      </c>
      <c r="B162" s="20" t="s">
        <v>572</v>
      </c>
      <c r="C162" s="21" t="s">
        <v>283</v>
      </c>
      <c r="D162" s="21">
        <v>0</v>
      </c>
      <c r="E162" s="21" t="s">
        <v>549</v>
      </c>
      <c r="F162" s="21" t="s">
        <v>563</v>
      </c>
      <c r="G162" s="21" t="s">
        <v>564</v>
      </c>
      <c r="H162" s="21" t="s">
        <v>549</v>
      </c>
      <c r="I162" s="21" t="s">
        <v>222</v>
      </c>
      <c r="J162" s="21" t="s">
        <v>82</v>
      </c>
    </row>
    <row r="163" spans="1:10" hidden="1" x14ac:dyDescent="0.25">
      <c r="A163" s="20" t="s">
        <v>573</v>
      </c>
      <c r="B163" s="20" t="s">
        <v>574</v>
      </c>
      <c r="C163" s="21" t="s">
        <v>283</v>
      </c>
      <c r="D163" s="21">
        <v>0</v>
      </c>
      <c r="E163" s="21" t="s">
        <v>549</v>
      </c>
      <c r="F163" s="21" t="s">
        <v>563</v>
      </c>
      <c r="G163" s="21" t="s">
        <v>564</v>
      </c>
      <c r="H163" s="21" t="s">
        <v>549</v>
      </c>
      <c r="I163" s="21" t="s">
        <v>222</v>
      </c>
      <c r="J163" s="21" t="s">
        <v>82</v>
      </c>
    </row>
    <row r="164" spans="1:10" hidden="1" x14ac:dyDescent="0.25">
      <c r="A164" s="20" t="s">
        <v>575</v>
      </c>
      <c r="B164" s="20" t="s">
        <v>576</v>
      </c>
      <c r="C164" s="21" t="s">
        <v>283</v>
      </c>
      <c r="D164" s="21">
        <v>0</v>
      </c>
      <c r="E164" s="21" t="s">
        <v>549</v>
      </c>
      <c r="F164" s="21" t="s">
        <v>563</v>
      </c>
      <c r="G164" s="21" t="s">
        <v>564</v>
      </c>
      <c r="H164" s="21" t="s">
        <v>549</v>
      </c>
      <c r="I164" s="21" t="s">
        <v>222</v>
      </c>
      <c r="J164" s="21" t="s">
        <v>82</v>
      </c>
    </row>
    <row r="165" spans="1:10" hidden="1" x14ac:dyDescent="0.25">
      <c r="A165" s="20" t="s">
        <v>577</v>
      </c>
      <c r="B165" s="20" t="s">
        <v>578</v>
      </c>
      <c r="C165" s="21" t="s">
        <v>283</v>
      </c>
      <c r="D165" s="21">
        <v>0</v>
      </c>
      <c r="E165" s="21" t="s">
        <v>549</v>
      </c>
      <c r="F165" s="21" t="s">
        <v>563</v>
      </c>
      <c r="G165" s="21" t="s">
        <v>564</v>
      </c>
      <c r="H165" s="21" t="s">
        <v>549</v>
      </c>
      <c r="I165" s="21" t="s">
        <v>222</v>
      </c>
      <c r="J165" s="21" t="s">
        <v>82</v>
      </c>
    </row>
    <row r="166" spans="1:10" hidden="1" x14ac:dyDescent="0.25">
      <c r="A166" s="20" t="s">
        <v>579</v>
      </c>
      <c r="B166" s="20" t="s">
        <v>580</v>
      </c>
      <c r="C166" s="21" t="s">
        <v>283</v>
      </c>
      <c r="D166" s="21">
        <v>0</v>
      </c>
      <c r="E166" s="21" t="s">
        <v>549</v>
      </c>
      <c r="F166" s="21" t="s">
        <v>563</v>
      </c>
      <c r="G166" s="21" t="s">
        <v>564</v>
      </c>
      <c r="H166" s="21" t="s">
        <v>549</v>
      </c>
      <c r="I166" s="21" t="s">
        <v>222</v>
      </c>
      <c r="J166" s="21" t="s">
        <v>82</v>
      </c>
    </row>
    <row r="167" spans="1:10" hidden="1" x14ac:dyDescent="0.25">
      <c r="A167" s="20" t="s">
        <v>581</v>
      </c>
      <c r="B167" s="20" t="s">
        <v>582</v>
      </c>
      <c r="C167" s="21" t="s">
        <v>283</v>
      </c>
      <c r="D167" s="21">
        <v>0</v>
      </c>
      <c r="E167" s="21" t="s">
        <v>549</v>
      </c>
      <c r="F167" s="21" t="s">
        <v>563</v>
      </c>
      <c r="G167" s="21" t="s">
        <v>564</v>
      </c>
      <c r="H167" s="21" t="s">
        <v>549</v>
      </c>
      <c r="I167" s="21" t="s">
        <v>222</v>
      </c>
      <c r="J167" s="21" t="s">
        <v>82</v>
      </c>
    </row>
    <row r="168" spans="1:10" hidden="1" x14ac:dyDescent="0.25">
      <c r="A168" s="20" t="s">
        <v>583</v>
      </c>
      <c r="B168" s="20" t="s">
        <v>584</v>
      </c>
      <c r="C168" s="21" t="s">
        <v>283</v>
      </c>
      <c r="D168" s="21">
        <v>0</v>
      </c>
      <c r="E168" s="21" t="s">
        <v>549</v>
      </c>
      <c r="F168" s="21" t="s">
        <v>563</v>
      </c>
      <c r="G168" s="21" t="s">
        <v>564</v>
      </c>
      <c r="H168" s="21" t="s">
        <v>549</v>
      </c>
      <c r="I168" s="21" t="s">
        <v>222</v>
      </c>
      <c r="J168" s="21" t="s">
        <v>82</v>
      </c>
    </row>
    <row r="169" spans="1:10" hidden="1" x14ac:dyDescent="0.25">
      <c r="A169" s="20" t="s">
        <v>585</v>
      </c>
      <c r="B169" s="20" t="s">
        <v>586</v>
      </c>
      <c r="C169" s="21" t="s">
        <v>283</v>
      </c>
      <c r="D169" s="21">
        <v>0</v>
      </c>
      <c r="E169" s="21" t="s">
        <v>549</v>
      </c>
      <c r="F169" s="21" t="s">
        <v>563</v>
      </c>
      <c r="G169" s="21" t="s">
        <v>564</v>
      </c>
      <c r="H169" s="21" t="s">
        <v>549</v>
      </c>
      <c r="I169" s="21" t="s">
        <v>222</v>
      </c>
      <c r="J169" s="21" t="s">
        <v>82</v>
      </c>
    </row>
    <row r="170" spans="1:10" hidden="1" x14ac:dyDescent="0.25">
      <c r="A170" s="20" t="s">
        <v>587</v>
      </c>
      <c r="B170" s="20" t="s">
        <v>588</v>
      </c>
      <c r="C170" s="21" t="s">
        <v>283</v>
      </c>
      <c r="D170" s="21">
        <v>0</v>
      </c>
      <c r="E170" s="21" t="s">
        <v>549</v>
      </c>
      <c r="F170" s="21" t="s">
        <v>563</v>
      </c>
      <c r="G170" s="21" t="s">
        <v>564</v>
      </c>
      <c r="H170" s="21" t="s">
        <v>549</v>
      </c>
      <c r="I170" s="21" t="s">
        <v>222</v>
      </c>
      <c r="J170" s="21" t="s">
        <v>82</v>
      </c>
    </row>
    <row r="171" spans="1:10" hidden="1" x14ac:dyDescent="0.25">
      <c r="A171" s="20" t="s">
        <v>589</v>
      </c>
      <c r="B171" s="20" t="s">
        <v>590</v>
      </c>
      <c r="C171" s="21" t="s">
        <v>283</v>
      </c>
      <c r="D171" s="21">
        <v>0</v>
      </c>
      <c r="E171" s="21" t="s">
        <v>549</v>
      </c>
      <c r="F171" s="21" t="s">
        <v>563</v>
      </c>
      <c r="G171" s="21" t="s">
        <v>564</v>
      </c>
      <c r="H171" s="21" t="s">
        <v>549</v>
      </c>
      <c r="I171" s="21" t="s">
        <v>222</v>
      </c>
      <c r="J171" s="21" t="s">
        <v>82</v>
      </c>
    </row>
    <row r="172" spans="1:10" hidden="1" x14ac:dyDescent="0.25">
      <c r="A172" s="20" t="s">
        <v>591</v>
      </c>
      <c r="B172" s="20" t="s">
        <v>566</v>
      </c>
      <c r="C172" s="21" t="s">
        <v>283</v>
      </c>
      <c r="D172" s="21">
        <v>0</v>
      </c>
      <c r="E172" s="21" t="s">
        <v>549</v>
      </c>
      <c r="F172" s="21" t="s">
        <v>563</v>
      </c>
      <c r="G172" s="21" t="s">
        <v>564</v>
      </c>
      <c r="H172" s="21" t="s">
        <v>549</v>
      </c>
      <c r="I172" s="21" t="s">
        <v>222</v>
      </c>
      <c r="J172" s="21" t="s">
        <v>82</v>
      </c>
    </row>
    <row r="173" spans="1:10" hidden="1" x14ac:dyDescent="0.25">
      <c r="A173" s="20" t="s">
        <v>592</v>
      </c>
      <c r="B173" s="20" t="s">
        <v>593</v>
      </c>
      <c r="C173" s="21" t="s">
        <v>283</v>
      </c>
      <c r="D173" s="21">
        <v>0</v>
      </c>
      <c r="E173" s="21" t="s">
        <v>549</v>
      </c>
      <c r="F173" s="21" t="s">
        <v>563</v>
      </c>
      <c r="G173" s="21" t="s">
        <v>564</v>
      </c>
      <c r="H173" s="21" t="s">
        <v>549</v>
      </c>
      <c r="I173" s="21" t="s">
        <v>222</v>
      </c>
      <c r="J173" s="21" t="s">
        <v>82</v>
      </c>
    </row>
    <row r="174" spans="1:10" hidden="1" x14ac:dyDescent="0.25">
      <c r="A174" s="20" t="s">
        <v>594</v>
      </c>
      <c r="B174" s="20" t="s">
        <v>595</v>
      </c>
      <c r="C174" s="21" t="s">
        <v>283</v>
      </c>
      <c r="D174" s="21">
        <v>0</v>
      </c>
      <c r="E174" s="21" t="s">
        <v>549</v>
      </c>
      <c r="F174" s="21" t="s">
        <v>563</v>
      </c>
      <c r="G174" s="21" t="s">
        <v>564</v>
      </c>
      <c r="H174" s="21" t="s">
        <v>549</v>
      </c>
      <c r="I174" s="21" t="s">
        <v>222</v>
      </c>
      <c r="J174" s="21" t="s">
        <v>82</v>
      </c>
    </row>
    <row r="175" spans="1:10" hidden="1" x14ac:dyDescent="0.25">
      <c r="A175" s="20" t="s">
        <v>596</v>
      </c>
      <c r="B175" s="20" t="s">
        <v>597</v>
      </c>
      <c r="C175" s="21" t="s">
        <v>283</v>
      </c>
      <c r="D175" s="21">
        <v>0</v>
      </c>
      <c r="E175" s="21" t="s">
        <v>549</v>
      </c>
      <c r="F175" s="21" t="s">
        <v>563</v>
      </c>
      <c r="G175" s="21" t="s">
        <v>564</v>
      </c>
      <c r="H175" s="21" t="s">
        <v>549</v>
      </c>
      <c r="I175" s="21" t="s">
        <v>222</v>
      </c>
      <c r="J175" s="21" t="s">
        <v>82</v>
      </c>
    </row>
    <row r="176" spans="1:10" hidden="1" x14ac:dyDescent="0.25">
      <c r="A176" s="20" t="s">
        <v>598</v>
      </c>
      <c r="B176" s="20" t="s">
        <v>599</v>
      </c>
      <c r="C176" s="21" t="s">
        <v>283</v>
      </c>
      <c r="D176" s="21">
        <v>0</v>
      </c>
      <c r="E176" s="21" t="s">
        <v>549</v>
      </c>
      <c r="F176" s="21" t="s">
        <v>563</v>
      </c>
      <c r="G176" s="21" t="s">
        <v>564</v>
      </c>
      <c r="H176" s="21" t="s">
        <v>549</v>
      </c>
      <c r="I176" s="21" t="s">
        <v>222</v>
      </c>
      <c r="J176" s="21" t="s">
        <v>82</v>
      </c>
    </row>
    <row r="177" spans="1:10" hidden="1" x14ac:dyDescent="0.25">
      <c r="A177" s="20" t="s">
        <v>600</v>
      </c>
      <c r="B177" s="20" t="s">
        <v>601</v>
      </c>
      <c r="C177" s="21" t="s">
        <v>283</v>
      </c>
      <c r="D177" s="21">
        <v>0</v>
      </c>
      <c r="E177" s="21" t="s">
        <v>549</v>
      </c>
      <c r="F177" s="21" t="s">
        <v>563</v>
      </c>
      <c r="G177" s="21" t="s">
        <v>564</v>
      </c>
      <c r="H177" s="21" t="s">
        <v>549</v>
      </c>
      <c r="I177" s="21" t="s">
        <v>222</v>
      </c>
      <c r="J177" s="21" t="s">
        <v>82</v>
      </c>
    </row>
    <row r="178" spans="1:10" hidden="1" x14ac:dyDescent="0.25">
      <c r="A178" s="20" t="s">
        <v>602</v>
      </c>
      <c r="B178" s="20" t="s">
        <v>603</v>
      </c>
      <c r="C178" s="21" t="s">
        <v>283</v>
      </c>
      <c r="D178" s="21">
        <v>0</v>
      </c>
      <c r="E178" s="21" t="s">
        <v>549</v>
      </c>
      <c r="F178" s="21" t="s">
        <v>563</v>
      </c>
      <c r="G178" s="21" t="s">
        <v>564</v>
      </c>
      <c r="H178" s="21" t="s">
        <v>549</v>
      </c>
      <c r="I178" s="21" t="s">
        <v>222</v>
      </c>
      <c r="J178" s="21" t="s">
        <v>82</v>
      </c>
    </row>
    <row r="179" spans="1:10" hidden="1" x14ac:dyDescent="0.25">
      <c r="A179" s="20" t="s">
        <v>604</v>
      </c>
      <c r="B179" s="20" t="s">
        <v>605</v>
      </c>
      <c r="C179" s="21" t="s">
        <v>283</v>
      </c>
      <c r="D179" s="21">
        <v>0</v>
      </c>
      <c r="E179" s="21" t="s">
        <v>549</v>
      </c>
      <c r="F179" s="21" t="s">
        <v>563</v>
      </c>
      <c r="G179" s="21" t="s">
        <v>564</v>
      </c>
      <c r="H179" s="21" t="s">
        <v>549</v>
      </c>
      <c r="I179" s="21" t="s">
        <v>222</v>
      </c>
      <c r="J179" s="21" t="s">
        <v>82</v>
      </c>
    </row>
    <row r="180" spans="1:10" hidden="1" x14ac:dyDescent="0.25">
      <c r="A180" s="20" t="s">
        <v>606</v>
      </c>
      <c r="B180" s="20" t="s">
        <v>607</v>
      </c>
      <c r="C180" s="21" t="s">
        <v>283</v>
      </c>
      <c r="D180" s="21">
        <v>0</v>
      </c>
      <c r="E180" s="21" t="s">
        <v>549</v>
      </c>
      <c r="F180" s="21" t="s">
        <v>563</v>
      </c>
      <c r="G180" s="21" t="s">
        <v>564</v>
      </c>
      <c r="H180" s="21" t="s">
        <v>549</v>
      </c>
      <c r="I180" s="21" t="s">
        <v>222</v>
      </c>
      <c r="J180" s="21" t="s">
        <v>82</v>
      </c>
    </row>
    <row r="181" spans="1:10" hidden="1" x14ac:dyDescent="0.25">
      <c r="A181" s="20" t="s">
        <v>608</v>
      </c>
      <c r="B181" s="20" t="s">
        <v>609</v>
      </c>
      <c r="C181" s="21" t="s">
        <v>283</v>
      </c>
      <c r="D181" s="21">
        <v>0</v>
      </c>
      <c r="E181" s="21" t="s">
        <v>549</v>
      </c>
      <c r="F181" s="21" t="s">
        <v>563</v>
      </c>
      <c r="G181" s="21" t="s">
        <v>564</v>
      </c>
      <c r="H181" s="21" t="s">
        <v>549</v>
      </c>
      <c r="I181" s="21" t="s">
        <v>222</v>
      </c>
      <c r="J181" s="21" t="s">
        <v>82</v>
      </c>
    </row>
    <row r="182" spans="1:10" hidden="1" x14ac:dyDescent="0.25">
      <c r="A182" s="20" t="s">
        <v>610</v>
      </c>
      <c r="B182" s="20" t="s">
        <v>611</v>
      </c>
      <c r="C182" s="21" t="s">
        <v>283</v>
      </c>
      <c r="D182" s="21">
        <v>0</v>
      </c>
      <c r="E182" s="21" t="s">
        <v>549</v>
      </c>
      <c r="F182" s="21" t="s">
        <v>563</v>
      </c>
      <c r="G182" s="21" t="s">
        <v>564</v>
      </c>
      <c r="H182" s="21" t="s">
        <v>549</v>
      </c>
      <c r="I182" s="21" t="s">
        <v>222</v>
      </c>
      <c r="J182" s="21" t="s">
        <v>82</v>
      </c>
    </row>
    <row r="183" spans="1:10" hidden="1" x14ac:dyDescent="0.25">
      <c r="A183" s="20" t="s">
        <v>612</v>
      </c>
      <c r="B183" s="20" t="s">
        <v>613</v>
      </c>
      <c r="C183" s="21" t="s">
        <v>283</v>
      </c>
      <c r="D183" s="21">
        <v>0</v>
      </c>
      <c r="E183" s="21" t="s">
        <v>549</v>
      </c>
      <c r="F183" s="21" t="s">
        <v>563</v>
      </c>
      <c r="G183" s="21" t="s">
        <v>564</v>
      </c>
      <c r="H183" s="21" t="s">
        <v>549</v>
      </c>
      <c r="I183" s="21" t="s">
        <v>222</v>
      </c>
      <c r="J183" s="21" t="s">
        <v>82</v>
      </c>
    </row>
    <row r="184" spans="1:10" hidden="1" x14ac:dyDescent="0.25">
      <c r="A184" s="20" t="s">
        <v>614</v>
      </c>
      <c r="B184" s="20" t="s">
        <v>615</v>
      </c>
      <c r="C184" s="21" t="s">
        <v>283</v>
      </c>
      <c r="D184" s="21">
        <v>0</v>
      </c>
      <c r="E184" s="21" t="s">
        <v>549</v>
      </c>
      <c r="F184" s="21" t="s">
        <v>563</v>
      </c>
      <c r="G184" s="21" t="s">
        <v>564</v>
      </c>
      <c r="H184" s="21" t="s">
        <v>549</v>
      </c>
      <c r="I184" s="21" t="s">
        <v>222</v>
      </c>
      <c r="J184" s="21" t="s">
        <v>82</v>
      </c>
    </row>
    <row r="185" spans="1:10" hidden="1" x14ac:dyDescent="0.25">
      <c r="A185" s="20" t="s">
        <v>616</v>
      </c>
      <c r="B185" s="20" t="s">
        <v>617</v>
      </c>
      <c r="C185" s="21" t="s">
        <v>283</v>
      </c>
      <c r="D185" s="21">
        <v>0</v>
      </c>
      <c r="E185" s="21" t="s">
        <v>549</v>
      </c>
      <c r="F185" s="21" t="s">
        <v>563</v>
      </c>
      <c r="G185" s="21" t="s">
        <v>564</v>
      </c>
      <c r="H185" s="21" t="s">
        <v>549</v>
      </c>
      <c r="I185" s="21" t="s">
        <v>222</v>
      </c>
      <c r="J185" s="21" t="s">
        <v>82</v>
      </c>
    </row>
    <row r="186" spans="1:10" hidden="1" x14ac:dyDescent="0.25">
      <c r="A186" s="20" t="s">
        <v>618</v>
      </c>
      <c r="B186" s="20" t="s">
        <v>619</v>
      </c>
      <c r="C186" s="21" t="s">
        <v>283</v>
      </c>
      <c r="D186" s="21">
        <v>0</v>
      </c>
      <c r="E186" s="21" t="s">
        <v>549</v>
      </c>
      <c r="F186" s="21" t="s">
        <v>563</v>
      </c>
      <c r="G186" s="21" t="s">
        <v>564</v>
      </c>
      <c r="H186" s="21" t="s">
        <v>549</v>
      </c>
      <c r="I186" s="21" t="s">
        <v>222</v>
      </c>
      <c r="J186" s="21" t="s">
        <v>82</v>
      </c>
    </row>
    <row r="187" spans="1:10" hidden="1" x14ac:dyDescent="0.25">
      <c r="A187" s="20" t="s">
        <v>620</v>
      </c>
      <c r="B187" s="20" t="s">
        <v>621</v>
      </c>
      <c r="C187" s="21" t="s">
        <v>283</v>
      </c>
      <c r="D187" s="21">
        <v>0</v>
      </c>
      <c r="E187" s="21" t="s">
        <v>549</v>
      </c>
      <c r="F187" s="21" t="s">
        <v>563</v>
      </c>
      <c r="G187" s="21" t="s">
        <v>564</v>
      </c>
      <c r="H187" s="21" t="s">
        <v>549</v>
      </c>
      <c r="I187" s="21" t="s">
        <v>222</v>
      </c>
      <c r="J187" s="21" t="s">
        <v>82</v>
      </c>
    </row>
    <row r="188" spans="1:10" hidden="1" x14ac:dyDescent="0.25">
      <c r="A188" s="20" t="s">
        <v>622</v>
      </c>
      <c r="B188" s="20" t="s">
        <v>607</v>
      </c>
      <c r="C188" s="21" t="s">
        <v>283</v>
      </c>
      <c r="D188" s="21">
        <v>0</v>
      </c>
      <c r="E188" s="21" t="s">
        <v>549</v>
      </c>
      <c r="F188" s="21" t="s">
        <v>563</v>
      </c>
      <c r="G188" s="21" t="s">
        <v>564</v>
      </c>
      <c r="H188" s="21" t="s">
        <v>549</v>
      </c>
      <c r="I188" s="21" t="s">
        <v>222</v>
      </c>
      <c r="J188" s="21" t="s">
        <v>82</v>
      </c>
    </row>
    <row r="189" spans="1:10" hidden="1" x14ac:dyDescent="0.25">
      <c r="A189" s="20" t="s">
        <v>623</v>
      </c>
      <c r="B189" s="20" t="s">
        <v>624</v>
      </c>
      <c r="C189" s="21" t="s">
        <v>283</v>
      </c>
      <c r="D189" s="21">
        <v>0</v>
      </c>
      <c r="E189" s="21" t="s">
        <v>549</v>
      </c>
      <c r="F189" s="21" t="s">
        <v>563</v>
      </c>
      <c r="G189" s="21" t="s">
        <v>564</v>
      </c>
      <c r="H189" s="21" t="s">
        <v>549</v>
      </c>
      <c r="I189" s="21" t="s">
        <v>222</v>
      </c>
      <c r="J189" s="21" t="s">
        <v>82</v>
      </c>
    </row>
    <row r="190" spans="1:10" hidden="1" x14ac:dyDescent="0.25">
      <c r="A190" s="20" t="s">
        <v>625</v>
      </c>
      <c r="B190" s="20" t="s">
        <v>613</v>
      </c>
      <c r="C190" s="21" t="s">
        <v>283</v>
      </c>
      <c r="D190" s="21">
        <v>0</v>
      </c>
      <c r="E190" s="21" t="s">
        <v>549</v>
      </c>
      <c r="F190" s="21" t="s">
        <v>563</v>
      </c>
      <c r="G190" s="21" t="s">
        <v>564</v>
      </c>
      <c r="H190" s="21" t="s">
        <v>549</v>
      </c>
      <c r="I190" s="21" t="s">
        <v>222</v>
      </c>
      <c r="J190" s="21" t="s">
        <v>82</v>
      </c>
    </row>
    <row r="191" spans="1:10" hidden="1" x14ac:dyDescent="0.25">
      <c r="A191" s="20" t="s">
        <v>626</v>
      </c>
      <c r="B191" s="20" t="s">
        <v>627</v>
      </c>
      <c r="C191" s="21" t="s">
        <v>283</v>
      </c>
      <c r="D191" s="21">
        <v>0</v>
      </c>
      <c r="E191" s="21" t="s">
        <v>549</v>
      </c>
      <c r="F191" s="21" t="s">
        <v>563</v>
      </c>
      <c r="G191" s="21" t="s">
        <v>564</v>
      </c>
      <c r="H191" s="21" t="s">
        <v>549</v>
      </c>
      <c r="I191" s="21" t="s">
        <v>222</v>
      </c>
      <c r="J191" s="21" t="s">
        <v>82</v>
      </c>
    </row>
    <row r="192" spans="1:10" hidden="1" x14ac:dyDescent="0.25">
      <c r="A192" s="20" t="s">
        <v>628</v>
      </c>
      <c r="B192" s="20" t="s">
        <v>629</v>
      </c>
      <c r="C192" s="21" t="s">
        <v>283</v>
      </c>
      <c r="D192" s="21">
        <v>0</v>
      </c>
      <c r="E192" s="21" t="s">
        <v>549</v>
      </c>
      <c r="F192" s="21" t="s">
        <v>563</v>
      </c>
      <c r="G192" s="21" t="s">
        <v>564</v>
      </c>
      <c r="H192" s="21" t="s">
        <v>549</v>
      </c>
      <c r="I192" s="21" t="s">
        <v>222</v>
      </c>
      <c r="J192" s="21" t="s">
        <v>82</v>
      </c>
    </row>
    <row r="193" spans="1:10" hidden="1" x14ac:dyDescent="0.25">
      <c r="A193" s="20" t="s">
        <v>630</v>
      </c>
      <c r="B193" s="20" t="s">
        <v>631</v>
      </c>
      <c r="C193" s="21" t="s">
        <v>283</v>
      </c>
      <c r="D193" s="21">
        <v>0</v>
      </c>
      <c r="E193" s="21" t="s">
        <v>549</v>
      </c>
      <c r="F193" s="21" t="s">
        <v>563</v>
      </c>
      <c r="G193" s="21" t="s">
        <v>564</v>
      </c>
      <c r="H193" s="21" t="s">
        <v>549</v>
      </c>
      <c r="I193" s="21" t="s">
        <v>222</v>
      </c>
      <c r="J193" s="21" t="s">
        <v>82</v>
      </c>
    </row>
    <row r="194" spans="1:10" hidden="1" x14ac:dyDescent="0.25">
      <c r="A194" s="20" t="s">
        <v>632</v>
      </c>
      <c r="B194" s="20" t="s">
        <v>633</v>
      </c>
      <c r="C194" s="21" t="s">
        <v>283</v>
      </c>
      <c r="D194" s="21">
        <v>0</v>
      </c>
      <c r="E194" s="21" t="s">
        <v>549</v>
      </c>
      <c r="F194" s="21" t="s">
        <v>563</v>
      </c>
      <c r="G194" s="21" t="s">
        <v>564</v>
      </c>
      <c r="H194" s="21" t="s">
        <v>549</v>
      </c>
      <c r="I194" s="21" t="s">
        <v>222</v>
      </c>
      <c r="J194" s="21" t="s">
        <v>82</v>
      </c>
    </row>
    <row r="195" spans="1:10" hidden="1" x14ac:dyDescent="0.25">
      <c r="A195" s="20" t="s">
        <v>634</v>
      </c>
      <c r="B195" s="20" t="s">
        <v>635</v>
      </c>
      <c r="C195" s="21" t="s">
        <v>283</v>
      </c>
      <c r="D195" s="21">
        <v>0</v>
      </c>
      <c r="E195" s="21" t="s">
        <v>549</v>
      </c>
      <c r="F195" s="21" t="s">
        <v>563</v>
      </c>
      <c r="G195" s="21" t="s">
        <v>564</v>
      </c>
      <c r="H195" s="21" t="s">
        <v>549</v>
      </c>
      <c r="I195" s="21" t="s">
        <v>222</v>
      </c>
      <c r="J195" s="21" t="s">
        <v>82</v>
      </c>
    </row>
    <row r="196" spans="1:10" hidden="1" x14ac:dyDescent="0.25">
      <c r="A196" s="20" t="s">
        <v>636</v>
      </c>
      <c r="B196" s="20" t="s">
        <v>637</v>
      </c>
      <c r="C196" s="21" t="s">
        <v>216</v>
      </c>
      <c r="D196" s="21" t="s">
        <v>549</v>
      </c>
      <c r="E196" s="21" t="s">
        <v>550</v>
      </c>
      <c r="F196" s="21" t="s">
        <v>559</v>
      </c>
      <c r="G196" s="21" t="s">
        <v>560</v>
      </c>
      <c r="H196" s="21" t="s">
        <v>549</v>
      </c>
      <c r="I196" s="21" t="s">
        <v>222</v>
      </c>
      <c r="J196" s="21" t="s">
        <v>82</v>
      </c>
    </row>
    <row r="197" spans="1:10" hidden="1" x14ac:dyDescent="0.25">
      <c r="A197" s="20" t="s">
        <v>638</v>
      </c>
      <c r="B197" s="20" t="s">
        <v>639</v>
      </c>
      <c r="C197" s="21" t="s">
        <v>216</v>
      </c>
      <c r="D197" s="21" t="s">
        <v>549</v>
      </c>
      <c r="E197" s="21" t="s">
        <v>550</v>
      </c>
      <c r="F197" s="21" t="s">
        <v>559</v>
      </c>
      <c r="G197" s="21" t="s">
        <v>560</v>
      </c>
      <c r="H197" s="21" t="s">
        <v>549</v>
      </c>
      <c r="I197" s="21" t="s">
        <v>222</v>
      </c>
      <c r="J197" s="21" t="s">
        <v>82</v>
      </c>
    </row>
    <row r="198" spans="1:10" hidden="1" x14ac:dyDescent="0.25">
      <c r="A198" s="20" t="s">
        <v>640</v>
      </c>
      <c r="B198" s="20" t="s">
        <v>641</v>
      </c>
      <c r="C198" s="21" t="s">
        <v>216</v>
      </c>
      <c r="D198" s="21" t="s">
        <v>549</v>
      </c>
      <c r="E198" s="21" t="s">
        <v>550</v>
      </c>
      <c r="F198" s="21" t="s">
        <v>559</v>
      </c>
      <c r="G198" s="21" t="s">
        <v>560</v>
      </c>
      <c r="H198" s="21" t="s">
        <v>549</v>
      </c>
      <c r="I198" s="21" t="s">
        <v>222</v>
      </c>
      <c r="J198" s="21" t="s">
        <v>82</v>
      </c>
    </row>
    <row r="199" spans="1:10" hidden="1" x14ac:dyDescent="0.25">
      <c r="A199" s="20" t="s">
        <v>642</v>
      </c>
      <c r="B199" s="20" t="s">
        <v>643</v>
      </c>
      <c r="C199" s="21" t="s">
        <v>283</v>
      </c>
      <c r="D199" s="21">
        <v>0</v>
      </c>
      <c r="E199" s="21" t="s">
        <v>549</v>
      </c>
      <c r="F199" s="21" t="s">
        <v>563</v>
      </c>
      <c r="G199" s="21" t="s">
        <v>564</v>
      </c>
      <c r="H199" s="21" t="s">
        <v>549</v>
      </c>
      <c r="I199" s="21" t="s">
        <v>222</v>
      </c>
      <c r="J199" s="21" t="s">
        <v>82</v>
      </c>
    </row>
    <row r="200" spans="1:10" hidden="1" x14ac:dyDescent="0.25">
      <c r="A200" s="20" t="s">
        <v>644</v>
      </c>
      <c r="B200" s="20" t="s">
        <v>645</v>
      </c>
      <c r="C200" s="21" t="s">
        <v>216</v>
      </c>
      <c r="D200" s="21" t="s">
        <v>549</v>
      </c>
      <c r="E200" s="21" t="s">
        <v>550</v>
      </c>
      <c r="F200" s="21" t="s">
        <v>559</v>
      </c>
      <c r="G200" s="21" t="s">
        <v>560</v>
      </c>
      <c r="H200" s="21" t="s">
        <v>549</v>
      </c>
      <c r="I200" s="21" t="s">
        <v>222</v>
      </c>
      <c r="J200" s="21" t="s">
        <v>82</v>
      </c>
    </row>
    <row r="201" spans="1:10" hidden="1" x14ac:dyDescent="0.25">
      <c r="A201" s="20" t="s">
        <v>646</v>
      </c>
      <c r="B201" s="20" t="s">
        <v>647</v>
      </c>
      <c r="C201" s="21" t="s">
        <v>216</v>
      </c>
      <c r="D201" s="21" t="s">
        <v>549</v>
      </c>
      <c r="E201" s="21" t="s">
        <v>550</v>
      </c>
      <c r="F201" s="21" t="s">
        <v>559</v>
      </c>
      <c r="G201" s="21" t="s">
        <v>560</v>
      </c>
      <c r="H201" s="21" t="s">
        <v>549</v>
      </c>
      <c r="I201" s="21" t="s">
        <v>222</v>
      </c>
      <c r="J201" s="21" t="s">
        <v>82</v>
      </c>
    </row>
    <row r="202" spans="1:10" hidden="1" x14ac:dyDescent="0.25">
      <c r="A202" s="20" t="s">
        <v>648</v>
      </c>
      <c r="B202" s="20" t="s">
        <v>649</v>
      </c>
      <c r="C202" s="21" t="s">
        <v>216</v>
      </c>
      <c r="D202" s="21" t="s">
        <v>549</v>
      </c>
      <c r="E202" s="21" t="s">
        <v>550</v>
      </c>
      <c r="F202" s="21" t="s">
        <v>559</v>
      </c>
      <c r="G202" s="21" t="s">
        <v>560</v>
      </c>
      <c r="H202" s="21" t="s">
        <v>549</v>
      </c>
      <c r="I202" s="21" t="s">
        <v>222</v>
      </c>
      <c r="J202" s="21" t="s">
        <v>82</v>
      </c>
    </row>
    <row r="203" spans="1:10" hidden="1" x14ac:dyDescent="0.25">
      <c r="A203" s="20" t="s">
        <v>650</v>
      </c>
      <c r="B203" s="20" t="s">
        <v>651</v>
      </c>
      <c r="C203" s="21" t="s">
        <v>216</v>
      </c>
      <c r="D203" s="21" t="s">
        <v>549</v>
      </c>
      <c r="E203" s="21" t="s">
        <v>550</v>
      </c>
      <c r="F203" s="21" t="s">
        <v>559</v>
      </c>
      <c r="G203" s="21" t="s">
        <v>560</v>
      </c>
      <c r="H203" s="21" t="s">
        <v>549</v>
      </c>
      <c r="I203" s="21" t="s">
        <v>222</v>
      </c>
      <c r="J203" s="21" t="s">
        <v>82</v>
      </c>
    </row>
    <row r="204" spans="1:10" hidden="1" x14ac:dyDescent="0.25">
      <c r="A204" s="20" t="s">
        <v>652</v>
      </c>
      <c r="B204" s="20" t="s">
        <v>653</v>
      </c>
      <c r="C204" s="21" t="s">
        <v>216</v>
      </c>
      <c r="D204" s="21" t="s">
        <v>549</v>
      </c>
      <c r="E204" s="21" t="s">
        <v>550</v>
      </c>
      <c r="F204" s="21" t="s">
        <v>559</v>
      </c>
      <c r="G204" s="21" t="s">
        <v>560</v>
      </c>
      <c r="H204" s="21" t="s">
        <v>549</v>
      </c>
      <c r="I204" s="21" t="s">
        <v>222</v>
      </c>
      <c r="J204" s="21" t="s">
        <v>82</v>
      </c>
    </row>
    <row r="205" spans="1:10" hidden="1" x14ac:dyDescent="0.25">
      <c r="A205" s="20" t="s">
        <v>654</v>
      </c>
      <c r="B205" s="20" t="s">
        <v>655</v>
      </c>
      <c r="C205" s="21" t="s">
        <v>283</v>
      </c>
      <c r="D205" s="21" t="s">
        <v>549</v>
      </c>
      <c r="E205" s="21" t="s">
        <v>550</v>
      </c>
      <c r="F205" s="21" t="s">
        <v>559</v>
      </c>
      <c r="G205" s="21" t="s">
        <v>560</v>
      </c>
      <c r="H205" s="21" t="s">
        <v>549</v>
      </c>
      <c r="I205" s="21" t="s">
        <v>222</v>
      </c>
      <c r="J205" s="21" t="s">
        <v>82</v>
      </c>
    </row>
    <row r="206" spans="1:10" hidden="1" x14ac:dyDescent="0.25">
      <c r="A206" s="20" t="s">
        <v>656</v>
      </c>
      <c r="B206" s="20" t="s">
        <v>657</v>
      </c>
      <c r="C206" s="21" t="s">
        <v>216</v>
      </c>
      <c r="D206" s="21" t="s">
        <v>549</v>
      </c>
      <c r="E206" s="21" t="s">
        <v>550</v>
      </c>
      <c r="F206" s="21" t="s">
        <v>658</v>
      </c>
      <c r="G206" s="21" t="s">
        <v>659</v>
      </c>
      <c r="H206" s="21" t="s">
        <v>549</v>
      </c>
      <c r="I206" s="21" t="s">
        <v>222</v>
      </c>
      <c r="J206" s="21" t="s">
        <v>82</v>
      </c>
    </row>
    <row r="207" spans="1:10" hidden="1" x14ac:dyDescent="0.25">
      <c r="A207" s="20" t="s">
        <v>660</v>
      </c>
      <c r="B207" s="20" t="s">
        <v>661</v>
      </c>
      <c r="C207" s="21" t="s">
        <v>216</v>
      </c>
      <c r="D207" s="21" t="s">
        <v>549</v>
      </c>
      <c r="E207" s="21" t="s">
        <v>550</v>
      </c>
      <c r="F207" s="21" t="s">
        <v>662</v>
      </c>
      <c r="G207" s="21" t="s">
        <v>663</v>
      </c>
      <c r="H207" s="21" t="s">
        <v>549</v>
      </c>
      <c r="I207" s="21" t="s">
        <v>222</v>
      </c>
      <c r="J207" s="21" t="s">
        <v>82</v>
      </c>
    </row>
    <row r="208" spans="1:10" hidden="1" x14ac:dyDescent="0.25">
      <c r="A208" s="20" t="s">
        <v>664</v>
      </c>
      <c r="B208" s="20" t="s">
        <v>665</v>
      </c>
      <c r="C208" s="21" t="s">
        <v>216</v>
      </c>
      <c r="D208" s="21" t="s">
        <v>549</v>
      </c>
      <c r="E208" s="21" t="s">
        <v>550</v>
      </c>
      <c r="F208" s="21" t="s">
        <v>662</v>
      </c>
      <c r="G208" s="21" t="s">
        <v>663</v>
      </c>
      <c r="H208" s="21" t="s">
        <v>549</v>
      </c>
      <c r="I208" s="21" t="s">
        <v>222</v>
      </c>
      <c r="J208" s="21" t="s">
        <v>82</v>
      </c>
    </row>
    <row r="209" spans="1:10" hidden="1" x14ac:dyDescent="0.25">
      <c r="A209" s="20" t="s">
        <v>666</v>
      </c>
      <c r="B209" s="20" t="s">
        <v>667</v>
      </c>
      <c r="C209" s="21" t="s">
        <v>283</v>
      </c>
      <c r="D209" s="21" t="s">
        <v>549</v>
      </c>
      <c r="E209" s="21" t="s">
        <v>550</v>
      </c>
      <c r="F209" s="21" t="s">
        <v>662</v>
      </c>
      <c r="G209" s="21" t="s">
        <v>663</v>
      </c>
      <c r="H209" s="21" t="s">
        <v>549</v>
      </c>
      <c r="I209" s="21" t="s">
        <v>222</v>
      </c>
      <c r="J209" s="21" t="s">
        <v>82</v>
      </c>
    </row>
    <row r="210" spans="1:10" hidden="1" x14ac:dyDescent="0.25">
      <c r="A210" s="20" t="s">
        <v>118</v>
      </c>
      <c r="B210" s="20" t="s">
        <v>668</v>
      </c>
      <c r="C210" s="21" t="s">
        <v>216</v>
      </c>
      <c r="D210" s="21" t="s">
        <v>549</v>
      </c>
      <c r="E210" s="21" t="s">
        <v>550</v>
      </c>
      <c r="F210" s="21" t="s">
        <v>662</v>
      </c>
      <c r="G210" s="21" t="s">
        <v>663</v>
      </c>
      <c r="H210" s="21" t="s">
        <v>549</v>
      </c>
      <c r="I210" s="21" t="s">
        <v>222</v>
      </c>
      <c r="J210" s="21" t="s">
        <v>82</v>
      </c>
    </row>
    <row r="211" spans="1:10" hidden="1" x14ac:dyDescent="0.25">
      <c r="A211" s="20" t="s">
        <v>669</v>
      </c>
      <c r="B211" s="20" t="s">
        <v>670</v>
      </c>
      <c r="C211" s="21" t="s">
        <v>283</v>
      </c>
      <c r="D211" s="21" t="s">
        <v>549</v>
      </c>
      <c r="E211" s="21" t="s">
        <v>550</v>
      </c>
      <c r="F211" s="21" t="s">
        <v>662</v>
      </c>
      <c r="G211" s="21" t="s">
        <v>663</v>
      </c>
      <c r="H211" s="21" t="s">
        <v>549</v>
      </c>
      <c r="I211" s="21" t="s">
        <v>222</v>
      </c>
      <c r="J211" s="21" t="s">
        <v>82</v>
      </c>
    </row>
    <row r="212" spans="1:10" hidden="1" x14ac:dyDescent="0.25">
      <c r="A212" s="20" t="s">
        <v>671</v>
      </c>
      <c r="B212" s="20" t="s">
        <v>672</v>
      </c>
      <c r="C212" s="21" t="s">
        <v>216</v>
      </c>
      <c r="D212" s="21" t="s">
        <v>549</v>
      </c>
      <c r="E212" s="21" t="s">
        <v>550</v>
      </c>
      <c r="F212" s="21" t="s">
        <v>662</v>
      </c>
      <c r="G212" s="21" t="s">
        <v>663</v>
      </c>
      <c r="H212" s="21" t="s">
        <v>549</v>
      </c>
      <c r="I212" s="21" t="s">
        <v>222</v>
      </c>
      <c r="J212" s="21" t="s">
        <v>82</v>
      </c>
    </row>
    <row r="213" spans="1:10" hidden="1" x14ac:dyDescent="0.25">
      <c r="A213" s="20" t="s">
        <v>673</v>
      </c>
      <c r="B213" s="20" t="s">
        <v>674</v>
      </c>
      <c r="C213" s="21" t="s">
        <v>216</v>
      </c>
      <c r="D213" s="21" t="s">
        <v>549</v>
      </c>
      <c r="E213" s="21" t="s">
        <v>550</v>
      </c>
      <c r="F213" s="21" t="s">
        <v>662</v>
      </c>
      <c r="G213" s="21" t="s">
        <v>663</v>
      </c>
      <c r="H213" s="21" t="s">
        <v>549</v>
      </c>
      <c r="I213" s="21" t="s">
        <v>222</v>
      </c>
      <c r="J213" s="21" t="s">
        <v>82</v>
      </c>
    </row>
    <row r="214" spans="1:10" hidden="1" x14ac:dyDescent="0.25">
      <c r="A214" s="20" t="s">
        <v>675</v>
      </c>
      <c r="B214" s="20" t="s">
        <v>676</v>
      </c>
      <c r="C214" s="21" t="s">
        <v>283</v>
      </c>
      <c r="D214" s="21">
        <v>0</v>
      </c>
      <c r="E214" s="21" t="s">
        <v>549</v>
      </c>
      <c r="F214" s="21" t="s">
        <v>677</v>
      </c>
      <c r="G214" s="21" t="s">
        <v>678</v>
      </c>
      <c r="H214" s="21" t="s">
        <v>549</v>
      </c>
      <c r="I214" s="21" t="s">
        <v>222</v>
      </c>
      <c r="J214" s="21" t="s">
        <v>82</v>
      </c>
    </row>
    <row r="215" spans="1:10" hidden="1" x14ac:dyDescent="0.25">
      <c r="A215" s="20" t="s">
        <v>679</v>
      </c>
      <c r="B215" s="20" t="s">
        <v>680</v>
      </c>
      <c r="C215" s="21" t="s">
        <v>283</v>
      </c>
      <c r="D215" s="21">
        <v>0</v>
      </c>
      <c r="E215" s="21" t="s">
        <v>549</v>
      </c>
      <c r="F215" s="21" t="s">
        <v>677</v>
      </c>
      <c r="G215" s="21" t="s">
        <v>678</v>
      </c>
      <c r="H215" s="21" t="s">
        <v>549</v>
      </c>
      <c r="I215" s="21" t="s">
        <v>222</v>
      </c>
      <c r="J215" s="21" t="s">
        <v>82</v>
      </c>
    </row>
    <row r="216" spans="1:10" hidden="1" x14ac:dyDescent="0.25">
      <c r="A216" s="20" t="s">
        <v>681</v>
      </c>
      <c r="B216" s="20" t="s">
        <v>682</v>
      </c>
      <c r="C216" s="21" t="s">
        <v>283</v>
      </c>
      <c r="D216" s="21" t="s">
        <v>549</v>
      </c>
      <c r="E216" s="21" t="s">
        <v>550</v>
      </c>
      <c r="F216" s="21" t="s">
        <v>662</v>
      </c>
      <c r="G216" s="21" t="s">
        <v>683</v>
      </c>
      <c r="H216" s="21" t="s">
        <v>549</v>
      </c>
      <c r="I216" s="21" t="s">
        <v>222</v>
      </c>
      <c r="J216" s="21" t="s">
        <v>82</v>
      </c>
    </row>
    <row r="217" spans="1:10" hidden="1" x14ac:dyDescent="0.25">
      <c r="A217" s="20" t="s">
        <v>684</v>
      </c>
      <c r="B217" s="20" t="s">
        <v>685</v>
      </c>
      <c r="C217" s="21" t="s">
        <v>216</v>
      </c>
      <c r="D217" s="21" t="s">
        <v>549</v>
      </c>
      <c r="E217" s="21" t="s">
        <v>550</v>
      </c>
      <c r="F217" s="21" t="s">
        <v>662</v>
      </c>
      <c r="G217" s="21" t="s">
        <v>683</v>
      </c>
      <c r="H217" s="21" t="s">
        <v>549</v>
      </c>
      <c r="I217" s="21" t="s">
        <v>222</v>
      </c>
      <c r="J217" s="21" t="s">
        <v>82</v>
      </c>
    </row>
    <row r="218" spans="1:10" hidden="1" x14ac:dyDescent="0.25">
      <c r="A218" s="20" t="s">
        <v>686</v>
      </c>
      <c r="B218" s="20" t="s">
        <v>687</v>
      </c>
      <c r="C218" s="21" t="s">
        <v>216</v>
      </c>
      <c r="D218" s="21" t="s">
        <v>549</v>
      </c>
      <c r="E218" s="21" t="s">
        <v>550</v>
      </c>
      <c r="F218" s="21" t="s">
        <v>662</v>
      </c>
      <c r="G218" s="21" t="s">
        <v>683</v>
      </c>
      <c r="H218" s="21" t="s">
        <v>549</v>
      </c>
      <c r="I218" s="21" t="s">
        <v>222</v>
      </c>
      <c r="J218" s="21" t="s">
        <v>82</v>
      </c>
    </row>
    <row r="219" spans="1:10" hidden="1" x14ac:dyDescent="0.25">
      <c r="A219" s="20" t="s">
        <v>113</v>
      </c>
      <c r="B219" s="20" t="s">
        <v>688</v>
      </c>
      <c r="C219" s="21" t="s">
        <v>216</v>
      </c>
      <c r="D219" s="21" t="s">
        <v>549</v>
      </c>
      <c r="E219" s="21" t="s">
        <v>550</v>
      </c>
      <c r="F219" s="21" t="s">
        <v>662</v>
      </c>
      <c r="G219" s="21" t="s">
        <v>683</v>
      </c>
      <c r="H219" s="21" t="s">
        <v>549</v>
      </c>
      <c r="I219" s="21" t="s">
        <v>222</v>
      </c>
      <c r="J219" s="21" t="s">
        <v>82</v>
      </c>
    </row>
    <row r="220" spans="1:10" hidden="1" x14ac:dyDescent="0.25">
      <c r="A220" s="20" t="s">
        <v>689</v>
      </c>
      <c r="B220" s="20" t="s">
        <v>690</v>
      </c>
      <c r="C220" s="21" t="s">
        <v>216</v>
      </c>
      <c r="D220" s="21" t="s">
        <v>549</v>
      </c>
      <c r="E220" s="21" t="s">
        <v>550</v>
      </c>
      <c r="F220" s="21" t="s">
        <v>662</v>
      </c>
      <c r="G220" s="21" t="s">
        <v>683</v>
      </c>
      <c r="H220" s="21" t="s">
        <v>549</v>
      </c>
      <c r="I220" s="21" t="s">
        <v>222</v>
      </c>
      <c r="J220" s="21" t="s">
        <v>82</v>
      </c>
    </row>
    <row r="221" spans="1:10" hidden="1" x14ac:dyDescent="0.25">
      <c r="A221" s="20" t="s">
        <v>691</v>
      </c>
      <c r="B221" s="20" t="s">
        <v>692</v>
      </c>
      <c r="C221" s="21" t="s">
        <v>283</v>
      </c>
      <c r="D221" s="21">
        <v>0</v>
      </c>
      <c r="E221" s="21" t="s">
        <v>549</v>
      </c>
      <c r="F221" s="21" t="s">
        <v>677</v>
      </c>
      <c r="G221" s="21" t="s">
        <v>693</v>
      </c>
      <c r="H221" s="21" t="s">
        <v>549</v>
      </c>
      <c r="I221" s="21" t="s">
        <v>222</v>
      </c>
      <c r="J221" s="21" t="s">
        <v>82</v>
      </c>
    </row>
    <row r="222" spans="1:10" hidden="1" x14ac:dyDescent="0.25">
      <c r="A222" s="20" t="s">
        <v>694</v>
      </c>
      <c r="B222" s="20" t="s">
        <v>695</v>
      </c>
      <c r="C222" s="21" t="s">
        <v>216</v>
      </c>
      <c r="D222" s="21" t="s">
        <v>549</v>
      </c>
      <c r="E222" s="21" t="s">
        <v>550</v>
      </c>
      <c r="F222" s="21" t="s">
        <v>662</v>
      </c>
      <c r="G222" s="21" t="s">
        <v>683</v>
      </c>
      <c r="H222" s="21" t="s">
        <v>549</v>
      </c>
      <c r="I222" s="21" t="s">
        <v>222</v>
      </c>
      <c r="J222" s="21" t="s">
        <v>82</v>
      </c>
    </row>
    <row r="223" spans="1:10" hidden="1" x14ac:dyDescent="0.25">
      <c r="A223" s="20" t="s">
        <v>696</v>
      </c>
      <c r="B223" s="20" t="s">
        <v>697</v>
      </c>
      <c r="C223" s="21" t="s">
        <v>216</v>
      </c>
      <c r="D223" s="21" t="s">
        <v>549</v>
      </c>
      <c r="E223" s="21" t="s">
        <v>550</v>
      </c>
      <c r="F223" s="21" t="s">
        <v>662</v>
      </c>
      <c r="G223" s="21" t="s">
        <v>698</v>
      </c>
      <c r="H223" s="21" t="s">
        <v>549</v>
      </c>
      <c r="I223" s="21" t="s">
        <v>222</v>
      </c>
      <c r="J223" s="21" t="s">
        <v>82</v>
      </c>
    </row>
    <row r="224" spans="1:10" hidden="1" x14ac:dyDescent="0.25">
      <c r="A224" s="20" t="s">
        <v>699</v>
      </c>
      <c r="B224" s="20" t="s">
        <v>700</v>
      </c>
      <c r="C224" s="21" t="s">
        <v>216</v>
      </c>
      <c r="D224" s="21" t="s">
        <v>549</v>
      </c>
      <c r="E224" s="21" t="s">
        <v>550</v>
      </c>
      <c r="F224" s="21" t="s">
        <v>662</v>
      </c>
      <c r="G224" s="21" t="s">
        <v>698</v>
      </c>
      <c r="H224" s="21" t="s">
        <v>549</v>
      </c>
      <c r="I224" s="21" t="s">
        <v>222</v>
      </c>
      <c r="J224" s="21" t="s">
        <v>82</v>
      </c>
    </row>
    <row r="225" spans="1:10" hidden="1" x14ac:dyDescent="0.25">
      <c r="A225" s="20" t="s">
        <v>701</v>
      </c>
      <c r="B225" s="20" t="s">
        <v>702</v>
      </c>
      <c r="C225" s="21" t="s">
        <v>216</v>
      </c>
      <c r="D225" s="21" t="s">
        <v>549</v>
      </c>
      <c r="E225" s="21" t="s">
        <v>550</v>
      </c>
      <c r="F225" s="21" t="s">
        <v>662</v>
      </c>
      <c r="G225" s="21" t="s">
        <v>698</v>
      </c>
      <c r="H225" s="21" t="s">
        <v>549</v>
      </c>
      <c r="I225" s="21" t="s">
        <v>222</v>
      </c>
      <c r="J225" s="21" t="s">
        <v>82</v>
      </c>
    </row>
    <row r="226" spans="1:10" hidden="1" x14ac:dyDescent="0.25">
      <c r="A226" s="20" t="s">
        <v>703</v>
      </c>
      <c r="B226" s="20" t="s">
        <v>704</v>
      </c>
      <c r="C226" s="21" t="s">
        <v>216</v>
      </c>
      <c r="D226" s="21" t="s">
        <v>549</v>
      </c>
      <c r="E226" s="21" t="s">
        <v>550</v>
      </c>
      <c r="F226" s="21" t="s">
        <v>662</v>
      </c>
      <c r="G226" s="21" t="s">
        <v>698</v>
      </c>
      <c r="H226" s="21" t="s">
        <v>549</v>
      </c>
      <c r="I226" s="21" t="s">
        <v>222</v>
      </c>
      <c r="J226" s="21" t="s">
        <v>82</v>
      </c>
    </row>
    <row r="227" spans="1:10" hidden="1" x14ac:dyDescent="0.25">
      <c r="A227" s="20" t="s">
        <v>705</v>
      </c>
      <c r="B227" s="20" t="s">
        <v>706</v>
      </c>
      <c r="C227" s="21" t="s">
        <v>216</v>
      </c>
      <c r="D227" s="21" t="s">
        <v>549</v>
      </c>
      <c r="E227" s="21" t="s">
        <v>550</v>
      </c>
      <c r="F227" s="21" t="s">
        <v>662</v>
      </c>
      <c r="G227" s="21" t="s">
        <v>698</v>
      </c>
      <c r="H227" s="21" t="s">
        <v>549</v>
      </c>
      <c r="I227" s="21" t="s">
        <v>222</v>
      </c>
      <c r="J227" s="21" t="s">
        <v>82</v>
      </c>
    </row>
    <row r="228" spans="1:10" hidden="1" x14ac:dyDescent="0.25">
      <c r="A228" s="20" t="s">
        <v>707</v>
      </c>
      <c r="B228" s="20" t="s">
        <v>708</v>
      </c>
      <c r="C228" s="21" t="s">
        <v>216</v>
      </c>
      <c r="D228" s="21" t="s">
        <v>549</v>
      </c>
      <c r="E228" s="21" t="s">
        <v>550</v>
      </c>
      <c r="F228" s="21" t="s">
        <v>662</v>
      </c>
      <c r="G228" s="21" t="s">
        <v>698</v>
      </c>
      <c r="H228" s="21" t="s">
        <v>549</v>
      </c>
      <c r="I228" s="21" t="s">
        <v>222</v>
      </c>
      <c r="J228" s="21" t="s">
        <v>82</v>
      </c>
    </row>
    <row r="229" spans="1:10" hidden="1" x14ac:dyDescent="0.25">
      <c r="A229" s="20" t="s">
        <v>709</v>
      </c>
      <c r="B229" s="20" t="s">
        <v>710</v>
      </c>
      <c r="C229" s="21" t="s">
        <v>216</v>
      </c>
      <c r="D229" s="21" t="s">
        <v>549</v>
      </c>
      <c r="E229" s="21" t="s">
        <v>550</v>
      </c>
      <c r="F229" s="21" t="s">
        <v>662</v>
      </c>
      <c r="G229" s="21" t="s">
        <v>698</v>
      </c>
      <c r="H229" s="21" t="s">
        <v>549</v>
      </c>
      <c r="I229" s="21" t="s">
        <v>222</v>
      </c>
      <c r="J229" s="21" t="s">
        <v>82</v>
      </c>
    </row>
    <row r="230" spans="1:10" hidden="1" x14ac:dyDescent="0.25">
      <c r="A230" s="20" t="s">
        <v>711</v>
      </c>
      <c r="B230" s="20" t="s">
        <v>712</v>
      </c>
      <c r="C230" s="21" t="s">
        <v>283</v>
      </c>
      <c r="D230" s="21">
        <v>0</v>
      </c>
      <c r="E230" s="21" t="s">
        <v>549</v>
      </c>
      <c r="F230" s="21" t="s">
        <v>677</v>
      </c>
      <c r="G230" s="21" t="s">
        <v>713</v>
      </c>
      <c r="H230" s="21" t="s">
        <v>549</v>
      </c>
      <c r="I230" s="21" t="s">
        <v>222</v>
      </c>
      <c r="J230" s="21" t="s">
        <v>82</v>
      </c>
    </row>
    <row r="231" spans="1:10" hidden="1" x14ac:dyDescent="0.25">
      <c r="A231" s="20" t="s">
        <v>714</v>
      </c>
      <c r="B231" s="20" t="s">
        <v>715</v>
      </c>
      <c r="C231" s="21" t="s">
        <v>216</v>
      </c>
      <c r="D231" s="21" t="s">
        <v>549</v>
      </c>
      <c r="E231" s="21" t="s">
        <v>550</v>
      </c>
      <c r="F231" s="21" t="s">
        <v>662</v>
      </c>
      <c r="G231" s="21" t="s">
        <v>698</v>
      </c>
      <c r="H231" s="21" t="s">
        <v>549</v>
      </c>
      <c r="I231" s="21" t="s">
        <v>222</v>
      </c>
      <c r="J231" s="21" t="s">
        <v>82</v>
      </c>
    </row>
    <row r="232" spans="1:10" hidden="1" x14ac:dyDescent="0.25">
      <c r="A232" s="20" t="s">
        <v>716</v>
      </c>
      <c r="B232" s="20" t="s">
        <v>717</v>
      </c>
      <c r="C232" s="21" t="s">
        <v>216</v>
      </c>
      <c r="D232" s="21" t="s">
        <v>549</v>
      </c>
      <c r="E232" s="21" t="s">
        <v>550</v>
      </c>
      <c r="F232" s="21" t="s">
        <v>662</v>
      </c>
      <c r="G232" s="21" t="s">
        <v>698</v>
      </c>
      <c r="H232" s="21" t="s">
        <v>549</v>
      </c>
      <c r="I232" s="21" t="s">
        <v>222</v>
      </c>
      <c r="J232" s="21" t="s">
        <v>82</v>
      </c>
    </row>
    <row r="233" spans="1:10" hidden="1" x14ac:dyDescent="0.25">
      <c r="A233" s="20" t="s">
        <v>718</v>
      </c>
      <c r="B233" s="20" t="s">
        <v>719</v>
      </c>
      <c r="C233" s="21" t="s">
        <v>216</v>
      </c>
      <c r="D233" s="21" t="s">
        <v>549</v>
      </c>
      <c r="E233" s="21" t="s">
        <v>550</v>
      </c>
      <c r="F233" s="21" t="s">
        <v>662</v>
      </c>
      <c r="G233" s="21" t="s">
        <v>698</v>
      </c>
      <c r="H233" s="21" t="s">
        <v>549</v>
      </c>
      <c r="I233" s="21" t="s">
        <v>222</v>
      </c>
      <c r="J233" s="21" t="s">
        <v>82</v>
      </c>
    </row>
    <row r="234" spans="1:10" hidden="1" x14ac:dyDescent="0.25">
      <c r="A234" s="20" t="s">
        <v>720</v>
      </c>
      <c r="B234" s="20" t="s">
        <v>721</v>
      </c>
      <c r="C234" s="21" t="s">
        <v>216</v>
      </c>
      <c r="D234" s="21" t="s">
        <v>549</v>
      </c>
      <c r="E234" s="21" t="s">
        <v>550</v>
      </c>
      <c r="F234" s="21" t="s">
        <v>662</v>
      </c>
      <c r="G234" s="21" t="s">
        <v>698</v>
      </c>
      <c r="H234" s="21" t="s">
        <v>549</v>
      </c>
      <c r="I234" s="21" t="s">
        <v>222</v>
      </c>
      <c r="J234" s="21" t="s">
        <v>82</v>
      </c>
    </row>
    <row r="235" spans="1:10" hidden="1" x14ac:dyDescent="0.25">
      <c r="A235" s="20" t="s">
        <v>722</v>
      </c>
      <c r="B235" s="20" t="s">
        <v>723</v>
      </c>
      <c r="C235" s="21" t="s">
        <v>216</v>
      </c>
      <c r="D235" s="21" t="s">
        <v>549</v>
      </c>
      <c r="E235" s="21" t="s">
        <v>550</v>
      </c>
      <c r="F235" s="21" t="s">
        <v>662</v>
      </c>
      <c r="G235" s="21" t="s">
        <v>698</v>
      </c>
      <c r="H235" s="21" t="s">
        <v>549</v>
      </c>
      <c r="I235" s="21" t="s">
        <v>222</v>
      </c>
      <c r="J235" s="21" t="s">
        <v>82</v>
      </c>
    </row>
    <row r="236" spans="1:10" hidden="1" x14ac:dyDescent="0.25">
      <c r="A236" s="20" t="s">
        <v>724</v>
      </c>
      <c r="B236" s="20" t="s">
        <v>725</v>
      </c>
      <c r="C236" s="21" t="s">
        <v>216</v>
      </c>
      <c r="D236" s="21" t="s">
        <v>549</v>
      </c>
      <c r="E236" s="21" t="s">
        <v>550</v>
      </c>
      <c r="F236" s="21" t="s">
        <v>662</v>
      </c>
      <c r="G236" s="21" t="s">
        <v>698</v>
      </c>
      <c r="H236" s="21" t="s">
        <v>549</v>
      </c>
      <c r="I236" s="21" t="s">
        <v>222</v>
      </c>
      <c r="J236" s="21" t="s">
        <v>82</v>
      </c>
    </row>
    <row r="237" spans="1:10" hidden="1" x14ac:dyDescent="0.25">
      <c r="A237" s="20" t="s">
        <v>726</v>
      </c>
      <c r="B237" s="20" t="s">
        <v>727</v>
      </c>
      <c r="C237" s="21" t="s">
        <v>216</v>
      </c>
      <c r="D237" s="21" t="s">
        <v>549</v>
      </c>
      <c r="E237" s="21" t="s">
        <v>550</v>
      </c>
      <c r="F237" s="21" t="s">
        <v>662</v>
      </c>
      <c r="G237" s="21" t="s">
        <v>698</v>
      </c>
      <c r="H237" s="21" t="s">
        <v>549</v>
      </c>
      <c r="I237" s="21" t="s">
        <v>222</v>
      </c>
      <c r="J237" s="21" t="s">
        <v>82</v>
      </c>
    </row>
    <row r="238" spans="1:10" hidden="1" x14ac:dyDescent="0.25">
      <c r="A238" s="20" t="s">
        <v>728</v>
      </c>
      <c r="B238" s="20" t="s">
        <v>729</v>
      </c>
      <c r="C238" s="21" t="s">
        <v>216</v>
      </c>
      <c r="D238" s="21" t="s">
        <v>549</v>
      </c>
      <c r="E238" s="21" t="s">
        <v>550</v>
      </c>
      <c r="F238" s="21" t="s">
        <v>662</v>
      </c>
      <c r="G238" s="21" t="s">
        <v>698</v>
      </c>
      <c r="H238" s="21" t="s">
        <v>549</v>
      </c>
      <c r="I238" s="21" t="s">
        <v>222</v>
      </c>
      <c r="J238" s="21" t="s">
        <v>82</v>
      </c>
    </row>
    <row r="239" spans="1:10" hidden="1" x14ac:dyDescent="0.25">
      <c r="A239" s="20" t="s">
        <v>730</v>
      </c>
      <c r="B239" s="20" t="s">
        <v>731</v>
      </c>
      <c r="C239" s="21" t="s">
        <v>216</v>
      </c>
      <c r="D239" s="21" t="s">
        <v>549</v>
      </c>
      <c r="E239" s="21" t="s">
        <v>550</v>
      </c>
      <c r="F239" s="21" t="s">
        <v>662</v>
      </c>
      <c r="G239" s="21" t="s">
        <v>698</v>
      </c>
      <c r="H239" s="21" t="s">
        <v>549</v>
      </c>
      <c r="I239" s="21" t="s">
        <v>222</v>
      </c>
      <c r="J239" s="21" t="s">
        <v>82</v>
      </c>
    </row>
    <row r="240" spans="1:10" hidden="1" x14ac:dyDescent="0.25">
      <c r="A240" s="20" t="s">
        <v>177</v>
      </c>
      <c r="B240" s="20" t="s">
        <v>732</v>
      </c>
      <c r="C240" s="21" t="s">
        <v>216</v>
      </c>
      <c r="D240" s="21" t="s">
        <v>549</v>
      </c>
      <c r="E240" s="21" t="s">
        <v>550</v>
      </c>
      <c r="F240" s="21" t="s">
        <v>662</v>
      </c>
      <c r="G240" s="21" t="s">
        <v>698</v>
      </c>
      <c r="H240" s="21" t="s">
        <v>549</v>
      </c>
      <c r="I240" s="21" t="s">
        <v>222</v>
      </c>
      <c r="J240" s="21" t="s">
        <v>82</v>
      </c>
    </row>
    <row r="241" spans="1:10" hidden="1" x14ac:dyDescent="0.25">
      <c r="A241" s="20" t="s">
        <v>733</v>
      </c>
      <c r="B241" s="20" t="s">
        <v>734</v>
      </c>
      <c r="C241" s="21" t="s">
        <v>216</v>
      </c>
      <c r="D241" s="21" t="s">
        <v>549</v>
      </c>
      <c r="E241" s="21" t="s">
        <v>550</v>
      </c>
      <c r="F241" s="21" t="s">
        <v>662</v>
      </c>
      <c r="G241" s="21" t="s">
        <v>698</v>
      </c>
      <c r="H241" s="21" t="s">
        <v>549</v>
      </c>
      <c r="I241" s="21" t="s">
        <v>222</v>
      </c>
      <c r="J241" s="21" t="s">
        <v>82</v>
      </c>
    </row>
    <row r="242" spans="1:10" hidden="1" x14ac:dyDescent="0.25">
      <c r="A242" s="20" t="s">
        <v>735</v>
      </c>
      <c r="B242" s="20" t="s">
        <v>736</v>
      </c>
      <c r="C242" s="21" t="s">
        <v>216</v>
      </c>
      <c r="D242" s="21" t="s">
        <v>549</v>
      </c>
      <c r="E242" s="21" t="s">
        <v>550</v>
      </c>
      <c r="F242" s="21" t="s">
        <v>737</v>
      </c>
      <c r="G242" s="21" t="s">
        <v>737</v>
      </c>
      <c r="H242" s="21" t="s">
        <v>225</v>
      </c>
      <c r="I242" s="21" t="s">
        <v>222</v>
      </c>
      <c r="J242" s="21" t="s">
        <v>82</v>
      </c>
    </row>
    <row r="243" spans="1:10" hidden="1" x14ac:dyDescent="0.25">
      <c r="A243" s="20" t="s">
        <v>738</v>
      </c>
      <c r="B243" s="20" t="s">
        <v>739</v>
      </c>
      <c r="C243" s="21" t="s">
        <v>216</v>
      </c>
      <c r="D243" s="21" t="s">
        <v>549</v>
      </c>
      <c r="E243" s="21" t="s">
        <v>550</v>
      </c>
      <c r="F243" s="21" t="s">
        <v>662</v>
      </c>
      <c r="G243" s="21" t="s">
        <v>698</v>
      </c>
      <c r="H243" s="21" t="s">
        <v>549</v>
      </c>
      <c r="I243" s="21" t="s">
        <v>222</v>
      </c>
      <c r="J243" s="21" t="s">
        <v>82</v>
      </c>
    </row>
    <row r="244" spans="1:10" hidden="1" x14ac:dyDescent="0.25">
      <c r="A244" s="20" t="s">
        <v>740</v>
      </c>
      <c r="B244" s="20" t="s">
        <v>741</v>
      </c>
      <c r="C244" s="21" t="s">
        <v>283</v>
      </c>
      <c r="D244" s="21">
        <v>0</v>
      </c>
      <c r="E244" s="21" t="s">
        <v>549</v>
      </c>
      <c r="F244" s="21" t="s">
        <v>677</v>
      </c>
      <c r="G244" s="21" t="s">
        <v>713</v>
      </c>
      <c r="H244" s="21" t="s">
        <v>549</v>
      </c>
      <c r="I244" s="21" t="s">
        <v>222</v>
      </c>
      <c r="J244" s="21" t="s">
        <v>82</v>
      </c>
    </row>
    <row r="245" spans="1:10" hidden="1" x14ac:dyDescent="0.25">
      <c r="A245" s="20" t="s">
        <v>742</v>
      </c>
      <c r="B245" s="20" t="s">
        <v>743</v>
      </c>
      <c r="C245" s="21" t="s">
        <v>216</v>
      </c>
      <c r="D245" s="21" t="s">
        <v>549</v>
      </c>
      <c r="E245" s="21" t="s">
        <v>550</v>
      </c>
      <c r="F245" s="21" t="s">
        <v>662</v>
      </c>
      <c r="G245" s="21" t="s">
        <v>698</v>
      </c>
      <c r="H245" s="21" t="s">
        <v>549</v>
      </c>
      <c r="I245" s="21" t="s">
        <v>222</v>
      </c>
      <c r="J245" s="21" t="s">
        <v>82</v>
      </c>
    </row>
    <row r="246" spans="1:10" hidden="1" x14ac:dyDescent="0.25">
      <c r="A246" s="20" t="s">
        <v>744</v>
      </c>
      <c r="B246" s="20" t="s">
        <v>745</v>
      </c>
      <c r="C246" s="21" t="s">
        <v>216</v>
      </c>
      <c r="D246" s="21" t="s">
        <v>549</v>
      </c>
      <c r="E246" s="21" t="s">
        <v>550</v>
      </c>
      <c r="F246" s="21" t="s">
        <v>662</v>
      </c>
      <c r="G246" s="21" t="s">
        <v>698</v>
      </c>
      <c r="H246" s="21" t="s">
        <v>549</v>
      </c>
      <c r="I246" s="21" t="s">
        <v>222</v>
      </c>
      <c r="J246" s="21" t="s">
        <v>82</v>
      </c>
    </row>
    <row r="247" spans="1:10" hidden="1" x14ac:dyDescent="0.25">
      <c r="A247" s="20" t="s">
        <v>746</v>
      </c>
      <c r="B247" s="20" t="s">
        <v>747</v>
      </c>
      <c r="C247" s="21" t="s">
        <v>216</v>
      </c>
      <c r="D247" s="21" t="s">
        <v>549</v>
      </c>
      <c r="E247" s="21" t="s">
        <v>550</v>
      </c>
      <c r="F247" s="21" t="s">
        <v>662</v>
      </c>
      <c r="G247" s="21" t="s">
        <v>698</v>
      </c>
      <c r="H247" s="21" t="s">
        <v>549</v>
      </c>
      <c r="I247" s="21" t="s">
        <v>222</v>
      </c>
      <c r="J247" s="21" t="s">
        <v>82</v>
      </c>
    </row>
    <row r="248" spans="1:10" hidden="1" x14ac:dyDescent="0.25">
      <c r="A248" s="20" t="s">
        <v>748</v>
      </c>
      <c r="B248" s="20" t="s">
        <v>749</v>
      </c>
      <c r="C248" s="21" t="s">
        <v>216</v>
      </c>
      <c r="D248" s="21" t="s">
        <v>549</v>
      </c>
      <c r="E248" s="21" t="s">
        <v>550</v>
      </c>
      <c r="F248" s="21" t="s">
        <v>662</v>
      </c>
      <c r="G248" s="21" t="s">
        <v>698</v>
      </c>
      <c r="H248" s="21" t="s">
        <v>549</v>
      </c>
      <c r="I248" s="21" t="s">
        <v>222</v>
      </c>
      <c r="J248" s="21" t="s">
        <v>82</v>
      </c>
    </row>
    <row r="249" spans="1:10" hidden="1" x14ac:dyDescent="0.25">
      <c r="A249" s="20" t="s">
        <v>750</v>
      </c>
      <c r="B249" s="20" t="s">
        <v>751</v>
      </c>
      <c r="C249" s="21" t="s">
        <v>216</v>
      </c>
      <c r="D249" s="21" t="s">
        <v>549</v>
      </c>
      <c r="E249" s="21" t="s">
        <v>550</v>
      </c>
      <c r="F249" s="21" t="s">
        <v>662</v>
      </c>
      <c r="G249" s="21" t="s">
        <v>698</v>
      </c>
      <c r="H249" s="21" t="s">
        <v>549</v>
      </c>
      <c r="I249" s="21" t="s">
        <v>222</v>
      </c>
      <c r="J249" s="21" t="s">
        <v>82</v>
      </c>
    </row>
    <row r="250" spans="1:10" hidden="1" x14ac:dyDescent="0.25">
      <c r="A250" s="20" t="s">
        <v>752</v>
      </c>
      <c r="B250" s="20" t="s">
        <v>753</v>
      </c>
      <c r="C250" s="21" t="s">
        <v>216</v>
      </c>
      <c r="D250" s="21" t="s">
        <v>549</v>
      </c>
      <c r="E250" s="21" t="s">
        <v>550</v>
      </c>
      <c r="F250" s="21" t="s">
        <v>662</v>
      </c>
      <c r="G250" s="21" t="s">
        <v>698</v>
      </c>
      <c r="H250" s="21" t="s">
        <v>549</v>
      </c>
      <c r="I250" s="21" t="s">
        <v>222</v>
      </c>
      <c r="J250" s="21" t="s">
        <v>82</v>
      </c>
    </row>
    <row r="251" spans="1:10" hidden="1" x14ac:dyDescent="0.25">
      <c r="A251" s="20" t="s">
        <v>754</v>
      </c>
      <c r="B251" s="20" t="s">
        <v>755</v>
      </c>
      <c r="C251" s="21" t="s">
        <v>216</v>
      </c>
      <c r="D251" s="21" t="s">
        <v>549</v>
      </c>
      <c r="E251" s="21" t="s">
        <v>550</v>
      </c>
      <c r="F251" s="21" t="s">
        <v>662</v>
      </c>
      <c r="G251" s="21" t="s">
        <v>698</v>
      </c>
      <c r="H251" s="21" t="s">
        <v>549</v>
      </c>
      <c r="I251" s="21" t="s">
        <v>222</v>
      </c>
      <c r="J251" s="21" t="s">
        <v>82</v>
      </c>
    </row>
    <row r="252" spans="1:10" hidden="1" x14ac:dyDescent="0.25">
      <c r="A252" s="20" t="s">
        <v>756</v>
      </c>
      <c r="B252" s="20" t="s">
        <v>757</v>
      </c>
      <c r="C252" s="21" t="s">
        <v>283</v>
      </c>
      <c r="D252" s="21" t="s">
        <v>549</v>
      </c>
      <c r="E252" s="21" t="s">
        <v>550</v>
      </c>
      <c r="F252" s="21" t="s">
        <v>662</v>
      </c>
      <c r="G252" s="21" t="s">
        <v>698</v>
      </c>
      <c r="H252" s="21" t="s">
        <v>549</v>
      </c>
      <c r="I252" s="21" t="s">
        <v>222</v>
      </c>
      <c r="J252" s="21" t="s">
        <v>82</v>
      </c>
    </row>
    <row r="253" spans="1:10" hidden="1" x14ac:dyDescent="0.25">
      <c r="A253" s="20" t="s">
        <v>758</v>
      </c>
      <c r="B253" s="20" t="s">
        <v>759</v>
      </c>
      <c r="C253" s="21" t="s">
        <v>216</v>
      </c>
      <c r="D253" s="21" t="s">
        <v>549</v>
      </c>
      <c r="E253" s="21" t="s">
        <v>550</v>
      </c>
      <c r="F253" s="21" t="s">
        <v>662</v>
      </c>
      <c r="G253" s="21" t="s">
        <v>698</v>
      </c>
      <c r="H253" s="21" t="s">
        <v>549</v>
      </c>
      <c r="I253" s="21" t="s">
        <v>222</v>
      </c>
      <c r="J253" s="21" t="s">
        <v>82</v>
      </c>
    </row>
    <row r="254" spans="1:10" hidden="1" x14ac:dyDescent="0.25">
      <c r="A254" s="20" t="s">
        <v>760</v>
      </c>
      <c r="B254" s="20" t="s">
        <v>761</v>
      </c>
      <c r="C254" s="21" t="s">
        <v>283</v>
      </c>
      <c r="D254" s="21">
        <v>0</v>
      </c>
      <c r="E254" s="21" t="s">
        <v>549</v>
      </c>
      <c r="F254" s="21" t="s">
        <v>677</v>
      </c>
      <c r="G254" s="21" t="s">
        <v>713</v>
      </c>
      <c r="H254" s="21" t="s">
        <v>549</v>
      </c>
      <c r="I254" s="21" t="s">
        <v>222</v>
      </c>
      <c r="J254" s="21" t="s">
        <v>82</v>
      </c>
    </row>
    <row r="255" spans="1:10" hidden="1" x14ac:dyDescent="0.25">
      <c r="A255" s="20" t="s">
        <v>762</v>
      </c>
      <c r="B255" s="20" t="s">
        <v>763</v>
      </c>
      <c r="C255" s="21" t="s">
        <v>283</v>
      </c>
      <c r="D255" s="21" t="s">
        <v>549</v>
      </c>
      <c r="E255" s="21" t="s">
        <v>550</v>
      </c>
      <c r="F255" s="21" t="s">
        <v>662</v>
      </c>
      <c r="G255" s="21" t="s">
        <v>698</v>
      </c>
      <c r="H255" s="21" t="s">
        <v>549</v>
      </c>
      <c r="I255" s="21" t="s">
        <v>222</v>
      </c>
      <c r="J255" s="21" t="s">
        <v>82</v>
      </c>
    </row>
    <row r="256" spans="1:10" hidden="1" x14ac:dyDescent="0.25">
      <c r="A256" s="20" t="s">
        <v>764</v>
      </c>
      <c r="B256" s="20" t="s">
        <v>765</v>
      </c>
      <c r="C256" s="21" t="s">
        <v>216</v>
      </c>
      <c r="D256" s="21" t="s">
        <v>549</v>
      </c>
      <c r="E256" s="21" t="s">
        <v>550</v>
      </c>
      <c r="F256" s="21" t="s">
        <v>662</v>
      </c>
      <c r="G256" s="21" t="s">
        <v>698</v>
      </c>
      <c r="H256" s="21" t="s">
        <v>549</v>
      </c>
      <c r="I256" s="21" t="s">
        <v>222</v>
      </c>
      <c r="J256" s="21" t="s">
        <v>82</v>
      </c>
    </row>
    <row r="257" spans="1:10" hidden="1" x14ac:dyDescent="0.25">
      <c r="A257" s="20" t="s">
        <v>766</v>
      </c>
      <c r="B257" s="20" t="s">
        <v>767</v>
      </c>
      <c r="C257" s="21" t="s">
        <v>216</v>
      </c>
      <c r="D257" s="21" t="s">
        <v>549</v>
      </c>
      <c r="E257" s="21" t="s">
        <v>550</v>
      </c>
      <c r="F257" s="21" t="s">
        <v>662</v>
      </c>
      <c r="G257" s="21" t="s">
        <v>698</v>
      </c>
      <c r="H257" s="21" t="s">
        <v>549</v>
      </c>
      <c r="I257" s="21" t="s">
        <v>222</v>
      </c>
      <c r="J257" s="21" t="s">
        <v>82</v>
      </c>
    </row>
    <row r="258" spans="1:10" hidden="1" x14ac:dyDescent="0.25">
      <c r="A258" s="20" t="s">
        <v>119</v>
      </c>
      <c r="B258" s="20" t="s">
        <v>326</v>
      </c>
      <c r="C258" s="21" t="s">
        <v>216</v>
      </c>
      <c r="D258" s="21" t="s">
        <v>549</v>
      </c>
      <c r="E258" s="21" t="s">
        <v>550</v>
      </c>
      <c r="F258" s="21" t="s">
        <v>662</v>
      </c>
      <c r="G258" s="21" t="s">
        <v>698</v>
      </c>
      <c r="H258" s="21" t="s">
        <v>549</v>
      </c>
      <c r="I258" s="21" t="s">
        <v>222</v>
      </c>
      <c r="J258" s="21" t="s">
        <v>82</v>
      </c>
    </row>
    <row r="259" spans="1:10" hidden="1" x14ac:dyDescent="0.25">
      <c r="A259" s="20" t="s">
        <v>768</v>
      </c>
      <c r="B259" s="20" t="s">
        <v>769</v>
      </c>
      <c r="C259" s="21" t="s">
        <v>216</v>
      </c>
      <c r="D259" s="21" t="s">
        <v>549</v>
      </c>
      <c r="E259" s="21" t="s">
        <v>550</v>
      </c>
      <c r="F259" s="21" t="s">
        <v>662</v>
      </c>
      <c r="G259" s="21" t="s">
        <v>698</v>
      </c>
      <c r="H259" s="21" t="s">
        <v>549</v>
      </c>
      <c r="I259" s="21" t="s">
        <v>222</v>
      </c>
      <c r="J259" s="21" t="s">
        <v>82</v>
      </c>
    </row>
    <row r="260" spans="1:10" hidden="1" x14ac:dyDescent="0.25">
      <c r="A260" s="20" t="s">
        <v>770</v>
      </c>
      <c r="B260" s="20" t="s">
        <v>771</v>
      </c>
      <c r="C260" s="21" t="s">
        <v>216</v>
      </c>
      <c r="D260" s="21" t="s">
        <v>549</v>
      </c>
      <c r="E260" s="21" t="s">
        <v>550</v>
      </c>
      <c r="F260" s="21" t="s">
        <v>662</v>
      </c>
      <c r="G260" s="21" t="s">
        <v>698</v>
      </c>
      <c r="H260" s="21" t="s">
        <v>549</v>
      </c>
      <c r="I260" s="21" t="s">
        <v>222</v>
      </c>
      <c r="J260" s="21" t="s">
        <v>82</v>
      </c>
    </row>
    <row r="261" spans="1:10" hidden="1" x14ac:dyDescent="0.25">
      <c r="A261" s="20" t="s">
        <v>772</v>
      </c>
      <c r="B261" s="20" t="s">
        <v>773</v>
      </c>
      <c r="C261" s="21" t="s">
        <v>216</v>
      </c>
      <c r="D261" s="21" t="s">
        <v>549</v>
      </c>
      <c r="E261" s="21" t="s">
        <v>550</v>
      </c>
      <c r="F261" s="21" t="s">
        <v>662</v>
      </c>
      <c r="G261" s="21" t="s">
        <v>698</v>
      </c>
      <c r="H261" s="21" t="s">
        <v>549</v>
      </c>
      <c r="I261" s="21" t="s">
        <v>222</v>
      </c>
      <c r="J261" s="21" t="s">
        <v>82</v>
      </c>
    </row>
    <row r="262" spans="1:10" hidden="1" x14ac:dyDescent="0.25">
      <c r="A262" s="20" t="s">
        <v>774</v>
      </c>
      <c r="B262" s="20" t="s">
        <v>775</v>
      </c>
      <c r="C262" s="21" t="s">
        <v>216</v>
      </c>
      <c r="D262" s="21" t="s">
        <v>549</v>
      </c>
      <c r="E262" s="21" t="s">
        <v>550</v>
      </c>
      <c r="F262" s="21" t="s">
        <v>662</v>
      </c>
      <c r="G262" s="21" t="s">
        <v>698</v>
      </c>
      <c r="H262" s="21" t="s">
        <v>549</v>
      </c>
      <c r="I262" s="21" t="s">
        <v>222</v>
      </c>
      <c r="J262" s="21" t="s">
        <v>82</v>
      </c>
    </row>
    <row r="263" spans="1:10" x14ac:dyDescent="0.25">
      <c r="A263" s="20" t="s">
        <v>776</v>
      </c>
      <c r="B263" s="20" t="s">
        <v>777</v>
      </c>
      <c r="C263" s="21" t="s">
        <v>216</v>
      </c>
      <c r="D263" s="21" t="s">
        <v>778</v>
      </c>
      <c r="E263" s="21" t="s">
        <v>32</v>
      </c>
      <c r="F263" s="21" t="s">
        <v>779</v>
      </c>
      <c r="G263" s="21" t="s">
        <v>780</v>
      </c>
      <c r="H263" s="21" t="s">
        <v>777</v>
      </c>
      <c r="I263" s="21" t="s">
        <v>777</v>
      </c>
      <c r="J263" s="21" t="s">
        <v>83</v>
      </c>
    </row>
    <row r="264" spans="1:10" x14ac:dyDescent="0.25">
      <c r="A264" s="20" t="s">
        <v>781</v>
      </c>
      <c r="B264" s="20" t="s">
        <v>777</v>
      </c>
      <c r="C264" s="21" t="s">
        <v>216</v>
      </c>
      <c r="D264" s="21" t="s">
        <v>778</v>
      </c>
      <c r="E264" s="21" t="s">
        <v>32</v>
      </c>
      <c r="F264" s="21" t="s">
        <v>779</v>
      </c>
      <c r="G264" s="21" t="s">
        <v>780</v>
      </c>
      <c r="H264" s="21" t="s">
        <v>777</v>
      </c>
      <c r="I264" s="21" t="s">
        <v>777</v>
      </c>
      <c r="J264" s="21" t="s">
        <v>83</v>
      </c>
    </row>
    <row r="265" spans="1:10" x14ac:dyDescent="0.25">
      <c r="A265" s="20" t="s">
        <v>782</v>
      </c>
      <c r="B265" s="20" t="s">
        <v>783</v>
      </c>
      <c r="C265" s="21" t="s">
        <v>216</v>
      </c>
      <c r="D265" s="21" t="s">
        <v>778</v>
      </c>
      <c r="E265" s="21" t="s">
        <v>32</v>
      </c>
      <c r="F265" s="21" t="s">
        <v>779</v>
      </c>
      <c r="G265" s="21" t="s">
        <v>780</v>
      </c>
      <c r="H265" s="21" t="s">
        <v>777</v>
      </c>
      <c r="I265" s="21" t="s">
        <v>777</v>
      </c>
      <c r="J265" s="21" t="s">
        <v>83</v>
      </c>
    </row>
    <row r="266" spans="1:10" x14ac:dyDescent="0.25">
      <c r="A266" s="20" t="s">
        <v>784</v>
      </c>
      <c r="B266" s="20" t="s">
        <v>785</v>
      </c>
      <c r="C266" s="21" t="s">
        <v>216</v>
      </c>
      <c r="D266" s="21" t="s">
        <v>778</v>
      </c>
      <c r="E266" s="21" t="s">
        <v>32</v>
      </c>
      <c r="F266" s="21" t="s">
        <v>779</v>
      </c>
      <c r="G266" s="21" t="s">
        <v>780</v>
      </c>
      <c r="H266" s="21" t="s">
        <v>777</v>
      </c>
      <c r="I266" s="21" t="s">
        <v>777</v>
      </c>
      <c r="J266" s="21" t="s">
        <v>83</v>
      </c>
    </row>
    <row r="267" spans="1:10" x14ac:dyDescent="0.25">
      <c r="A267" s="20" t="s">
        <v>786</v>
      </c>
      <c r="B267" s="20" t="s">
        <v>787</v>
      </c>
      <c r="C267" s="21" t="s">
        <v>216</v>
      </c>
      <c r="D267" s="21" t="s">
        <v>778</v>
      </c>
      <c r="E267" s="21" t="s">
        <v>32</v>
      </c>
      <c r="F267" s="21" t="s">
        <v>779</v>
      </c>
      <c r="G267" s="21" t="s">
        <v>780</v>
      </c>
      <c r="H267" s="21" t="s">
        <v>777</v>
      </c>
      <c r="I267" s="21" t="s">
        <v>777</v>
      </c>
      <c r="J267" s="21" t="s">
        <v>83</v>
      </c>
    </row>
    <row r="268" spans="1:10" x14ac:dyDescent="0.25">
      <c r="A268" s="20" t="s">
        <v>788</v>
      </c>
      <c r="B268" s="20" t="s">
        <v>789</v>
      </c>
      <c r="C268" s="21" t="s">
        <v>216</v>
      </c>
      <c r="D268" s="21" t="s">
        <v>778</v>
      </c>
      <c r="E268" s="21" t="s">
        <v>32</v>
      </c>
      <c r="F268" s="21" t="s">
        <v>779</v>
      </c>
      <c r="G268" s="21" t="s">
        <v>780</v>
      </c>
      <c r="H268" s="21" t="s">
        <v>777</v>
      </c>
      <c r="I268" s="21" t="s">
        <v>777</v>
      </c>
      <c r="J268" s="21" t="s">
        <v>83</v>
      </c>
    </row>
    <row r="269" spans="1:10" x14ac:dyDescent="0.25">
      <c r="A269" s="20" t="s">
        <v>790</v>
      </c>
      <c r="B269" s="20" t="s">
        <v>791</v>
      </c>
      <c r="C269" s="21" t="s">
        <v>216</v>
      </c>
      <c r="D269" s="21" t="s">
        <v>778</v>
      </c>
      <c r="E269" s="21" t="s">
        <v>32</v>
      </c>
      <c r="F269" s="21" t="s">
        <v>779</v>
      </c>
      <c r="G269" s="21" t="s">
        <v>780</v>
      </c>
      <c r="H269" s="21" t="s">
        <v>777</v>
      </c>
      <c r="I269" s="21" t="s">
        <v>777</v>
      </c>
      <c r="J269" s="21" t="s">
        <v>83</v>
      </c>
    </row>
    <row r="270" spans="1:10" x14ac:dyDescent="0.25">
      <c r="A270" s="20" t="s">
        <v>792</v>
      </c>
      <c r="B270" s="20" t="s">
        <v>793</v>
      </c>
      <c r="C270" s="21" t="s">
        <v>216</v>
      </c>
      <c r="D270" s="21" t="s">
        <v>778</v>
      </c>
      <c r="E270" s="21" t="s">
        <v>32</v>
      </c>
      <c r="F270" s="21" t="s">
        <v>779</v>
      </c>
      <c r="G270" s="21" t="s">
        <v>780</v>
      </c>
      <c r="H270" s="21" t="s">
        <v>777</v>
      </c>
      <c r="I270" s="21" t="s">
        <v>794</v>
      </c>
      <c r="J270" s="21" t="s">
        <v>83</v>
      </c>
    </row>
    <row r="271" spans="1:10" x14ac:dyDescent="0.25">
      <c r="A271" s="20" t="s">
        <v>795</v>
      </c>
      <c r="B271" s="20" t="s">
        <v>796</v>
      </c>
      <c r="C271" s="21" t="s">
        <v>216</v>
      </c>
      <c r="D271" s="21" t="s">
        <v>778</v>
      </c>
      <c r="E271" s="21" t="s">
        <v>32</v>
      </c>
      <c r="F271" s="21" t="s">
        <v>779</v>
      </c>
      <c r="G271" s="21" t="s">
        <v>780</v>
      </c>
      <c r="H271" s="21" t="s">
        <v>777</v>
      </c>
      <c r="I271" s="21" t="s">
        <v>794</v>
      </c>
      <c r="J271" s="21" t="s">
        <v>83</v>
      </c>
    </row>
    <row r="272" spans="1:10" x14ac:dyDescent="0.25">
      <c r="A272" s="20" t="s">
        <v>797</v>
      </c>
      <c r="B272" s="20" t="s">
        <v>798</v>
      </c>
      <c r="C272" s="21" t="s">
        <v>216</v>
      </c>
      <c r="D272" s="21" t="s">
        <v>778</v>
      </c>
      <c r="E272" s="21" t="s">
        <v>32</v>
      </c>
      <c r="F272" s="21" t="s">
        <v>779</v>
      </c>
      <c r="G272" s="21" t="s">
        <v>780</v>
      </c>
      <c r="H272" s="21" t="s">
        <v>777</v>
      </c>
      <c r="I272" s="21" t="s">
        <v>799</v>
      </c>
      <c r="J272" s="21" t="s">
        <v>83</v>
      </c>
    </row>
    <row r="273" spans="1:10" x14ac:dyDescent="0.25">
      <c r="A273" s="20" t="s">
        <v>800</v>
      </c>
      <c r="B273" s="20" t="s">
        <v>801</v>
      </c>
      <c r="C273" s="21" t="s">
        <v>216</v>
      </c>
      <c r="D273" s="21" t="s">
        <v>778</v>
      </c>
      <c r="E273" s="21" t="s">
        <v>32</v>
      </c>
      <c r="F273" s="21" t="s">
        <v>779</v>
      </c>
      <c r="G273" s="21" t="s">
        <v>780</v>
      </c>
      <c r="H273" s="21" t="s">
        <v>777</v>
      </c>
      <c r="I273" s="21" t="s">
        <v>799</v>
      </c>
      <c r="J273" s="21" t="s">
        <v>83</v>
      </c>
    </row>
    <row r="274" spans="1:10" x14ac:dyDescent="0.25">
      <c r="A274" s="20" t="s">
        <v>802</v>
      </c>
      <c r="B274" s="20" t="s">
        <v>803</v>
      </c>
      <c r="C274" s="21" t="s">
        <v>216</v>
      </c>
      <c r="D274" s="21" t="s">
        <v>778</v>
      </c>
      <c r="E274" s="21" t="s">
        <v>32</v>
      </c>
      <c r="F274" s="21" t="s">
        <v>779</v>
      </c>
      <c r="G274" s="21" t="s">
        <v>804</v>
      </c>
      <c r="H274" s="21" t="s">
        <v>805</v>
      </c>
      <c r="I274" s="21" t="s">
        <v>804</v>
      </c>
      <c r="J274" s="21" t="s">
        <v>83</v>
      </c>
    </row>
    <row r="275" spans="1:10" x14ac:dyDescent="0.25">
      <c r="A275" s="20" t="s">
        <v>806</v>
      </c>
      <c r="B275" s="20" t="s">
        <v>803</v>
      </c>
      <c r="C275" s="21" t="s">
        <v>216</v>
      </c>
      <c r="D275" s="21" t="s">
        <v>778</v>
      </c>
      <c r="E275" s="21" t="s">
        <v>32</v>
      </c>
      <c r="F275" s="21" t="s">
        <v>779</v>
      </c>
      <c r="G275" s="21" t="s">
        <v>804</v>
      </c>
      <c r="H275" s="21" t="s">
        <v>805</v>
      </c>
      <c r="I275" s="21" t="s">
        <v>804</v>
      </c>
      <c r="J275" s="21" t="s">
        <v>83</v>
      </c>
    </row>
    <row r="276" spans="1:10" x14ac:dyDescent="0.25">
      <c r="A276" s="20" t="s">
        <v>807</v>
      </c>
      <c r="B276" s="20" t="s">
        <v>808</v>
      </c>
      <c r="C276" s="21" t="s">
        <v>216</v>
      </c>
      <c r="D276" s="21" t="s">
        <v>778</v>
      </c>
      <c r="E276" s="21" t="s">
        <v>32</v>
      </c>
      <c r="F276" s="21" t="s">
        <v>779</v>
      </c>
      <c r="G276" s="21" t="s">
        <v>804</v>
      </c>
      <c r="H276" s="21" t="s">
        <v>805</v>
      </c>
      <c r="I276" s="21" t="s">
        <v>804</v>
      </c>
      <c r="J276" s="21" t="s">
        <v>83</v>
      </c>
    </row>
    <row r="277" spans="1:10" x14ac:dyDescent="0.25">
      <c r="A277" s="20" t="s">
        <v>809</v>
      </c>
      <c r="B277" s="20" t="s">
        <v>810</v>
      </c>
      <c r="C277" s="21" t="s">
        <v>216</v>
      </c>
      <c r="D277" s="21" t="s">
        <v>778</v>
      </c>
      <c r="E277" s="21" t="s">
        <v>32</v>
      </c>
      <c r="F277" s="21" t="s">
        <v>779</v>
      </c>
      <c r="G277" s="21" t="s">
        <v>804</v>
      </c>
      <c r="H277" s="21" t="s">
        <v>805</v>
      </c>
      <c r="I277" s="21" t="s">
        <v>811</v>
      </c>
      <c r="J277" s="21" t="s">
        <v>83</v>
      </c>
    </row>
    <row r="278" spans="1:10" x14ac:dyDescent="0.25">
      <c r="A278" s="20" t="s">
        <v>812</v>
      </c>
      <c r="B278" s="20" t="s">
        <v>813</v>
      </c>
      <c r="C278" s="21" t="s">
        <v>216</v>
      </c>
      <c r="D278" s="21" t="s">
        <v>778</v>
      </c>
      <c r="E278" s="21" t="s">
        <v>32</v>
      </c>
      <c r="F278" s="21" t="s">
        <v>779</v>
      </c>
      <c r="G278" s="21" t="s">
        <v>804</v>
      </c>
      <c r="H278" s="21" t="s">
        <v>805</v>
      </c>
      <c r="I278" s="21" t="s">
        <v>814</v>
      </c>
      <c r="J278" s="21" t="s">
        <v>83</v>
      </c>
    </row>
    <row r="279" spans="1:10" x14ac:dyDescent="0.25">
      <c r="A279" s="20" t="s">
        <v>815</v>
      </c>
      <c r="B279" s="20" t="s">
        <v>816</v>
      </c>
      <c r="C279" s="21" t="s">
        <v>216</v>
      </c>
      <c r="D279" s="21" t="s">
        <v>778</v>
      </c>
      <c r="E279" s="21" t="s">
        <v>32</v>
      </c>
      <c r="F279" s="21" t="s">
        <v>779</v>
      </c>
      <c r="G279" s="21" t="s">
        <v>804</v>
      </c>
      <c r="H279" s="21" t="s">
        <v>805</v>
      </c>
      <c r="I279" s="21" t="s">
        <v>804</v>
      </c>
      <c r="J279" s="21" t="s">
        <v>83</v>
      </c>
    </row>
    <row r="280" spans="1:10" x14ac:dyDescent="0.25">
      <c r="A280" s="20" t="s">
        <v>817</v>
      </c>
      <c r="B280" s="20" t="s">
        <v>816</v>
      </c>
      <c r="C280" s="21" t="s">
        <v>216</v>
      </c>
      <c r="D280" s="21" t="s">
        <v>778</v>
      </c>
      <c r="E280" s="21" t="s">
        <v>32</v>
      </c>
      <c r="F280" s="21" t="s">
        <v>779</v>
      </c>
      <c r="G280" s="21" t="s">
        <v>804</v>
      </c>
      <c r="H280" s="21" t="s">
        <v>805</v>
      </c>
      <c r="I280" s="21" t="s">
        <v>804</v>
      </c>
      <c r="J280" s="21" t="s">
        <v>83</v>
      </c>
    </row>
    <row r="281" spans="1:10" x14ac:dyDescent="0.25">
      <c r="A281" s="20" t="s">
        <v>818</v>
      </c>
      <c r="B281" s="20" t="s">
        <v>819</v>
      </c>
      <c r="C281" s="21" t="s">
        <v>216</v>
      </c>
      <c r="D281" s="21" t="s">
        <v>778</v>
      </c>
      <c r="E281" s="21" t="s">
        <v>32</v>
      </c>
      <c r="F281" s="21" t="s">
        <v>779</v>
      </c>
      <c r="G281" s="21" t="s">
        <v>804</v>
      </c>
      <c r="H281" s="21" t="s">
        <v>805</v>
      </c>
      <c r="I281" s="21" t="s">
        <v>804</v>
      </c>
      <c r="J281" s="21" t="s">
        <v>83</v>
      </c>
    </row>
    <row r="282" spans="1:10" x14ac:dyDescent="0.25">
      <c r="A282" s="20" t="s">
        <v>820</v>
      </c>
      <c r="B282" s="20" t="s">
        <v>821</v>
      </c>
      <c r="C282" s="21" t="s">
        <v>216</v>
      </c>
      <c r="D282" s="21" t="s">
        <v>778</v>
      </c>
      <c r="E282" s="21" t="s">
        <v>32</v>
      </c>
      <c r="F282" s="21" t="s">
        <v>779</v>
      </c>
      <c r="G282" s="21" t="s">
        <v>804</v>
      </c>
      <c r="H282" s="21" t="s">
        <v>805</v>
      </c>
      <c r="I282" s="21" t="s">
        <v>804</v>
      </c>
      <c r="J282" s="21" t="s">
        <v>83</v>
      </c>
    </row>
    <row r="283" spans="1:10" x14ac:dyDescent="0.25">
      <c r="A283" s="20" t="s">
        <v>822</v>
      </c>
      <c r="B283" s="20" t="s">
        <v>823</v>
      </c>
      <c r="C283" s="21" t="s">
        <v>216</v>
      </c>
      <c r="D283" s="21" t="s">
        <v>778</v>
      </c>
      <c r="E283" s="21" t="s">
        <v>32</v>
      </c>
      <c r="F283" s="21" t="s">
        <v>779</v>
      </c>
      <c r="G283" s="21" t="s">
        <v>804</v>
      </c>
      <c r="H283" s="21" t="s">
        <v>805</v>
      </c>
      <c r="I283" s="21" t="s">
        <v>804</v>
      </c>
      <c r="J283" s="21" t="s">
        <v>83</v>
      </c>
    </row>
    <row r="284" spans="1:10" x14ac:dyDescent="0.25">
      <c r="A284" s="20" t="s">
        <v>824</v>
      </c>
      <c r="B284" s="20" t="s">
        <v>823</v>
      </c>
      <c r="C284" s="21" t="s">
        <v>216</v>
      </c>
      <c r="D284" s="21" t="s">
        <v>778</v>
      </c>
      <c r="E284" s="21" t="s">
        <v>32</v>
      </c>
      <c r="F284" s="21" t="s">
        <v>779</v>
      </c>
      <c r="G284" s="21" t="s">
        <v>804</v>
      </c>
      <c r="H284" s="21" t="s">
        <v>805</v>
      </c>
      <c r="I284" s="21" t="s">
        <v>804</v>
      </c>
      <c r="J284" s="21" t="s">
        <v>83</v>
      </c>
    </row>
    <row r="285" spans="1:10" x14ac:dyDescent="0.25">
      <c r="A285" s="20" t="s">
        <v>825</v>
      </c>
      <c r="B285" s="20" t="s">
        <v>826</v>
      </c>
      <c r="C285" s="21" t="s">
        <v>216</v>
      </c>
      <c r="D285" s="21" t="s">
        <v>778</v>
      </c>
      <c r="E285" s="21" t="s">
        <v>32</v>
      </c>
      <c r="F285" s="21" t="s">
        <v>779</v>
      </c>
      <c r="G285" s="21" t="s">
        <v>804</v>
      </c>
      <c r="H285" s="21" t="s">
        <v>805</v>
      </c>
      <c r="I285" s="21" t="s">
        <v>811</v>
      </c>
      <c r="J285" s="21" t="s">
        <v>83</v>
      </c>
    </row>
    <row r="286" spans="1:10" x14ac:dyDescent="0.25">
      <c r="A286" s="20" t="s">
        <v>827</v>
      </c>
      <c r="B286" s="20" t="s">
        <v>828</v>
      </c>
      <c r="C286" s="21" t="s">
        <v>216</v>
      </c>
      <c r="D286" s="21" t="s">
        <v>778</v>
      </c>
      <c r="E286" s="21" t="s">
        <v>32</v>
      </c>
      <c r="F286" s="21" t="s">
        <v>779</v>
      </c>
      <c r="G286" s="21" t="s">
        <v>804</v>
      </c>
      <c r="H286" s="21" t="s">
        <v>805</v>
      </c>
      <c r="I286" s="21" t="s">
        <v>804</v>
      </c>
      <c r="J286" s="21" t="s">
        <v>83</v>
      </c>
    </row>
    <row r="287" spans="1:10" x14ac:dyDescent="0.25">
      <c r="A287" s="20" t="s">
        <v>829</v>
      </c>
      <c r="B287" s="20" t="s">
        <v>830</v>
      </c>
      <c r="C287" s="21" t="s">
        <v>216</v>
      </c>
      <c r="D287" s="21" t="s">
        <v>778</v>
      </c>
      <c r="E287" s="21" t="s">
        <v>32</v>
      </c>
      <c r="F287" s="21" t="s">
        <v>779</v>
      </c>
      <c r="G287" s="21" t="s">
        <v>804</v>
      </c>
      <c r="H287" s="21" t="s">
        <v>805</v>
      </c>
      <c r="I287" s="21" t="s">
        <v>814</v>
      </c>
      <c r="J287" s="21" t="s">
        <v>83</v>
      </c>
    </row>
    <row r="288" spans="1:10" x14ac:dyDescent="0.25">
      <c r="A288" s="20" t="s">
        <v>831</v>
      </c>
      <c r="B288" s="20" t="s">
        <v>832</v>
      </c>
      <c r="C288" s="21" t="s">
        <v>216</v>
      </c>
      <c r="D288" s="21" t="s">
        <v>778</v>
      </c>
      <c r="E288" s="21" t="s">
        <v>32</v>
      </c>
      <c r="F288" s="21" t="s">
        <v>779</v>
      </c>
      <c r="G288" s="21" t="s">
        <v>804</v>
      </c>
      <c r="H288" s="21" t="s">
        <v>805</v>
      </c>
      <c r="I288" s="21" t="s">
        <v>804</v>
      </c>
      <c r="J288" s="21" t="s">
        <v>83</v>
      </c>
    </row>
    <row r="289" spans="1:10" x14ac:dyDescent="0.25">
      <c r="A289" s="20" t="s">
        <v>833</v>
      </c>
      <c r="B289" s="20" t="s">
        <v>834</v>
      </c>
      <c r="C289" s="21" t="s">
        <v>216</v>
      </c>
      <c r="D289" s="21" t="s">
        <v>778</v>
      </c>
      <c r="E289" s="21" t="s">
        <v>32</v>
      </c>
      <c r="F289" s="21" t="s">
        <v>779</v>
      </c>
      <c r="G289" s="21" t="s">
        <v>804</v>
      </c>
      <c r="H289" s="21" t="s">
        <v>805</v>
      </c>
      <c r="I289" s="21" t="s">
        <v>804</v>
      </c>
      <c r="J289" s="21" t="s">
        <v>83</v>
      </c>
    </row>
    <row r="290" spans="1:10" x14ac:dyDescent="0.25">
      <c r="A290" s="20" t="s">
        <v>835</v>
      </c>
      <c r="B290" s="20" t="s">
        <v>836</v>
      </c>
      <c r="C290" s="21" t="s">
        <v>216</v>
      </c>
      <c r="D290" s="21" t="s">
        <v>778</v>
      </c>
      <c r="E290" s="21" t="s">
        <v>32</v>
      </c>
      <c r="F290" s="21" t="s">
        <v>779</v>
      </c>
      <c r="G290" s="21" t="s">
        <v>804</v>
      </c>
      <c r="H290" s="21" t="s">
        <v>805</v>
      </c>
      <c r="I290" s="21" t="s">
        <v>805</v>
      </c>
      <c r="J290" s="21" t="s">
        <v>83</v>
      </c>
    </row>
    <row r="291" spans="1:10" x14ac:dyDescent="0.25">
      <c r="A291" s="20" t="s">
        <v>837</v>
      </c>
      <c r="B291" s="20" t="s">
        <v>838</v>
      </c>
      <c r="C291" s="21" t="s">
        <v>216</v>
      </c>
      <c r="D291" s="21" t="s">
        <v>778</v>
      </c>
      <c r="E291" s="21" t="s">
        <v>32</v>
      </c>
      <c r="F291" s="21" t="s">
        <v>779</v>
      </c>
      <c r="G291" s="21" t="s">
        <v>804</v>
      </c>
      <c r="H291" s="21" t="s">
        <v>805</v>
      </c>
      <c r="I291" s="21" t="s">
        <v>804</v>
      </c>
      <c r="J291" s="21" t="s">
        <v>83</v>
      </c>
    </row>
    <row r="292" spans="1:10" x14ac:dyDescent="0.25">
      <c r="A292" s="20" t="s">
        <v>839</v>
      </c>
      <c r="B292" s="20" t="s">
        <v>838</v>
      </c>
      <c r="C292" s="21" t="s">
        <v>216</v>
      </c>
      <c r="D292" s="21" t="s">
        <v>778</v>
      </c>
      <c r="E292" s="21" t="s">
        <v>32</v>
      </c>
      <c r="F292" s="21" t="s">
        <v>779</v>
      </c>
      <c r="G292" s="21" t="s">
        <v>804</v>
      </c>
      <c r="H292" s="21" t="s">
        <v>805</v>
      </c>
      <c r="I292" s="21" t="s">
        <v>804</v>
      </c>
      <c r="J292" s="21" t="s">
        <v>83</v>
      </c>
    </row>
    <row r="293" spans="1:10" x14ac:dyDescent="0.25">
      <c r="A293" s="20" t="s">
        <v>840</v>
      </c>
      <c r="B293" s="20" t="s">
        <v>838</v>
      </c>
      <c r="C293" s="21" t="s">
        <v>216</v>
      </c>
      <c r="D293" s="21" t="s">
        <v>778</v>
      </c>
      <c r="E293" s="21" t="s">
        <v>32</v>
      </c>
      <c r="F293" s="21" t="s">
        <v>779</v>
      </c>
      <c r="G293" s="21" t="s">
        <v>804</v>
      </c>
      <c r="H293" s="21" t="s">
        <v>805</v>
      </c>
      <c r="I293" s="21" t="s">
        <v>804</v>
      </c>
      <c r="J293" s="21" t="s">
        <v>83</v>
      </c>
    </row>
    <row r="294" spans="1:10" x14ac:dyDescent="0.25">
      <c r="A294" s="20" t="s">
        <v>841</v>
      </c>
      <c r="B294" s="20" t="s">
        <v>842</v>
      </c>
      <c r="C294" s="21" t="s">
        <v>216</v>
      </c>
      <c r="D294" s="21" t="s">
        <v>778</v>
      </c>
      <c r="E294" s="21" t="s">
        <v>32</v>
      </c>
      <c r="F294" s="21" t="s">
        <v>779</v>
      </c>
      <c r="G294" s="21" t="s">
        <v>804</v>
      </c>
      <c r="H294" s="21" t="s">
        <v>805</v>
      </c>
      <c r="I294" s="21" t="s">
        <v>811</v>
      </c>
      <c r="J294" s="21" t="s">
        <v>83</v>
      </c>
    </row>
    <row r="295" spans="1:10" x14ac:dyDescent="0.25">
      <c r="A295" s="20" t="s">
        <v>843</v>
      </c>
      <c r="B295" s="20" t="s">
        <v>844</v>
      </c>
      <c r="C295" s="21" t="s">
        <v>216</v>
      </c>
      <c r="D295" s="21" t="s">
        <v>778</v>
      </c>
      <c r="E295" s="21" t="s">
        <v>32</v>
      </c>
      <c r="F295" s="21" t="s">
        <v>779</v>
      </c>
      <c r="G295" s="21" t="s">
        <v>804</v>
      </c>
      <c r="H295" s="21" t="s">
        <v>805</v>
      </c>
      <c r="I295" s="21" t="s">
        <v>804</v>
      </c>
      <c r="J295" s="21" t="s">
        <v>83</v>
      </c>
    </row>
    <row r="296" spans="1:10" x14ac:dyDescent="0.25">
      <c r="A296" s="20" t="s">
        <v>845</v>
      </c>
      <c r="B296" s="20" t="s">
        <v>844</v>
      </c>
      <c r="C296" s="21" t="s">
        <v>216</v>
      </c>
      <c r="D296" s="21" t="s">
        <v>778</v>
      </c>
      <c r="E296" s="21" t="s">
        <v>32</v>
      </c>
      <c r="F296" s="21" t="s">
        <v>779</v>
      </c>
      <c r="G296" s="21" t="s">
        <v>804</v>
      </c>
      <c r="H296" s="21" t="s">
        <v>805</v>
      </c>
      <c r="I296" s="21" t="s">
        <v>804</v>
      </c>
      <c r="J296" s="21" t="s">
        <v>83</v>
      </c>
    </row>
    <row r="297" spans="1:10" x14ac:dyDescent="0.25">
      <c r="A297" s="20" t="s">
        <v>846</v>
      </c>
      <c r="B297" s="20" t="s">
        <v>847</v>
      </c>
      <c r="C297" s="21" t="s">
        <v>216</v>
      </c>
      <c r="D297" s="21" t="s">
        <v>778</v>
      </c>
      <c r="E297" s="21" t="s">
        <v>32</v>
      </c>
      <c r="F297" s="21" t="s">
        <v>779</v>
      </c>
      <c r="G297" s="21" t="s">
        <v>804</v>
      </c>
      <c r="H297" s="21" t="s">
        <v>805</v>
      </c>
      <c r="I297" s="21" t="s">
        <v>804</v>
      </c>
      <c r="J297" s="21" t="s">
        <v>83</v>
      </c>
    </row>
    <row r="298" spans="1:10" x14ac:dyDescent="0.25">
      <c r="A298" s="20" t="s">
        <v>848</v>
      </c>
      <c r="B298" s="20" t="s">
        <v>847</v>
      </c>
      <c r="C298" s="21" t="s">
        <v>216</v>
      </c>
      <c r="D298" s="21" t="s">
        <v>778</v>
      </c>
      <c r="E298" s="21" t="s">
        <v>32</v>
      </c>
      <c r="F298" s="21" t="s">
        <v>779</v>
      </c>
      <c r="G298" s="21" t="s">
        <v>804</v>
      </c>
      <c r="H298" s="21" t="s">
        <v>805</v>
      </c>
      <c r="I298" s="21" t="s">
        <v>804</v>
      </c>
      <c r="J298" s="21" t="s">
        <v>83</v>
      </c>
    </row>
    <row r="299" spans="1:10" x14ac:dyDescent="0.25">
      <c r="A299" s="20" t="s">
        <v>849</v>
      </c>
      <c r="B299" s="20" t="s">
        <v>850</v>
      </c>
      <c r="C299" s="21" t="s">
        <v>216</v>
      </c>
      <c r="D299" s="21" t="s">
        <v>778</v>
      </c>
      <c r="E299" s="21" t="s">
        <v>32</v>
      </c>
      <c r="F299" s="21" t="s">
        <v>779</v>
      </c>
      <c r="G299" s="21" t="s">
        <v>804</v>
      </c>
      <c r="H299" s="21" t="s">
        <v>805</v>
      </c>
      <c r="I299" s="21" t="s">
        <v>804</v>
      </c>
      <c r="J299" s="21" t="s">
        <v>83</v>
      </c>
    </row>
    <row r="300" spans="1:10" x14ac:dyDescent="0.25">
      <c r="A300" s="20" t="s">
        <v>851</v>
      </c>
      <c r="B300" s="20" t="s">
        <v>852</v>
      </c>
      <c r="C300" s="21" t="s">
        <v>216</v>
      </c>
      <c r="D300" s="21" t="s">
        <v>778</v>
      </c>
      <c r="E300" s="21" t="s">
        <v>32</v>
      </c>
      <c r="F300" s="21" t="s">
        <v>779</v>
      </c>
      <c r="G300" s="21" t="s">
        <v>804</v>
      </c>
      <c r="H300" s="21" t="s">
        <v>805</v>
      </c>
      <c r="I300" s="21" t="s">
        <v>804</v>
      </c>
      <c r="J300" s="21" t="s">
        <v>83</v>
      </c>
    </row>
    <row r="301" spans="1:10" x14ac:dyDescent="0.25">
      <c r="A301" s="20" t="s">
        <v>853</v>
      </c>
      <c r="B301" s="20" t="s">
        <v>852</v>
      </c>
      <c r="C301" s="21" t="s">
        <v>216</v>
      </c>
      <c r="D301" s="21" t="s">
        <v>778</v>
      </c>
      <c r="E301" s="21" t="s">
        <v>32</v>
      </c>
      <c r="F301" s="21" t="s">
        <v>779</v>
      </c>
      <c r="G301" s="21" t="s">
        <v>804</v>
      </c>
      <c r="H301" s="21" t="s">
        <v>805</v>
      </c>
      <c r="I301" s="21" t="s">
        <v>804</v>
      </c>
      <c r="J301" s="21" t="s">
        <v>83</v>
      </c>
    </row>
    <row r="302" spans="1:10" x14ac:dyDescent="0.25">
      <c r="A302" s="20" t="s">
        <v>854</v>
      </c>
      <c r="B302" s="20" t="s">
        <v>855</v>
      </c>
      <c r="C302" s="21" t="s">
        <v>216</v>
      </c>
      <c r="D302" s="21" t="s">
        <v>778</v>
      </c>
      <c r="E302" s="21" t="s">
        <v>32</v>
      </c>
      <c r="F302" s="21" t="s">
        <v>779</v>
      </c>
      <c r="G302" s="21" t="s">
        <v>804</v>
      </c>
      <c r="H302" s="21" t="s">
        <v>805</v>
      </c>
      <c r="I302" s="21" t="s">
        <v>804</v>
      </c>
      <c r="J302" s="21" t="s">
        <v>83</v>
      </c>
    </row>
    <row r="303" spans="1:10" x14ac:dyDescent="0.25">
      <c r="A303" s="20" t="s">
        <v>856</v>
      </c>
      <c r="B303" s="20" t="s">
        <v>857</v>
      </c>
      <c r="C303" s="21" t="s">
        <v>216</v>
      </c>
      <c r="D303" s="21" t="s">
        <v>778</v>
      </c>
      <c r="E303" s="21" t="s">
        <v>32</v>
      </c>
      <c r="F303" s="21" t="s">
        <v>779</v>
      </c>
      <c r="G303" s="21" t="s">
        <v>804</v>
      </c>
      <c r="H303" s="21" t="s">
        <v>805</v>
      </c>
      <c r="I303" s="21" t="s">
        <v>811</v>
      </c>
      <c r="J303" s="21" t="s">
        <v>83</v>
      </c>
    </row>
    <row r="304" spans="1:10" x14ac:dyDescent="0.25">
      <c r="A304" s="20" t="s">
        <v>858</v>
      </c>
      <c r="B304" s="20" t="s">
        <v>859</v>
      </c>
      <c r="C304" s="21" t="s">
        <v>216</v>
      </c>
      <c r="D304" s="21" t="s">
        <v>778</v>
      </c>
      <c r="E304" s="21" t="s">
        <v>32</v>
      </c>
      <c r="F304" s="21" t="s">
        <v>779</v>
      </c>
      <c r="G304" s="21" t="s">
        <v>804</v>
      </c>
      <c r="H304" s="21" t="s">
        <v>805</v>
      </c>
      <c r="I304" s="21" t="s">
        <v>814</v>
      </c>
      <c r="J304" s="21" t="s">
        <v>83</v>
      </c>
    </row>
    <row r="305" spans="1:10" x14ac:dyDescent="0.25">
      <c r="A305" s="20" t="s">
        <v>860</v>
      </c>
      <c r="B305" s="20" t="s">
        <v>859</v>
      </c>
      <c r="C305" s="21" t="s">
        <v>216</v>
      </c>
      <c r="D305" s="21" t="s">
        <v>778</v>
      </c>
      <c r="E305" s="21" t="s">
        <v>32</v>
      </c>
      <c r="F305" s="21" t="s">
        <v>779</v>
      </c>
      <c r="G305" s="21" t="s">
        <v>804</v>
      </c>
      <c r="H305" s="21" t="s">
        <v>805</v>
      </c>
      <c r="I305" s="21" t="s">
        <v>804</v>
      </c>
      <c r="J305" s="21" t="s">
        <v>83</v>
      </c>
    </row>
    <row r="306" spans="1:10" x14ac:dyDescent="0.25">
      <c r="A306" s="20" t="s">
        <v>861</v>
      </c>
      <c r="B306" s="20" t="s">
        <v>862</v>
      </c>
      <c r="C306" s="21" t="s">
        <v>216</v>
      </c>
      <c r="D306" s="21" t="s">
        <v>778</v>
      </c>
      <c r="E306" s="21" t="s">
        <v>32</v>
      </c>
      <c r="F306" s="21" t="s">
        <v>779</v>
      </c>
      <c r="G306" s="21" t="s">
        <v>804</v>
      </c>
      <c r="H306" s="21" t="s">
        <v>805</v>
      </c>
      <c r="I306" s="21" t="s">
        <v>804</v>
      </c>
      <c r="J306" s="21" t="s">
        <v>83</v>
      </c>
    </row>
    <row r="307" spans="1:10" x14ac:dyDescent="0.25">
      <c r="A307" s="20" t="s">
        <v>863</v>
      </c>
      <c r="B307" s="20" t="s">
        <v>862</v>
      </c>
      <c r="C307" s="21" t="s">
        <v>216</v>
      </c>
      <c r="D307" s="21" t="s">
        <v>778</v>
      </c>
      <c r="E307" s="21" t="s">
        <v>32</v>
      </c>
      <c r="F307" s="21" t="s">
        <v>779</v>
      </c>
      <c r="G307" s="21" t="s">
        <v>804</v>
      </c>
      <c r="H307" s="21" t="s">
        <v>805</v>
      </c>
      <c r="I307" s="21" t="s">
        <v>804</v>
      </c>
      <c r="J307" s="21" t="s">
        <v>83</v>
      </c>
    </row>
    <row r="308" spans="1:10" x14ac:dyDescent="0.25">
      <c r="A308" s="20" t="s">
        <v>864</v>
      </c>
      <c r="B308" s="20" t="s">
        <v>865</v>
      </c>
      <c r="C308" s="21" t="s">
        <v>216</v>
      </c>
      <c r="D308" s="21" t="s">
        <v>778</v>
      </c>
      <c r="E308" s="21" t="s">
        <v>32</v>
      </c>
      <c r="F308" s="21" t="s">
        <v>779</v>
      </c>
      <c r="G308" s="21" t="s">
        <v>804</v>
      </c>
      <c r="H308" s="21" t="s">
        <v>805</v>
      </c>
      <c r="I308" s="21" t="s">
        <v>811</v>
      </c>
      <c r="J308" s="21" t="s">
        <v>83</v>
      </c>
    </row>
    <row r="309" spans="1:10" x14ac:dyDescent="0.25">
      <c r="A309" s="20" t="s">
        <v>866</v>
      </c>
      <c r="B309" s="20" t="s">
        <v>867</v>
      </c>
      <c r="C309" s="21" t="s">
        <v>216</v>
      </c>
      <c r="D309" s="21" t="s">
        <v>778</v>
      </c>
      <c r="E309" s="21" t="s">
        <v>32</v>
      </c>
      <c r="F309" s="21" t="s">
        <v>779</v>
      </c>
      <c r="G309" s="21" t="s">
        <v>804</v>
      </c>
      <c r="H309" s="21" t="s">
        <v>805</v>
      </c>
      <c r="I309" s="21" t="s">
        <v>814</v>
      </c>
      <c r="J309" s="21" t="s">
        <v>83</v>
      </c>
    </row>
    <row r="310" spans="1:10" x14ac:dyDescent="0.25">
      <c r="A310" s="20" t="s">
        <v>868</v>
      </c>
      <c r="B310" s="20" t="s">
        <v>869</v>
      </c>
      <c r="C310" s="21" t="s">
        <v>216</v>
      </c>
      <c r="D310" s="21" t="s">
        <v>778</v>
      </c>
      <c r="E310" s="21" t="s">
        <v>32</v>
      </c>
      <c r="F310" s="21" t="s">
        <v>779</v>
      </c>
      <c r="G310" s="21" t="s">
        <v>804</v>
      </c>
      <c r="H310" s="21" t="s">
        <v>805</v>
      </c>
      <c r="I310" s="21" t="s">
        <v>804</v>
      </c>
      <c r="J310" s="21" t="s">
        <v>83</v>
      </c>
    </row>
    <row r="311" spans="1:10" x14ac:dyDescent="0.25">
      <c r="A311" s="20" t="s">
        <v>870</v>
      </c>
      <c r="B311" s="20" t="s">
        <v>869</v>
      </c>
      <c r="C311" s="21" t="s">
        <v>216</v>
      </c>
      <c r="D311" s="21" t="s">
        <v>778</v>
      </c>
      <c r="E311" s="21" t="s">
        <v>32</v>
      </c>
      <c r="F311" s="21" t="s">
        <v>779</v>
      </c>
      <c r="G311" s="21" t="s">
        <v>804</v>
      </c>
      <c r="H311" s="21" t="s">
        <v>805</v>
      </c>
      <c r="I311" s="21" t="s">
        <v>804</v>
      </c>
      <c r="J311" s="21" t="s">
        <v>83</v>
      </c>
    </row>
    <row r="312" spans="1:10" x14ac:dyDescent="0.25">
      <c r="A312" s="20" t="s">
        <v>871</v>
      </c>
      <c r="B312" s="20" t="s">
        <v>872</v>
      </c>
      <c r="C312" s="21" t="s">
        <v>216</v>
      </c>
      <c r="D312" s="21" t="s">
        <v>778</v>
      </c>
      <c r="E312" s="21" t="s">
        <v>32</v>
      </c>
      <c r="F312" s="21" t="s">
        <v>779</v>
      </c>
      <c r="G312" s="21" t="s">
        <v>804</v>
      </c>
      <c r="H312" s="21" t="s">
        <v>805</v>
      </c>
      <c r="I312" s="21" t="s">
        <v>804</v>
      </c>
      <c r="J312" s="21" t="s">
        <v>83</v>
      </c>
    </row>
    <row r="313" spans="1:10" x14ac:dyDescent="0.25">
      <c r="A313" s="20" t="s">
        <v>873</v>
      </c>
      <c r="B313" s="20" t="s">
        <v>874</v>
      </c>
      <c r="C313" s="21" t="s">
        <v>216</v>
      </c>
      <c r="D313" s="21" t="s">
        <v>778</v>
      </c>
      <c r="E313" s="21" t="s">
        <v>32</v>
      </c>
      <c r="F313" s="21" t="s">
        <v>779</v>
      </c>
      <c r="G313" s="21" t="s">
        <v>804</v>
      </c>
      <c r="H313" s="21" t="s">
        <v>805</v>
      </c>
      <c r="I313" s="21" t="s">
        <v>811</v>
      </c>
      <c r="J313" s="21" t="s">
        <v>83</v>
      </c>
    </row>
    <row r="314" spans="1:10" x14ac:dyDescent="0.25">
      <c r="A314" s="20" t="s">
        <v>875</v>
      </c>
      <c r="B314" s="20" t="s">
        <v>876</v>
      </c>
      <c r="C314" s="21" t="s">
        <v>216</v>
      </c>
      <c r="D314" s="21" t="s">
        <v>778</v>
      </c>
      <c r="E314" s="21" t="s">
        <v>32</v>
      </c>
      <c r="F314" s="21" t="s">
        <v>779</v>
      </c>
      <c r="G314" s="21" t="s">
        <v>804</v>
      </c>
      <c r="H314" s="21" t="s">
        <v>805</v>
      </c>
      <c r="I314" s="21" t="s">
        <v>804</v>
      </c>
      <c r="J314" s="21" t="s">
        <v>83</v>
      </c>
    </row>
    <row r="315" spans="1:10" x14ac:dyDescent="0.25">
      <c r="A315" s="20" t="s">
        <v>877</v>
      </c>
      <c r="B315" s="20" t="s">
        <v>876</v>
      </c>
      <c r="C315" s="21" t="s">
        <v>216</v>
      </c>
      <c r="D315" s="21" t="s">
        <v>778</v>
      </c>
      <c r="E315" s="21" t="s">
        <v>32</v>
      </c>
      <c r="F315" s="21" t="s">
        <v>779</v>
      </c>
      <c r="G315" s="21" t="s">
        <v>804</v>
      </c>
      <c r="H315" s="21" t="s">
        <v>805</v>
      </c>
      <c r="I315" s="21" t="s">
        <v>804</v>
      </c>
      <c r="J315" s="21" t="s">
        <v>83</v>
      </c>
    </row>
    <row r="316" spans="1:10" x14ac:dyDescent="0.25">
      <c r="A316" s="20" t="s">
        <v>878</v>
      </c>
      <c r="B316" s="20" t="s">
        <v>879</v>
      </c>
      <c r="C316" s="21" t="s">
        <v>216</v>
      </c>
      <c r="D316" s="21" t="s">
        <v>778</v>
      </c>
      <c r="E316" s="21" t="s">
        <v>32</v>
      </c>
      <c r="F316" s="21" t="s">
        <v>779</v>
      </c>
      <c r="G316" s="21" t="s">
        <v>804</v>
      </c>
      <c r="H316" s="21" t="s">
        <v>805</v>
      </c>
      <c r="I316" s="21" t="s">
        <v>804</v>
      </c>
      <c r="J316" s="21" t="s">
        <v>83</v>
      </c>
    </row>
    <row r="317" spans="1:10" x14ac:dyDescent="0.25">
      <c r="A317" s="20" t="s">
        <v>880</v>
      </c>
      <c r="B317" s="20" t="s">
        <v>879</v>
      </c>
      <c r="C317" s="21" t="s">
        <v>216</v>
      </c>
      <c r="D317" s="21" t="s">
        <v>778</v>
      </c>
      <c r="E317" s="21" t="s">
        <v>32</v>
      </c>
      <c r="F317" s="21" t="s">
        <v>779</v>
      </c>
      <c r="G317" s="21" t="s">
        <v>804</v>
      </c>
      <c r="H317" s="21" t="s">
        <v>805</v>
      </c>
      <c r="I317" s="21" t="s">
        <v>804</v>
      </c>
      <c r="J317" s="21" t="s">
        <v>83</v>
      </c>
    </row>
    <row r="318" spans="1:10" x14ac:dyDescent="0.25">
      <c r="A318" s="20" t="s">
        <v>881</v>
      </c>
      <c r="B318" s="20" t="s">
        <v>882</v>
      </c>
      <c r="C318" s="21" t="s">
        <v>216</v>
      </c>
      <c r="D318" s="21" t="s">
        <v>778</v>
      </c>
      <c r="E318" s="21" t="s">
        <v>32</v>
      </c>
      <c r="F318" s="21" t="s">
        <v>779</v>
      </c>
      <c r="G318" s="21" t="s">
        <v>804</v>
      </c>
      <c r="H318" s="21" t="s">
        <v>805</v>
      </c>
      <c r="I318" s="21" t="s">
        <v>804</v>
      </c>
      <c r="J318" s="21" t="s">
        <v>83</v>
      </c>
    </row>
    <row r="319" spans="1:10" x14ac:dyDescent="0.25">
      <c r="A319" s="20" t="s">
        <v>883</v>
      </c>
      <c r="B319" s="20" t="s">
        <v>884</v>
      </c>
      <c r="C319" s="21" t="s">
        <v>216</v>
      </c>
      <c r="D319" s="21" t="s">
        <v>778</v>
      </c>
      <c r="E319" s="21" t="s">
        <v>32</v>
      </c>
      <c r="F319" s="21" t="s">
        <v>779</v>
      </c>
      <c r="G319" s="21" t="s">
        <v>804</v>
      </c>
      <c r="H319" s="21" t="s">
        <v>805</v>
      </c>
      <c r="I319" s="21" t="s">
        <v>814</v>
      </c>
      <c r="J319" s="21" t="s">
        <v>83</v>
      </c>
    </row>
    <row r="320" spans="1:10" x14ac:dyDescent="0.25">
      <c r="A320" s="20" t="s">
        <v>885</v>
      </c>
      <c r="B320" s="20" t="s">
        <v>886</v>
      </c>
      <c r="C320" s="21" t="s">
        <v>283</v>
      </c>
      <c r="D320" s="21" t="s">
        <v>778</v>
      </c>
      <c r="E320" s="21" t="s">
        <v>32</v>
      </c>
      <c r="F320" s="21" t="s">
        <v>779</v>
      </c>
      <c r="G320" s="21" t="s">
        <v>887</v>
      </c>
      <c r="H320" s="21" t="s">
        <v>888</v>
      </c>
      <c r="I320" s="21" t="s">
        <v>889</v>
      </c>
      <c r="J320" s="21" t="s">
        <v>83</v>
      </c>
    </row>
    <row r="321" spans="1:10" x14ac:dyDescent="0.25">
      <c r="A321" s="20" t="s">
        <v>890</v>
      </c>
      <c r="B321" s="20" t="s">
        <v>891</v>
      </c>
      <c r="C321" s="21" t="s">
        <v>283</v>
      </c>
      <c r="D321" s="21">
        <v>0</v>
      </c>
      <c r="E321" s="21" t="s">
        <v>83</v>
      </c>
      <c r="F321" s="21" t="s">
        <v>892</v>
      </c>
      <c r="G321" s="21" t="s">
        <v>888</v>
      </c>
      <c r="H321" s="21" t="s">
        <v>888</v>
      </c>
      <c r="I321" s="21" t="s">
        <v>889</v>
      </c>
      <c r="J321" s="21" t="s">
        <v>83</v>
      </c>
    </row>
    <row r="322" spans="1:10" x14ac:dyDescent="0.25">
      <c r="A322" s="20" t="s">
        <v>893</v>
      </c>
      <c r="B322" s="20" t="s">
        <v>894</v>
      </c>
      <c r="C322" s="21" t="s">
        <v>283</v>
      </c>
      <c r="D322" s="21">
        <v>0</v>
      </c>
      <c r="E322" s="21" t="s">
        <v>83</v>
      </c>
      <c r="F322" s="21" t="s">
        <v>892</v>
      </c>
      <c r="G322" s="21" t="s">
        <v>888</v>
      </c>
      <c r="H322" s="21" t="s">
        <v>888</v>
      </c>
      <c r="I322" s="21" t="s">
        <v>889</v>
      </c>
      <c r="J322" s="21" t="s">
        <v>83</v>
      </c>
    </row>
    <row r="323" spans="1:10" x14ac:dyDescent="0.25">
      <c r="A323" s="20" t="s">
        <v>895</v>
      </c>
      <c r="B323" s="20">
        <v>0</v>
      </c>
      <c r="C323" s="21" t="s">
        <v>216</v>
      </c>
      <c r="D323" s="21" t="s">
        <v>778</v>
      </c>
      <c r="E323" s="21" t="s">
        <v>32</v>
      </c>
      <c r="F323" s="21" t="s">
        <v>779</v>
      </c>
      <c r="G323" s="21" t="s">
        <v>804</v>
      </c>
      <c r="H323" s="21" t="s">
        <v>805</v>
      </c>
      <c r="I323" s="21" t="s">
        <v>804</v>
      </c>
      <c r="J323" s="21" t="s">
        <v>83</v>
      </c>
    </row>
    <row r="324" spans="1:10" x14ac:dyDescent="0.25">
      <c r="A324" s="20" t="s">
        <v>896</v>
      </c>
      <c r="B324" s="20" t="s">
        <v>897</v>
      </c>
      <c r="C324" s="21" t="s">
        <v>283</v>
      </c>
      <c r="D324" s="21">
        <v>0</v>
      </c>
      <c r="E324" s="21" t="s">
        <v>83</v>
      </c>
      <c r="F324" s="21" t="s">
        <v>892</v>
      </c>
      <c r="G324" s="21" t="s">
        <v>888</v>
      </c>
      <c r="H324" s="21" t="s">
        <v>888</v>
      </c>
      <c r="I324" s="21" t="s">
        <v>889</v>
      </c>
      <c r="J324" s="21" t="s">
        <v>83</v>
      </c>
    </row>
    <row r="325" spans="1:10" x14ac:dyDescent="0.25">
      <c r="A325" s="20" t="s">
        <v>898</v>
      </c>
      <c r="B325" s="20" t="s">
        <v>899</v>
      </c>
      <c r="C325" s="21" t="s">
        <v>283</v>
      </c>
      <c r="D325" s="21">
        <v>0</v>
      </c>
      <c r="E325" s="21" t="s">
        <v>83</v>
      </c>
      <c r="F325" s="21" t="s">
        <v>892</v>
      </c>
      <c r="G325" s="21" t="s">
        <v>888</v>
      </c>
      <c r="H325" s="21" t="s">
        <v>888</v>
      </c>
      <c r="I325" s="21" t="s">
        <v>889</v>
      </c>
      <c r="J325" s="21" t="s">
        <v>83</v>
      </c>
    </row>
    <row r="326" spans="1:10" x14ac:dyDescent="0.25">
      <c r="A326" s="20" t="s">
        <v>900</v>
      </c>
      <c r="B326" s="20" t="s">
        <v>901</v>
      </c>
      <c r="C326" s="21" t="s">
        <v>283</v>
      </c>
      <c r="D326" s="21">
        <v>0</v>
      </c>
      <c r="E326" s="21" t="s">
        <v>83</v>
      </c>
      <c r="F326" s="21" t="s">
        <v>892</v>
      </c>
      <c r="G326" s="21" t="s">
        <v>888</v>
      </c>
      <c r="H326" s="21" t="s">
        <v>888</v>
      </c>
      <c r="I326" s="21" t="s">
        <v>889</v>
      </c>
      <c r="J326" s="21" t="s">
        <v>83</v>
      </c>
    </row>
    <row r="327" spans="1:10" x14ac:dyDescent="0.25">
      <c r="A327" s="20" t="s">
        <v>902</v>
      </c>
      <c r="B327" s="20" t="s">
        <v>903</v>
      </c>
      <c r="C327" s="21" t="s">
        <v>283</v>
      </c>
      <c r="D327" s="21">
        <v>0</v>
      </c>
      <c r="E327" s="21" t="s">
        <v>83</v>
      </c>
      <c r="F327" s="21" t="s">
        <v>892</v>
      </c>
      <c r="G327" s="21" t="s">
        <v>888</v>
      </c>
      <c r="H327" s="21" t="s">
        <v>888</v>
      </c>
      <c r="I327" s="21" t="s">
        <v>904</v>
      </c>
      <c r="J327" s="21" t="s">
        <v>83</v>
      </c>
    </row>
    <row r="328" spans="1:10" x14ac:dyDescent="0.25">
      <c r="A328" s="20" t="s">
        <v>905</v>
      </c>
      <c r="B328" s="20" t="s">
        <v>906</v>
      </c>
      <c r="C328" s="21" t="s">
        <v>283</v>
      </c>
      <c r="D328" s="21">
        <v>0</v>
      </c>
      <c r="E328" s="21" t="s">
        <v>83</v>
      </c>
      <c r="F328" s="21" t="s">
        <v>892</v>
      </c>
      <c r="G328" s="21" t="s">
        <v>888</v>
      </c>
      <c r="H328" s="21" t="s">
        <v>888</v>
      </c>
      <c r="I328" s="21" t="s">
        <v>904</v>
      </c>
      <c r="J328" s="21" t="s">
        <v>83</v>
      </c>
    </row>
    <row r="329" spans="1:10" x14ac:dyDescent="0.25">
      <c r="A329" s="20" t="s">
        <v>907</v>
      </c>
      <c r="B329" s="20" t="s">
        <v>908</v>
      </c>
      <c r="C329" s="21" t="s">
        <v>216</v>
      </c>
      <c r="D329" s="21" t="s">
        <v>778</v>
      </c>
      <c r="E329" s="21" t="s">
        <v>32</v>
      </c>
      <c r="F329" s="21" t="s">
        <v>779</v>
      </c>
      <c r="G329" s="21" t="s">
        <v>909</v>
      </c>
      <c r="H329" s="21" t="s">
        <v>910</v>
      </c>
      <c r="I329" s="21" t="s">
        <v>911</v>
      </c>
      <c r="J329" s="21" t="s">
        <v>83</v>
      </c>
    </row>
    <row r="330" spans="1:10" x14ac:dyDescent="0.25">
      <c r="A330" s="20" t="s">
        <v>912</v>
      </c>
      <c r="B330" s="20" t="s">
        <v>913</v>
      </c>
      <c r="C330" s="21" t="s">
        <v>216</v>
      </c>
      <c r="D330" s="21" t="s">
        <v>778</v>
      </c>
      <c r="E330" s="21" t="s">
        <v>32</v>
      </c>
      <c r="F330" s="21" t="s">
        <v>779</v>
      </c>
      <c r="G330" s="21" t="s">
        <v>909</v>
      </c>
      <c r="H330" s="21" t="s">
        <v>910</v>
      </c>
      <c r="I330" s="21" t="s">
        <v>911</v>
      </c>
      <c r="J330" s="21" t="s">
        <v>83</v>
      </c>
    </row>
    <row r="331" spans="1:10" x14ac:dyDescent="0.25">
      <c r="A331" s="20" t="s">
        <v>914</v>
      </c>
      <c r="B331" s="20" t="s">
        <v>915</v>
      </c>
      <c r="C331" s="21" t="s">
        <v>216</v>
      </c>
      <c r="D331" s="21" t="s">
        <v>778</v>
      </c>
      <c r="E331" s="21" t="s">
        <v>32</v>
      </c>
      <c r="F331" s="21" t="s">
        <v>779</v>
      </c>
      <c r="G331" s="21" t="s">
        <v>909</v>
      </c>
      <c r="H331" s="21" t="s">
        <v>910</v>
      </c>
      <c r="I331" s="21" t="s">
        <v>911</v>
      </c>
      <c r="J331" s="21" t="s">
        <v>83</v>
      </c>
    </row>
    <row r="332" spans="1:10" x14ac:dyDescent="0.25">
      <c r="A332" s="20" t="s">
        <v>916</v>
      </c>
      <c r="B332" s="20" t="s">
        <v>917</v>
      </c>
      <c r="C332" s="21" t="s">
        <v>216</v>
      </c>
      <c r="D332" s="21" t="s">
        <v>778</v>
      </c>
      <c r="E332" s="21" t="s">
        <v>32</v>
      </c>
      <c r="F332" s="21" t="s">
        <v>779</v>
      </c>
      <c r="G332" s="21" t="s">
        <v>909</v>
      </c>
      <c r="H332" s="21" t="s">
        <v>910</v>
      </c>
      <c r="I332" s="21" t="s">
        <v>911</v>
      </c>
      <c r="J332" s="21" t="s">
        <v>83</v>
      </c>
    </row>
    <row r="333" spans="1:10" x14ac:dyDescent="0.25">
      <c r="A333" s="20" t="s">
        <v>918</v>
      </c>
      <c r="B333" s="20" t="s">
        <v>919</v>
      </c>
      <c r="C333" s="21" t="s">
        <v>216</v>
      </c>
      <c r="D333" s="21" t="s">
        <v>778</v>
      </c>
      <c r="E333" s="21" t="s">
        <v>32</v>
      </c>
      <c r="F333" s="21" t="s">
        <v>779</v>
      </c>
      <c r="G333" s="21" t="s">
        <v>909</v>
      </c>
      <c r="H333" s="21" t="s">
        <v>910</v>
      </c>
      <c r="I333" s="21" t="s">
        <v>911</v>
      </c>
      <c r="J333" s="21" t="s">
        <v>83</v>
      </c>
    </row>
    <row r="334" spans="1:10" x14ac:dyDescent="0.25">
      <c r="A334" s="20" t="s">
        <v>920</v>
      </c>
      <c r="B334" s="20" t="s">
        <v>921</v>
      </c>
      <c r="C334" s="21" t="s">
        <v>216</v>
      </c>
      <c r="D334" s="21" t="s">
        <v>778</v>
      </c>
      <c r="E334" s="21" t="s">
        <v>32</v>
      </c>
      <c r="F334" s="21" t="s">
        <v>779</v>
      </c>
      <c r="G334" s="21" t="s">
        <v>909</v>
      </c>
      <c r="H334" s="21" t="s">
        <v>910</v>
      </c>
      <c r="I334" s="21" t="s">
        <v>911</v>
      </c>
      <c r="J334" s="21" t="s">
        <v>83</v>
      </c>
    </row>
    <row r="335" spans="1:10" x14ac:dyDescent="0.25">
      <c r="A335" s="20" t="s">
        <v>922</v>
      </c>
      <c r="B335" s="20" t="s">
        <v>923</v>
      </c>
      <c r="C335" s="21" t="s">
        <v>216</v>
      </c>
      <c r="D335" s="21" t="s">
        <v>778</v>
      </c>
      <c r="E335" s="21" t="s">
        <v>32</v>
      </c>
      <c r="F335" s="21" t="s">
        <v>779</v>
      </c>
      <c r="G335" s="21" t="s">
        <v>909</v>
      </c>
      <c r="H335" s="21" t="s">
        <v>910</v>
      </c>
      <c r="I335" s="21" t="s">
        <v>911</v>
      </c>
      <c r="J335" s="21" t="s">
        <v>83</v>
      </c>
    </row>
    <row r="336" spans="1:10" x14ac:dyDescent="0.25">
      <c r="A336" s="20" t="s">
        <v>924</v>
      </c>
      <c r="B336" s="20" t="s">
        <v>925</v>
      </c>
      <c r="C336" s="21" t="s">
        <v>216</v>
      </c>
      <c r="D336" s="21" t="s">
        <v>778</v>
      </c>
      <c r="E336" s="21" t="s">
        <v>32</v>
      </c>
      <c r="F336" s="21" t="s">
        <v>779</v>
      </c>
      <c r="G336" s="21" t="s">
        <v>909</v>
      </c>
      <c r="H336" s="21" t="s">
        <v>910</v>
      </c>
      <c r="I336" s="21" t="s">
        <v>911</v>
      </c>
      <c r="J336" s="21" t="s">
        <v>83</v>
      </c>
    </row>
    <row r="337" spans="1:10" x14ac:dyDescent="0.25">
      <c r="A337" s="20" t="s">
        <v>926</v>
      </c>
      <c r="B337" s="20" t="s">
        <v>927</v>
      </c>
      <c r="C337" s="21" t="s">
        <v>216</v>
      </c>
      <c r="D337" s="21" t="s">
        <v>778</v>
      </c>
      <c r="E337" s="21" t="s">
        <v>32</v>
      </c>
      <c r="F337" s="21" t="s">
        <v>779</v>
      </c>
      <c r="G337" s="21" t="s">
        <v>909</v>
      </c>
      <c r="H337" s="21" t="s">
        <v>910</v>
      </c>
      <c r="I337" s="21" t="s">
        <v>911</v>
      </c>
      <c r="J337" s="21" t="s">
        <v>83</v>
      </c>
    </row>
    <row r="338" spans="1:10" x14ac:dyDescent="0.25">
      <c r="A338" s="20" t="s">
        <v>928</v>
      </c>
      <c r="B338" s="20" t="s">
        <v>929</v>
      </c>
      <c r="C338" s="21" t="s">
        <v>216</v>
      </c>
      <c r="D338" s="21" t="s">
        <v>778</v>
      </c>
      <c r="E338" s="21" t="s">
        <v>32</v>
      </c>
      <c r="F338" s="21" t="s">
        <v>779</v>
      </c>
      <c r="G338" s="21" t="s">
        <v>909</v>
      </c>
      <c r="H338" s="21" t="s">
        <v>910</v>
      </c>
      <c r="I338" s="21" t="s">
        <v>911</v>
      </c>
      <c r="J338" s="21" t="s">
        <v>83</v>
      </c>
    </row>
    <row r="339" spans="1:10" x14ac:dyDescent="0.25">
      <c r="A339" s="20" t="s">
        <v>930</v>
      </c>
      <c r="B339" s="20" t="s">
        <v>931</v>
      </c>
      <c r="C339" s="21" t="s">
        <v>216</v>
      </c>
      <c r="D339" s="21" t="s">
        <v>778</v>
      </c>
      <c r="E339" s="21" t="s">
        <v>32</v>
      </c>
      <c r="F339" s="21" t="s">
        <v>779</v>
      </c>
      <c r="G339" s="21" t="s">
        <v>909</v>
      </c>
      <c r="H339" s="21" t="s">
        <v>910</v>
      </c>
      <c r="I339" s="21" t="s">
        <v>911</v>
      </c>
      <c r="J339" s="21" t="s">
        <v>83</v>
      </c>
    </row>
    <row r="340" spans="1:10" x14ac:dyDescent="0.25">
      <c r="A340" s="20" t="s">
        <v>932</v>
      </c>
      <c r="B340" s="20" t="s">
        <v>933</v>
      </c>
      <c r="C340" s="21" t="s">
        <v>216</v>
      </c>
      <c r="D340" s="21" t="s">
        <v>778</v>
      </c>
      <c r="E340" s="21" t="s">
        <v>32</v>
      </c>
      <c r="F340" s="21" t="s">
        <v>779</v>
      </c>
      <c r="G340" s="21" t="s">
        <v>909</v>
      </c>
      <c r="H340" s="21" t="s">
        <v>910</v>
      </c>
      <c r="I340" s="21" t="s">
        <v>911</v>
      </c>
      <c r="J340" s="21" t="s">
        <v>83</v>
      </c>
    </row>
    <row r="341" spans="1:10" x14ac:dyDescent="0.25">
      <c r="A341" s="20" t="s">
        <v>934</v>
      </c>
      <c r="B341" s="20" t="s">
        <v>935</v>
      </c>
      <c r="C341" s="21" t="s">
        <v>216</v>
      </c>
      <c r="D341" s="21" t="s">
        <v>778</v>
      </c>
      <c r="E341" s="21" t="s">
        <v>32</v>
      </c>
      <c r="F341" s="21" t="s">
        <v>779</v>
      </c>
      <c r="G341" s="21" t="s">
        <v>909</v>
      </c>
      <c r="H341" s="21" t="s">
        <v>910</v>
      </c>
      <c r="I341" s="21" t="s">
        <v>911</v>
      </c>
      <c r="J341" s="21" t="s">
        <v>83</v>
      </c>
    </row>
    <row r="342" spans="1:10" x14ac:dyDescent="0.25">
      <c r="A342" s="20" t="s">
        <v>936</v>
      </c>
      <c r="B342" s="20" t="s">
        <v>937</v>
      </c>
      <c r="C342" s="21" t="s">
        <v>216</v>
      </c>
      <c r="D342" s="21" t="s">
        <v>778</v>
      </c>
      <c r="E342" s="21" t="s">
        <v>32</v>
      </c>
      <c r="F342" s="21" t="s">
        <v>779</v>
      </c>
      <c r="G342" s="21" t="s">
        <v>909</v>
      </c>
      <c r="H342" s="21" t="s">
        <v>910</v>
      </c>
      <c r="I342" s="21" t="s">
        <v>911</v>
      </c>
      <c r="J342" s="21" t="s">
        <v>83</v>
      </c>
    </row>
    <row r="343" spans="1:10" x14ac:dyDescent="0.25">
      <c r="A343" s="20" t="s">
        <v>938</v>
      </c>
      <c r="B343" s="20" t="s">
        <v>939</v>
      </c>
      <c r="C343" s="21" t="s">
        <v>216</v>
      </c>
      <c r="D343" s="21" t="s">
        <v>778</v>
      </c>
      <c r="E343" s="21" t="s">
        <v>32</v>
      </c>
      <c r="F343" s="21" t="s">
        <v>779</v>
      </c>
      <c r="G343" s="21" t="s">
        <v>909</v>
      </c>
      <c r="H343" s="21" t="s">
        <v>910</v>
      </c>
      <c r="I343" s="21" t="s">
        <v>911</v>
      </c>
      <c r="J343" s="21" t="s">
        <v>83</v>
      </c>
    </row>
    <row r="344" spans="1:10" x14ac:dyDescent="0.25">
      <c r="A344" s="20" t="s">
        <v>940</v>
      </c>
      <c r="B344" s="20" t="s">
        <v>941</v>
      </c>
      <c r="C344" s="21" t="s">
        <v>216</v>
      </c>
      <c r="D344" s="21" t="s">
        <v>778</v>
      </c>
      <c r="E344" s="21" t="s">
        <v>32</v>
      </c>
      <c r="F344" s="21" t="s">
        <v>779</v>
      </c>
      <c r="G344" s="21" t="s">
        <v>909</v>
      </c>
      <c r="H344" s="21" t="s">
        <v>910</v>
      </c>
      <c r="I344" s="21" t="s">
        <v>911</v>
      </c>
      <c r="J344" s="21" t="s">
        <v>83</v>
      </c>
    </row>
    <row r="345" spans="1:10" x14ac:dyDescent="0.25">
      <c r="A345" s="20" t="s">
        <v>942</v>
      </c>
      <c r="B345" s="20" t="s">
        <v>943</v>
      </c>
      <c r="C345" s="21" t="s">
        <v>216</v>
      </c>
      <c r="D345" s="21" t="s">
        <v>778</v>
      </c>
      <c r="E345" s="21" t="s">
        <v>32</v>
      </c>
      <c r="F345" s="21" t="s">
        <v>779</v>
      </c>
      <c r="G345" s="21" t="s">
        <v>909</v>
      </c>
      <c r="H345" s="21" t="s">
        <v>910</v>
      </c>
      <c r="I345" s="21" t="s">
        <v>911</v>
      </c>
      <c r="J345" s="21" t="s">
        <v>83</v>
      </c>
    </row>
    <row r="346" spans="1:10" x14ac:dyDescent="0.25">
      <c r="A346" s="20" t="s">
        <v>944</v>
      </c>
      <c r="B346" s="20" t="s">
        <v>945</v>
      </c>
      <c r="C346" s="21" t="s">
        <v>216</v>
      </c>
      <c r="D346" s="21" t="s">
        <v>778</v>
      </c>
      <c r="E346" s="21" t="s">
        <v>32</v>
      </c>
      <c r="F346" s="21" t="s">
        <v>779</v>
      </c>
      <c r="G346" s="21" t="s">
        <v>909</v>
      </c>
      <c r="H346" s="21" t="s">
        <v>910</v>
      </c>
      <c r="I346" s="21" t="s">
        <v>911</v>
      </c>
      <c r="J346" s="21" t="s">
        <v>83</v>
      </c>
    </row>
    <row r="347" spans="1:10" x14ac:dyDescent="0.25">
      <c r="A347" s="20" t="s">
        <v>946</v>
      </c>
      <c r="B347" s="20" t="s">
        <v>947</v>
      </c>
      <c r="C347" s="21" t="s">
        <v>216</v>
      </c>
      <c r="D347" s="21" t="s">
        <v>778</v>
      </c>
      <c r="E347" s="21" t="s">
        <v>32</v>
      </c>
      <c r="F347" s="21" t="s">
        <v>779</v>
      </c>
      <c r="G347" s="21" t="s">
        <v>909</v>
      </c>
      <c r="H347" s="21" t="s">
        <v>910</v>
      </c>
      <c r="I347" s="21" t="s">
        <v>911</v>
      </c>
      <c r="J347" s="21" t="s">
        <v>83</v>
      </c>
    </row>
    <row r="348" spans="1:10" x14ac:dyDescent="0.25">
      <c r="A348" s="20" t="s">
        <v>948</v>
      </c>
      <c r="B348" s="20" t="s">
        <v>949</v>
      </c>
      <c r="C348" s="21" t="s">
        <v>216</v>
      </c>
      <c r="D348" s="21" t="s">
        <v>778</v>
      </c>
      <c r="E348" s="21" t="s">
        <v>32</v>
      </c>
      <c r="F348" s="21" t="s">
        <v>779</v>
      </c>
      <c r="G348" s="21" t="s">
        <v>909</v>
      </c>
      <c r="H348" s="21" t="s">
        <v>910</v>
      </c>
      <c r="I348" s="21" t="s">
        <v>911</v>
      </c>
      <c r="J348" s="21" t="s">
        <v>83</v>
      </c>
    </row>
    <row r="349" spans="1:10" x14ac:dyDescent="0.25">
      <c r="A349" s="20" t="s">
        <v>950</v>
      </c>
      <c r="B349" s="20" t="s">
        <v>951</v>
      </c>
      <c r="C349" s="21" t="s">
        <v>216</v>
      </c>
      <c r="D349" s="21" t="s">
        <v>778</v>
      </c>
      <c r="E349" s="21" t="s">
        <v>32</v>
      </c>
      <c r="F349" s="21" t="s">
        <v>779</v>
      </c>
      <c r="G349" s="21" t="s">
        <v>909</v>
      </c>
      <c r="H349" s="21" t="s">
        <v>910</v>
      </c>
      <c r="I349" s="21" t="s">
        <v>911</v>
      </c>
      <c r="J349" s="21" t="s">
        <v>83</v>
      </c>
    </row>
    <row r="350" spans="1:10" x14ac:dyDescent="0.25">
      <c r="A350" s="20" t="s">
        <v>952</v>
      </c>
      <c r="B350" s="20" t="s">
        <v>953</v>
      </c>
      <c r="C350" s="21" t="s">
        <v>216</v>
      </c>
      <c r="D350" s="21" t="s">
        <v>778</v>
      </c>
      <c r="E350" s="21" t="s">
        <v>32</v>
      </c>
      <c r="F350" s="21" t="s">
        <v>779</v>
      </c>
      <c r="G350" s="21" t="s">
        <v>909</v>
      </c>
      <c r="H350" s="21" t="s">
        <v>910</v>
      </c>
      <c r="I350" s="21" t="s">
        <v>911</v>
      </c>
      <c r="J350" s="21" t="s">
        <v>83</v>
      </c>
    </row>
    <row r="351" spans="1:10" x14ac:dyDescent="0.25">
      <c r="A351" s="20" t="s">
        <v>954</v>
      </c>
      <c r="B351" s="20" t="s">
        <v>955</v>
      </c>
      <c r="C351" s="21" t="s">
        <v>216</v>
      </c>
      <c r="D351" s="21" t="s">
        <v>778</v>
      </c>
      <c r="E351" s="21" t="s">
        <v>32</v>
      </c>
      <c r="F351" s="21" t="s">
        <v>779</v>
      </c>
      <c r="G351" s="21" t="s">
        <v>909</v>
      </c>
      <c r="H351" s="21" t="s">
        <v>910</v>
      </c>
      <c r="I351" s="21" t="s">
        <v>911</v>
      </c>
      <c r="J351" s="21" t="s">
        <v>83</v>
      </c>
    </row>
    <row r="352" spans="1:10" x14ac:dyDescent="0.25">
      <c r="A352" s="20" t="s">
        <v>956</v>
      </c>
      <c r="B352" s="20" t="s">
        <v>957</v>
      </c>
      <c r="C352" s="21" t="s">
        <v>216</v>
      </c>
      <c r="D352" s="21" t="s">
        <v>778</v>
      </c>
      <c r="E352" s="21" t="s">
        <v>32</v>
      </c>
      <c r="F352" s="21" t="s">
        <v>779</v>
      </c>
      <c r="G352" s="21" t="s">
        <v>909</v>
      </c>
      <c r="H352" s="21" t="s">
        <v>910</v>
      </c>
      <c r="I352" s="21" t="s">
        <v>911</v>
      </c>
      <c r="J352" s="21" t="s">
        <v>83</v>
      </c>
    </row>
    <row r="353" spans="1:10" x14ac:dyDescent="0.25">
      <c r="A353" s="20" t="s">
        <v>958</v>
      </c>
      <c r="B353" s="20" t="s">
        <v>959</v>
      </c>
      <c r="C353" s="21" t="s">
        <v>216</v>
      </c>
      <c r="D353" s="21" t="s">
        <v>778</v>
      </c>
      <c r="E353" s="21" t="s">
        <v>32</v>
      </c>
      <c r="F353" s="21" t="s">
        <v>779</v>
      </c>
      <c r="G353" s="21" t="s">
        <v>909</v>
      </c>
      <c r="H353" s="21" t="s">
        <v>910</v>
      </c>
      <c r="I353" s="21" t="s">
        <v>911</v>
      </c>
      <c r="J353" s="21" t="s">
        <v>83</v>
      </c>
    </row>
    <row r="354" spans="1:10" x14ac:dyDescent="0.25">
      <c r="A354" s="20" t="s">
        <v>960</v>
      </c>
      <c r="B354" s="20" t="s">
        <v>961</v>
      </c>
      <c r="C354" s="21" t="s">
        <v>216</v>
      </c>
      <c r="D354" s="21" t="s">
        <v>778</v>
      </c>
      <c r="E354" s="21" t="s">
        <v>32</v>
      </c>
      <c r="F354" s="21" t="s">
        <v>779</v>
      </c>
      <c r="G354" s="21" t="s">
        <v>909</v>
      </c>
      <c r="H354" s="21" t="s">
        <v>910</v>
      </c>
      <c r="I354" s="21" t="s">
        <v>911</v>
      </c>
      <c r="J354" s="21" t="s">
        <v>83</v>
      </c>
    </row>
    <row r="355" spans="1:10" x14ac:dyDescent="0.25">
      <c r="A355" s="20" t="s">
        <v>962</v>
      </c>
      <c r="B355" s="20" t="s">
        <v>963</v>
      </c>
      <c r="C355" s="21" t="s">
        <v>216</v>
      </c>
      <c r="D355" s="21" t="s">
        <v>778</v>
      </c>
      <c r="E355" s="21" t="s">
        <v>32</v>
      </c>
      <c r="F355" s="21" t="s">
        <v>779</v>
      </c>
      <c r="G355" s="21" t="s">
        <v>909</v>
      </c>
      <c r="H355" s="21" t="s">
        <v>910</v>
      </c>
      <c r="I355" s="21" t="s">
        <v>911</v>
      </c>
      <c r="J355" s="21" t="s">
        <v>83</v>
      </c>
    </row>
    <row r="356" spans="1:10" x14ac:dyDescent="0.25">
      <c r="A356" s="20" t="s">
        <v>964</v>
      </c>
      <c r="B356" s="20" t="s">
        <v>965</v>
      </c>
      <c r="C356" s="21" t="s">
        <v>216</v>
      </c>
      <c r="D356" s="21" t="s">
        <v>778</v>
      </c>
      <c r="E356" s="21" t="s">
        <v>32</v>
      </c>
      <c r="F356" s="21" t="s">
        <v>779</v>
      </c>
      <c r="G356" s="21" t="s">
        <v>909</v>
      </c>
      <c r="H356" s="21" t="s">
        <v>910</v>
      </c>
      <c r="I356" s="21" t="s">
        <v>911</v>
      </c>
      <c r="J356" s="21" t="s">
        <v>83</v>
      </c>
    </row>
    <row r="357" spans="1:10" x14ac:dyDescent="0.25">
      <c r="A357" s="20" t="s">
        <v>966</v>
      </c>
      <c r="B357" s="20" t="s">
        <v>967</v>
      </c>
      <c r="C357" s="21" t="s">
        <v>216</v>
      </c>
      <c r="D357" s="21" t="s">
        <v>778</v>
      </c>
      <c r="E357" s="21" t="s">
        <v>32</v>
      </c>
      <c r="F357" s="21" t="s">
        <v>779</v>
      </c>
      <c r="G357" s="21" t="s">
        <v>909</v>
      </c>
      <c r="H357" s="21" t="s">
        <v>910</v>
      </c>
      <c r="I357" s="21" t="s">
        <v>911</v>
      </c>
      <c r="J357" s="21" t="s">
        <v>83</v>
      </c>
    </row>
    <row r="358" spans="1:10" x14ac:dyDescent="0.25">
      <c r="A358" s="20" t="s">
        <v>968</v>
      </c>
      <c r="B358" s="20" t="s">
        <v>969</v>
      </c>
      <c r="C358" s="21" t="s">
        <v>216</v>
      </c>
      <c r="D358" s="21" t="s">
        <v>778</v>
      </c>
      <c r="E358" s="21" t="s">
        <v>32</v>
      </c>
      <c r="F358" s="21" t="s">
        <v>779</v>
      </c>
      <c r="G358" s="21" t="s">
        <v>909</v>
      </c>
      <c r="H358" s="21" t="s">
        <v>910</v>
      </c>
      <c r="I358" s="21" t="s">
        <v>970</v>
      </c>
      <c r="J358" s="21" t="s">
        <v>83</v>
      </c>
    </row>
    <row r="359" spans="1:10" x14ac:dyDescent="0.25">
      <c r="A359" s="20" t="s">
        <v>971</v>
      </c>
      <c r="B359" s="20" t="s">
        <v>972</v>
      </c>
      <c r="C359" s="21" t="s">
        <v>216</v>
      </c>
      <c r="D359" s="21" t="s">
        <v>778</v>
      </c>
      <c r="E359" s="21" t="s">
        <v>32</v>
      </c>
      <c r="F359" s="21" t="s">
        <v>779</v>
      </c>
      <c r="G359" s="21" t="s">
        <v>909</v>
      </c>
      <c r="H359" s="21" t="s">
        <v>910</v>
      </c>
      <c r="I359" s="21" t="s">
        <v>970</v>
      </c>
      <c r="J359" s="21" t="s">
        <v>83</v>
      </c>
    </row>
    <row r="360" spans="1:10" x14ac:dyDescent="0.25">
      <c r="A360" s="20" t="s">
        <v>973</v>
      </c>
      <c r="B360" s="20" t="s">
        <v>974</v>
      </c>
      <c r="C360" s="21" t="s">
        <v>216</v>
      </c>
      <c r="D360" s="21" t="s">
        <v>778</v>
      </c>
      <c r="E360" s="21" t="s">
        <v>32</v>
      </c>
      <c r="F360" s="21" t="s">
        <v>779</v>
      </c>
      <c r="G360" s="21" t="s">
        <v>909</v>
      </c>
      <c r="H360" s="21" t="s">
        <v>910</v>
      </c>
      <c r="I360" s="21" t="s">
        <v>970</v>
      </c>
      <c r="J360" s="21" t="s">
        <v>83</v>
      </c>
    </row>
    <row r="361" spans="1:10" x14ac:dyDescent="0.25">
      <c r="A361" s="20" t="s">
        <v>975</v>
      </c>
      <c r="B361" s="20" t="s">
        <v>976</v>
      </c>
      <c r="C361" s="21" t="s">
        <v>216</v>
      </c>
      <c r="D361" s="21" t="s">
        <v>778</v>
      </c>
      <c r="E361" s="21" t="s">
        <v>32</v>
      </c>
      <c r="F361" s="21" t="s">
        <v>779</v>
      </c>
      <c r="G361" s="21" t="s">
        <v>909</v>
      </c>
      <c r="H361" s="21" t="s">
        <v>910</v>
      </c>
      <c r="I361" s="21" t="s">
        <v>970</v>
      </c>
      <c r="J361" s="21" t="s">
        <v>83</v>
      </c>
    </row>
    <row r="362" spans="1:10" x14ac:dyDescent="0.25">
      <c r="A362" s="20" t="s">
        <v>977</v>
      </c>
      <c r="B362" s="20" t="s">
        <v>978</v>
      </c>
      <c r="C362" s="21" t="s">
        <v>216</v>
      </c>
      <c r="D362" s="21" t="s">
        <v>778</v>
      </c>
      <c r="E362" s="21" t="s">
        <v>32</v>
      </c>
      <c r="F362" s="21" t="s">
        <v>779</v>
      </c>
      <c r="G362" s="21" t="s">
        <v>909</v>
      </c>
      <c r="H362" s="21" t="s">
        <v>910</v>
      </c>
      <c r="I362" s="21" t="s">
        <v>911</v>
      </c>
      <c r="J362" s="21" t="s">
        <v>83</v>
      </c>
    </row>
    <row r="363" spans="1:10" x14ac:dyDescent="0.25">
      <c r="A363" s="20" t="s">
        <v>979</v>
      </c>
      <c r="B363" s="20" t="s">
        <v>980</v>
      </c>
      <c r="C363" s="21" t="s">
        <v>216</v>
      </c>
      <c r="D363" s="21" t="s">
        <v>778</v>
      </c>
      <c r="E363" s="21" t="s">
        <v>32</v>
      </c>
      <c r="F363" s="21" t="s">
        <v>779</v>
      </c>
      <c r="G363" s="21" t="s">
        <v>909</v>
      </c>
      <c r="H363" s="21" t="s">
        <v>910</v>
      </c>
      <c r="I363" s="21" t="s">
        <v>981</v>
      </c>
      <c r="J363" s="21" t="s">
        <v>83</v>
      </c>
    </row>
    <row r="364" spans="1:10" x14ac:dyDescent="0.25">
      <c r="A364" s="20" t="s">
        <v>982</v>
      </c>
      <c r="B364" s="20" t="s">
        <v>983</v>
      </c>
      <c r="C364" s="21" t="s">
        <v>216</v>
      </c>
      <c r="D364" s="21" t="s">
        <v>778</v>
      </c>
      <c r="E364" s="21" t="s">
        <v>32</v>
      </c>
      <c r="F364" s="21" t="s">
        <v>779</v>
      </c>
      <c r="G364" s="21" t="s">
        <v>909</v>
      </c>
      <c r="H364" s="21" t="s">
        <v>910</v>
      </c>
      <c r="I364" s="21" t="s">
        <v>981</v>
      </c>
      <c r="J364" s="21" t="s">
        <v>83</v>
      </c>
    </row>
    <row r="365" spans="1:10" x14ac:dyDescent="0.25">
      <c r="A365" s="20" t="s">
        <v>984</v>
      </c>
      <c r="B365" s="20" t="s">
        <v>985</v>
      </c>
      <c r="C365" s="21" t="s">
        <v>216</v>
      </c>
      <c r="D365" s="21" t="s">
        <v>778</v>
      </c>
      <c r="E365" s="21" t="s">
        <v>32</v>
      </c>
      <c r="F365" s="21" t="s">
        <v>779</v>
      </c>
      <c r="G365" s="21" t="s">
        <v>909</v>
      </c>
      <c r="H365" s="21" t="s">
        <v>910</v>
      </c>
      <c r="I365" s="21" t="s">
        <v>981</v>
      </c>
      <c r="J365" s="21" t="s">
        <v>83</v>
      </c>
    </row>
    <row r="366" spans="1:10" x14ac:dyDescent="0.25">
      <c r="A366" s="20" t="s">
        <v>986</v>
      </c>
      <c r="B366" s="20" t="s">
        <v>987</v>
      </c>
      <c r="C366" s="21" t="s">
        <v>216</v>
      </c>
      <c r="D366" s="21" t="s">
        <v>778</v>
      </c>
      <c r="E366" s="21" t="s">
        <v>32</v>
      </c>
      <c r="F366" s="21" t="s">
        <v>779</v>
      </c>
      <c r="G366" s="21" t="s">
        <v>909</v>
      </c>
      <c r="H366" s="21" t="s">
        <v>910</v>
      </c>
      <c r="I366" s="21" t="s">
        <v>981</v>
      </c>
      <c r="J366" s="21" t="s">
        <v>83</v>
      </c>
    </row>
    <row r="367" spans="1:10" x14ac:dyDescent="0.25">
      <c r="A367" s="20" t="s">
        <v>988</v>
      </c>
      <c r="B367" s="20" t="s">
        <v>989</v>
      </c>
      <c r="C367" s="21" t="s">
        <v>216</v>
      </c>
      <c r="D367" s="21" t="s">
        <v>778</v>
      </c>
      <c r="E367" s="21" t="s">
        <v>32</v>
      </c>
      <c r="F367" s="21" t="s">
        <v>779</v>
      </c>
      <c r="G367" s="21" t="s">
        <v>909</v>
      </c>
      <c r="H367" s="21" t="s">
        <v>910</v>
      </c>
      <c r="I367" s="21" t="s">
        <v>981</v>
      </c>
      <c r="J367" s="21" t="s">
        <v>83</v>
      </c>
    </row>
    <row r="368" spans="1:10" x14ac:dyDescent="0.25">
      <c r="A368" s="20" t="s">
        <v>990</v>
      </c>
      <c r="B368" s="20" t="s">
        <v>991</v>
      </c>
      <c r="C368" s="21" t="s">
        <v>216</v>
      </c>
      <c r="D368" s="21" t="s">
        <v>778</v>
      </c>
      <c r="E368" s="21" t="s">
        <v>32</v>
      </c>
      <c r="F368" s="21" t="s">
        <v>779</v>
      </c>
      <c r="G368" s="21" t="s">
        <v>909</v>
      </c>
      <c r="H368" s="21" t="s">
        <v>910</v>
      </c>
      <c r="I368" s="21" t="s">
        <v>981</v>
      </c>
      <c r="J368" s="21" t="s">
        <v>83</v>
      </c>
    </row>
    <row r="369" spans="1:10" x14ac:dyDescent="0.25">
      <c r="A369" s="20" t="s">
        <v>992</v>
      </c>
      <c r="B369" s="20" t="s">
        <v>993</v>
      </c>
      <c r="C369" s="21" t="s">
        <v>283</v>
      </c>
      <c r="D369" s="21" t="s">
        <v>778</v>
      </c>
      <c r="E369" s="21" t="s">
        <v>32</v>
      </c>
      <c r="F369" s="21" t="s">
        <v>779</v>
      </c>
      <c r="G369" s="21" t="s">
        <v>909</v>
      </c>
      <c r="H369" s="21" t="s">
        <v>910</v>
      </c>
      <c r="I369" s="21" t="s">
        <v>911</v>
      </c>
      <c r="J369" s="21" t="s">
        <v>83</v>
      </c>
    </row>
    <row r="370" spans="1:10" x14ac:dyDescent="0.25">
      <c r="A370" s="20" t="s">
        <v>994</v>
      </c>
      <c r="B370" s="20" t="s">
        <v>995</v>
      </c>
      <c r="C370" s="21" t="s">
        <v>283</v>
      </c>
      <c r="D370" s="21" t="s">
        <v>778</v>
      </c>
      <c r="E370" s="21" t="s">
        <v>32</v>
      </c>
      <c r="F370" s="21" t="s">
        <v>779</v>
      </c>
      <c r="G370" s="21" t="s">
        <v>909</v>
      </c>
      <c r="H370" s="21" t="s">
        <v>910</v>
      </c>
      <c r="I370" s="21" t="s">
        <v>911</v>
      </c>
      <c r="J370" s="21" t="s">
        <v>83</v>
      </c>
    </row>
    <row r="371" spans="1:10" x14ac:dyDescent="0.25">
      <c r="A371" s="20" t="s">
        <v>996</v>
      </c>
      <c r="B371" s="20" t="s">
        <v>997</v>
      </c>
      <c r="C371" s="21" t="s">
        <v>216</v>
      </c>
      <c r="D371" s="21" t="s">
        <v>778</v>
      </c>
      <c r="E371" s="21" t="s">
        <v>32</v>
      </c>
      <c r="F371" s="21" t="s">
        <v>779</v>
      </c>
      <c r="G371" s="21" t="s">
        <v>909</v>
      </c>
      <c r="H371" s="21" t="s">
        <v>910</v>
      </c>
      <c r="I371" s="21" t="s">
        <v>911</v>
      </c>
      <c r="J371" s="21" t="s">
        <v>83</v>
      </c>
    </row>
    <row r="372" spans="1:10" x14ac:dyDescent="0.25">
      <c r="A372" s="20" t="s">
        <v>998</v>
      </c>
      <c r="B372" s="20" t="s">
        <v>999</v>
      </c>
      <c r="C372" s="21" t="s">
        <v>216</v>
      </c>
      <c r="D372" s="21" t="s">
        <v>778</v>
      </c>
      <c r="E372" s="21" t="s">
        <v>32</v>
      </c>
      <c r="F372" s="21" t="s">
        <v>779</v>
      </c>
      <c r="G372" s="21" t="s">
        <v>909</v>
      </c>
      <c r="H372" s="21" t="s">
        <v>910</v>
      </c>
      <c r="I372" s="21" t="s">
        <v>911</v>
      </c>
      <c r="J372" s="21" t="s">
        <v>83</v>
      </c>
    </row>
    <row r="373" spans="1:10" x14ac:dyDescent="0.25">
      <c r="A373" s="20" t="s">
        <v>1000</v>
      </c>
      <c r="B373" s="20" t="s">
        <v>1001</v>
      </c>
      <c r="C373" s="21" t="s">
        <v>216</v>
      </c>
      <c r="D373" s="21" t="s">
        <v>778</v>
      </c>
      <c r="E373" s="21" t="s">
        <v>32</v>
      </c>
      <c r="F373" s="21" t="s">
        <v>779</v>
      </c>
      <c r="G373" s="21" t="s">
        <v>909</v>
      </c>
      <c r="H373" s="21" t="s">
        <v>910</v>
      </c>
      <c r="I373" s="21" t="s">
        <v>911</v>
      </c>
      <c r="J373" s="21" t="s">
        <v>83</v>
      </c>
    </row>
    <row r="374" spans="1:10" x14ac:dyDescent="0.25">
      <c r="A374" s="20" t="s">
        <v>1002</v>
      </c>
      <c r="B374" s="20" t="s">
        <v>1003</v>
      </c>
      <c r="C374" s="21" t="s">
        <v>216</v>
      </c>
      <c r="D374" s="21" t="s">
        <v>778</v>
      </c>
      <c r="E374" s="21" t="s">
        <v>32</v>
      </c>
      <c r="F374" s="21" t="s">
        <v>779</v>
      </c>
      <c r="G374" s="21" t="s">
        <v>909</v>
      </c>
      <c r="H374" s="21" t="s">
        <v>910</v>
      </c>
      <c r="I374" s="21" t="s">
        <v>911</v>
      </c>
      <c r="J374" s="21" t="s">
        <v>83</v>
      </c>
    </row>
    <row r="375" spans="1:10" x14ac:dyDescent="0.25">
      <c r="A375" s="20" t="s">
        <v>1004</v>
      </c>
      <c r="B375" s="20" t="s">
        <v>1005</v>
      </c>
      <c r="C375" s="21" t="s">
        <v>216</v>
      </c>
      <c r="D375" s="21" t="s">
        <v>778</v>
      </c>
      <c r="E375" s="21" t="s">
        <v>32</v>
      </c>
      <c r="F375" s="21" t="s">
        <v>779</v>
      </c>
      <c r="G375" s="21" t="s">
        <v>909</v>
      </c>
      <c r="H375" s="21" t="s">
        <v>910</v>
      </c>
      <c r="I375" s="21" t="s">
        <v>911</v>
      </c>
      <c r="J375" s="21" t="s">
        <v>83</v>
      </c>
    </row>
    <row r="376" spans="1:10" x14ac:dyDescent="0.25">
      <c r="A376" s="20" t="s">
        <v>1006</v>
      </c>
      <c r="B376" s="20" t="s">
        <v>1007</v>
      </c>
      <c r="C376" s="21" t="s">
        <v>216</v>
      </c>
      <c r="D376" s="21" t="s">
        <v>778</v>
      </c>
      <c r="E376" s="21" t="s">
        <v>32</v>
      </c>
      <c r="F376" s="21" t="s">
        <v>779</v>
      </c>
      <c r="G376" s="21" t="s">
        <v>909</v>
      </c>
      <c r="H376" s="21" t="s">
        <v>910</v>
      </c>
      <c r="I376" s="21" t="s">
        <v>911</v>
      </c>
      <c r="J376" s="21" t="s">
        <v>83</v>
      </c>
    </row>
    <row r="377" spans="1:10" x14ac:dyDescent="0.25">
      <c r="A377" s="20" t="s">
        <v>1008</v>
      </c>
      <c r="B377" s="20" t="s">
        <v>1009</v>
      </c>
      <c r="C377" s="21" t="s">
        <v>216</v>
      </c>
      <c r="D377" s="21" t="s">
        <v>778</v>
      </c>
      <c r="E377" s="21" t="s">
        <v>32</v>
      </c>
      <c r="F377" s="21" t="s">
        <v>779</v>
      </c>
      <c r="G377" s="21" t="s">
        <v>909</v>
      </c>
      <c r="H377" s="21" t="s">
        <v>1010</v>
      </c>
      <c r="I377" s="21" t="s">
        <v>911</v>
      </c>
      <c r="J377" s="21" t="s">
        <v>83</v>
      </c>
    </row>
    <row r="378" spans="1:10" x14ac:dyDescent="0.25">
      <c r="A378" s="20" t="s">
        <v>1011</v>
      </c>
      <c r="B378" s="20" t="s">
        <v>1012</v>
      </c>
      <c r="C378" s="21" t="s">
        <v>216</v>
      </c>
      <c r="D378" s="21" t="s">
        <v>778</v>
      </c>
      <c r="E378" s="21" t="s">
        <v>32</v>
      </c>
      <c r="F378" s="21" t="s">
        <v>779</v>
      </c>
      <c r="G378" s="21" t="s">
        <v>909</v>
      </c>
      <c r="H378" s="21" t="s">
        <v>910</v>
      </c>
      <c r="I378" s="21" t="s">
        <v>911</v>
      </c>
      <c r="J378" s="21" t="s">
        <v>83</v>
      </c>
    </row>
    <row r="379" spans="1:10" x14ac:dyDescent="0.25">
      <c r="A379" s="20" t="s">
        <v>1013</v>
      </c>
      <c r="B379" s="20" t="s">
        <v>1014</v>
      </c>
      <c r="C379" s="21" t="s">
        <v>216</v>
      </c>
      <c r="D379" s="21" t="s">
        <v>778</v>
      </c>
      <c r="E379" s="21" t="s">
        <v>32</v>
      </c>
      <c r="F379" s="21" t="s">
        <v>779</v>
      </c>
      <c r="G379" s="21" t="s">
        <v>909</v>
      </c>
      <c r="H379" s="21" t="s">
        <v>910</v>
      </c>
      <c r="I379" s="21" t="s">
        <v>911</v>
      </c>
      <c r="J379" s="21" t="s">
        <v>83</v>
      </c>
    </row>
    <row r="380" spans="1:10" x14ac:dyDescent="0.25">
      <c r="A380" s="20" t="s">
        <v>1015</v>
      </c>
      <c r="B380" s="20" t="s">
        <v>1016</v>
      </c>
      <c r="C380" s="21" t="s">
        <v>216</v>
      </c>
      <c r="D380" s="21" t="s">
        <v>778</v>
      </c>
      <c r="E380" s="21" t="s">
        <v>32</v>
      </c>
      <c r="F380" s="21" t="s">
        <v>779</v>
      </c>
      <c r="G380" s="21" t="s">
        <v>909</v>
      </c>
      <c r="H380" s="21" t="s">
        <v>910</v>
      </c>
      <c r="I380" s="21" t="s">
        <v>911</v>
      </c>
      <c r="J380" s="21" t="s">
        <v>83</v>
      </c>
    </row>
    <row r="381" spans="1:10" x14ac:dyDescent="0.25">
      <c r="A381" s="20" t="s">
        <v>1017</v>
      </c>
      <c r="B381" s="20" t="s">
        <v>1018</v>
      </c>
      <c r="C381" s="21" t="s">
        <v>216</v>
      </c>
      <c r="D381" s="21" t="s">
        <v>778</v>
      </c>
      <c r="E381" s="21" t="s">
        <v>32</v>
      </c>
      <c r="F381" s="21" t="s">
        <v>779</v>
      </c>
      <c r="G381" s="21" t="s">
        <v>909</v>
      </c>
      <c r="H381" s="21" t="s">
        <v>910</v>
      </c>
      <c r="I381" s="21" t="s">
        <v>911</v>
      </c>
      <c r="J381" s="21" t="s">
        <v>83</v>
      </c>
    </row>
    <row r="382" spans="1:10" x14ac:dyDescent="0.25">
      <c r="A382" s="20" t="s">
        <v>1019</v>
      </c>
      <c r="B382" s="20" t="s">
        <v>1020</v>
      </c>
      <c r="C382" s="21" t="s">
        <v>216</v>
      </c>
      <c r="D382" s="21" t="s">
        <v>778</v>
      </c>
      <c r="E382" s="21" t="s">
        <v>32</v>
      </c>
      <c r="F382" s="21" t="s">
        <v>779</v>
      </c>
      <c r="G382" s="21" t="s">
        <v>909</v>
      </c>
      <c r="H382" s="21" t="s">
        <v>910</v>
      </c>
      <c r="I382" s="21" t="s">
        <v>911</v>
      </c>
      <c r="J382" s="21" t="s">
        <v>83</v>
      </c>
    </row>
    <row r="383" spans="1:10" x14ac:dyDescent="0.25">
      <c r="A383" s="20" t="s">
        <v>1021</v>
      </c>
      <c r="B383" s="20" t="s">
        <v>1022</v>
      </c>
      <c r="C383" s="21" t="s">
        <v>216</v>
      </c>
      <c r="D383" s="21" t="s">
        <v>778</v>
      </c>
      <c r="E383" s="21" t="s">
        <v>32</v>
      </c>
      <c r="F383" s="21" t="s">
        <v>779</v>
      </c>
      <c r="G383" s="21" t="s">
        <v>909</v>
      </c>
      <c r="H383" s="21" t="s">
        <v>910</v>
      </c>
      <c r="I383" s="21" t="s">
        <v>911</v>
      </c>
      <c r="J383" s="21" t="s">
        <v>83</v>
      </c>
    </row>
    <row r="384" spans="1:10" x14ac:dyDescent="0.25">
      <c r="A384" s="20" t="s">
        <v>1023</v>
      </c>
      <c r="B384" s="20" t="s">
        <v>1024</v>
      </c>
      <c r="C384" s="21" t="s">
        <v>216</v>
      </c>
      <c r="D384" s="21" t="s">
        <v>778</v>
      </c>
      <c r="E384" s="21" t="s">
        <v>32</v>
      </c>
      <c r="F384" s="21" t="s">
        <v>779</v>
      </c>
      <c r="G384" s="21" t="s">
        <v>909</v>
      </c>
      <c r="H384" s="21" t="s">
        <v>910</v>
      </c>
      <c r="I384" s="21" t="s">
        <v>911</v>
      </c>
      <c r="J384" s="21" t="s">
        <v>83</v>
      </c>
    </row>
    <row r="385" spans="1:10" x14ac:dyDescent="0.25">
      <c r="A385" s="20" t="s">
        <v>1025</v>
      </c>
      <c r="B385" s="20" t="s">
        <v>1026</v>
      </c>
      <c r="C385" s="21" t="s">
        <v>216</v>
      </c>
      <c r="D385" s="21" t="s">
        <v>778</v>
      </c>
      <c r="E385" s="21" t="s">
        <v>32</v>
      </c>
      <c r="F385" s="21" t="s">
        <v>779</v>
      </c>
      <c r="G385" s="21" t="s">
        <v>909</v>
      </c>
      <c r="H385" s="21" t="s">
        <v>910</v>
      </c>
      <c r="I385" s="21" t="s">
        <v>911</v>
      </c>
      <c r="J385" s="21" t="s">
        <v>83</v>
      </c>
    </row>
    <row r="386" spans="1:10" x14ac:dyDescent="0.25">
      <c r="A386" s="20" t="s">
        <v>1027</v>
      </c>
      <c r="B386" s="20" t="s">
        <v>1026</v>
      </c>
      <c r="C386" s="21" t="s">
        <v>216</v>
      </c>
      <c r="D386" s="21" t="s">
        <v>778</v>
      </c>
      <c r="E386" s="21" t="s">
        <v>32</v>
      </c>
      <c r="F386" s="21" t="s">
        <v>779</v>
      </c>
      <c r="G386" s="21" t="s">
        <v>909</v>
      </c>
      <c r="H386" s="21" t="s">
        <v>910</v>
      </c>
      <c r="I386" s="21" t="s">
        <v>911</v>
      </c>
      <c r="J386" s="21" t="s">
        <v>83</v>
      </c>
    </row>
    <row r="387" spans="1:10" x14ac:dyDescent="0.25">
      <c r="A387" s="20" t="s">
        <v>1028</v>
      </c>
      <c r="B387" s="20" t="s">
        <v>1029</v>
      </c>
      <c r="C387" s="21" t="s">
        <v>216</v>
      </c>
      <c r="D387" s="21" t="s">
        <v>778</v>
      </c>
      <c r="E387" s="21" t="s">
        <v>32</v>
      </c>
      <c r="F387" s="21" t="s">
        <v>779</v>
      </c>
      <c r="G387" s="21" t="s">
        <v>909</v>
      </c>
      <c r="H387" s="21" t="s">
        <v>910</v>
      </c>
      <c r="I387" s="21" t="s">
        <v>911</v>
      </c>
      <c r="J387" s="21" t="s">
        <v>83</v>
      </c>
    </row>
    <row r="388" spans="1:10" x14ac:dyDescent="0.25">
      <c r="A388" s="20" t="s">
        <v>1030</v>
      </c>
      <c r="B388" s="20" t="s">
        <v>1031</v>
      </c>
      <c r="C388" s="21" t="s">
        <v>216</v>
      </c>
      <c r="D388" s="21" t="s">
        <v>778</v>
      </c>
      <c r="E388" s="21" t="s">
        <v>32</v>
      </c>
      <c r="F388" s="21" t="s">
        <v>779</v>
      </c>
      <c r="G388" s="21" t="s">
        <v>909</v>
      </c>
      <c r="H388" s="21" t="s">
        <v>910</v>
      </c>
      <c r="I388" s="21" t="s">
        <v>911</v>
      </c>
      <c r="J388" s="21" t="s">
        <v>83</v>
      </c>
    </row>
    <row r="389" spans="1:10" x14ac:dyDescent="0.25">
      <c r="A389" s="20" t="s">
        <v>1032</v>
      </c>
      <c r="B389" s="20" t="s">
        <v>1033</v>
      </c>
      <c r="C389" s="21" t="s">
        <v>216</v>
      </c>
      <c r="D389" s="21" t="s">
        <v>778</v>
      </c>
      <c r="E389" s="21" t="s">
        <v>32</v>
      </c>
      <c r="F389" s="21" t="s">
        <v>779</v>
      </c>
      <c r="G389" s="21" t="s">
        <v>909</v>
      </c>
      <c r="H389" s="21" t="s">
        <v>910</v>
      </c>
      <c r="I389" s="21" t="s">
        <v>911</v>
      </c>
      <c r="J389" s="21" t="s">
        <v>83</v>
      </c>
    </row>
    <row r="390" spans="1:10" x14ac:dyDescent="0.25">
      <c r="A390" s="20" t="s">
        <v>1034</v>
      </c>
      <c r="B390" s="20" t="s">
        <v>1035</v>
      </c>
      <c r="C390" s="21" t="s">
        <v>216</v>
      </c>
      <c r="D390" s="21" t="s">
        <v>778</v>
      </c>
      <c r="E390" s="21" t="s">
        <v>32</v>
      </c>
      <c r="F390" s="21" t="s">
        <v>779</v>
      </c>
      <c r="G390" s="21" t="s">
        <v>1036</v>
      </c>
      <c r="H390" s="21" t="s">
        <v>1037</v>
      </c>
      <c r="I390" s="21" t="s">
        <v>1036</v>
      </c>
      <c r="J390" s="21" t="s">
        <v>83</v>
      </c>
    </row>
    <row r="391" spans="1:10" x14ac:dyDescent="0.25">
      <c r="A391" s="20" t="s">
        <v>1038</v>
      </c>
      <c r="B391" s="20" t="s">
        <v>1039</v>
      </c>
      <c r="C391" s="21" t="s">
        <v>216</v>
      </c>
      <c r="D391" s="21" t="s">
        <v>778</v>
      </c>
      <c r="E391" s="21" t="s">
        <v>32</v>
      </c>
      <c r="F391" s="21" t="s">
        <v>779</v>
      </c>
      <c r="G391" s="21" t="s">
        <v>1036</v>
      </c>
      <c r="H391" s="21" t="s">
        <v>1037</v>
      </c>
      <c r="I391" s="21" t="s">
        <v>1036</v>
      </c>
      <c r="J391" s="21" t="s">
        <v>83</v>
      </c>
    </row>
    <row r="392" spans="1:10" x14ac:dyDescent="0.25">
      <c r="A392" s="20" t="s">
        <v>1040</v>
      </c>
      <c r="B392" s="20" t="s">
        <v>1041</v>
      </c>
      <c r="C392" s="21" t="s">
        <v>216</v>
      </c>
      <c r="D392" s="21" t="s">
        <v>778</v>
      </c>
      <c r="E392" s="21" t="s">
        <v>32</v>
      </c>
      <c r="F392" s="21" t="s">
        <v>779</v>
      </c>
      <c r="G392" s="21" t="s">
        <v>1036</v>
      </c>
      <c r="H392" s="21" t="s">
        <v>1037</v>
      </c>
      <c r="I392" s="21" t="s">
        <v>1036</v>
      </c>
      <c r="J392" s="21" t="s">
        <v>83</v>
      </c>
    </row>
    <row r="393" spans="1:10" x14ac:dyDescent="0.25">
      <c r="A393" s="20" t="s">
        <v>1042</v>
      </c>
      <c r="B393" s="20" t="s">
        <v>1043</v>
      </c>
      <c r="C393" s="21" t="s">
        <v>216</v>
      </c>
      <c r="D393" s="21" t="s">
        <v>778</v>
      </c>
      <c r="E393" s="21" t="s">
        <v>32</v>
      </c>
      <c r="F393" s="21" t="s">
        <v>779</v>
      </c>
      <c r="G393" s="21" t="s">
        <v>1036</v>
      </c>
      <c r="H393" s="21" t="s">
        <v>1037</v>
      </c>
      <c r="I393" s="21" t="s">
        <v>1036</v>
      </c>
      <c r="J393" s="21" t="s">
        <v>83</v>
      </c>
    </row>
    <row r="394" spans="1:10" x14ac:dyDescent="0.25">
      <c r="A394" s="20" t="s">
        <v>1044</v>
      </c>
      <c r="B394" s="20" t="s">
        <v>1045</v>
      </c>
      <c r="C394" s="21" t="s">
        <v>216</v>
      </c>
      <c r="D394" s="21" t="s">
        <v>778</v>
      </c>
      <c r="E394" s="21" t="s">
        <v>32</v>
      </c>
      <c r="F394" s="21" t="s">
        <v>779</v>
      </c>
      <c r="G394" s="21" t="s">
        <v>1036</v>
      </c>
      <c r="H394" s="21" t="s">
        <v>1037</v>
      </c>
      <c r="I394" s="21" t="s">
        <v>1036</v>
      </c>
      <c r="J394" s="21" t="s">
        <v>83</v>
      </c>
    </row>
    <row r="395" spans="1:10" x14ac:dyDescent="0.25">
      <c r="A395" s="20" t="s">
        <v>1046</v>
      </c>
      <c r="B395" s="20" t="s">
        <v>1047</v>
      </c>
      <c r="C395" s="21" t="s">
        <v>216</v>
      </c>
      <c r="D395" s="21" t="s">
        <v>778</v>
      </c>
      <c r="E395" s="21" t="s">
        <v>32</v>
      </c>
      <c r="F395" s="21" t="s">
        <v>779</v>
      </c>
      <c r="G395" s="21" t="s">
        <v>1036</v>
      </c>
      <c r="H395" s="21" t="s">
        <v>1037</v>
      </c>
      <c r="I395" s="21" t="s">
        <v>1036</v>
      </c>
      <c r="J395" s="21" t="s">
        <v>83</v>
      </c>
    </row>
    <row r="396" spans="1:10" x14ac:dyDescent="0.25">
      <c r="A396" s="20" t="s">
        <v>1048</v>
      </c>
      <c r="B396" s="20" t="s">
        <v>1049</v>
      </c>
      <c r="C396" s="21" t="s">
        <v>216</v>
      </c>
      <c r="D396" s="21" t="s">
        <v>778</v>
      </c>
      <c r="E396" s="21" t="s">
        <v>32</v>
      </c>
      <c r="F396" s="21" t="s">
        <v>779</v>
      </c>
      <c r="G396" s="21" t="s">
        <v>1036</v>
      </c>
      <c r="H396" s="21" t="s">
        <v>1037</v>
      </c>
      <c r="I396" s="21" t="s">
        <v>1036</v>
      </c>
      <c r="J396" s="21" t="s">
        <v>83</v>
      </c>
    </row>
    <row r="397" spans="1:10" x14ac:dyDescent="0.25">
      <c r="A397" s="20" t="s">
        <v>1050</v>
      </c>
      <c r="B397" s="20" t="s">
        <v>1051</v>
      </c>
      <c r="C397" s="21" t="s">
        <v>216</v>
      </c>
      <c r="D397" s="21" t="s">
        <v>778</v>
      </c>
      <c r="E397" s="21" t="s">
        <v>32</v>
      </c>
      <c r="F397" s="21" t="s">
        <v>779</v>
      </c>
      <c r="G397" s="21" t="s">
        <v>1036</v>
      </c>
      <c r="H397" s="21" t="s">
        <v>1037</v>
      </c>
      <c r="I397" s="21" t="s">
        <v>1036</v>
      </c>
      <c r="J397" s="21" t="s">
        <v>83</v>
      </c>
    </row>
    <row r="398" spans="1:10" x14ac:dyDescent="0.25">
      <c r="A398" s="20" t="s">
        <v>1052</v>
      </c>
      <c r="B398" s="20" t="s">
        <v>1053</v>
      </c>
      <c r="C398" s="21" t="s">
        <v>216</v>
      </c>
      <c r="D398" s="21" t="s">
        <v>778</v>
      </c>
      <c r="E398" s="21" t="s">
        <v>32</v>
      </c>
      <c r="F398" s="21" t="s">
        <v>779</v>
      </c>
      <c r="G398" s="21" t="s">
        <v>1036</v>
      </c>
      <c r="H398" s="21" t="s">
        <v>1037</v>
      </c>
      <c r="I398" s="21" t="s">
        <v>1054</v>
      </c>
      <c r="J398" s="21" t="s">
        <v>83</v>
      </c>
    </row>
    <row r="399" spans="1:10" x14ac:dyDescent="0.25">
      <c r="A399" s="20" t="s">
        <v>1055</v>
      </c>
      <c r="B399" s="20" t="s">
        <v>1056</v>
      </c>
      <c r="C399" s="21" t="s">
        <v>216</v>
      </c>
      <c r="D399" s="21" t="s">
        <v>778</v>
      </c>
      <c r="E399" s="21" t="s">
        <v>32</v>
      </c>
      <c r="F399" s="21" t="s">
        <v>779</v>
      </c>
      <c r="G399" s="21" t="s">
        <v>1036</v>
      </c>
      <c r="H399" s="21" t="s">
        <v>1037</v>
      </c>
      <c r="I399" s="21" t="s">
        <v>1036</v>
      </c>
      <c r="J399" s="21" t="s">
        <v>83</v>
      </c>
    </row>
    <row r="400" spans="1:10" x14ac:dyDescent="0.25">
      <c r="A400" s="20" t="s">
        <v>1057</v>
      </c>
      <c r="B400" s="20" t="s">
        <v>1058</v>
      </c>
      <c r="C400" s="21" t="s">
        <v>216</v>
      </c>
      <c r="D400" s="21" t="s">
        <v>778</v>
      </c>
      <c r="E400" s="21" t="s">
        <v>32</v>
      </c>
      <c r="F400" s="21" t="s">
        <v>779</v>
      </c>
      <c r="G400" s="21" t="s">
        <v>1036</v>
      </c>
      <c r="H400" s="21" t="s">
        <v>1037</v>
      </c>
      <c r="I400" s="21" t="s">
        <v>1036</v>
      </c>
      <c r="J400" s="21" t="s">
        <v>83</v>
      </c>
    </row>
    <row r="401" spans="1:10" x14ac:dyDescent="0.25">
      <c r="A401" s="20" t="s">
        <v>1059</v>
      </c>
      <c r="B401" s="20" t="s">
        <v>1060</v>
      </c>
      <c r="C401" s="21" t="s">
        <v>216</v>
      </c>
      <c r="D401" s="21" t="s">
        <v>778</v>
      </c>
      <c r="E401" s="21" t="s">
        <v>32</v>
      </c>
      <c r="F401" s="21" t="s">
        <v>779</v>
      </c>
      <c r="G401" s="21" t="s">
        <v>1036</v>
      </c>
      <c r="H401" s="21" t="s">
        <v>1037</v>
      </c>
      <c r="I401" s="21" t="s">
        <v>1036</v>
      </c>
      <c r="J401" s="21" t="s">
        <v>83</v>
      </c>
    </row>
    <row r="402" spans="1:10" x14ac:dyDescent="0.25">
      <c r="A402" s="20" t="s">
        <v>1061</v>
      </c>
      <c r="B402" s="20" t="s">
        <v>1062</v>
      </c>
      <c r="C402" s="21" t="s">
        <v>216</v>
      </c>
      <c r="D402" s="21" t="s">
        <v>778</v>
      </c>
      <c r="E402" s="21" t="s">
        <v>32</v>
      </c>
      <c r="F402" s="21" t="s">
        <v>779</v>
      </c>
      <c r="G402" s="21" t="s">
        <v>1036</v>
      </c>
      <c r="H402" s="21" t="s">
        <v>1037</v>
      </c>
      <c r="I402" s="21" t="s">
        <v>1036</v>
      </c>
      <c r="J402" s="21" t="s">
        <v>83</v>
      </c>
    </row>
    <row r="403" spans="1:10" x14ac:dyDescent="0.25">
      <c r="A403" s="20" t="s">
        <v>1063</v>
      </c>
      <c r="B403" s="20" t="s">
        <v>1064</v>
      </c>
      <c r="C403" s="21" t="s">
        <v>216</v>
      </c>
      <c r="D403" s="21" t="s">
        <v>778</v>
      </c>
      <c r="E403" s="21" t="s">
        <v>32</v>
      </c>
      <c r="F403" s="21" t="s">
        <v>779</v>
      </c>
      <c r="G403" s="21" t="s">
        <v>1036</v>
      </c>
      <c r="H403" s="21" t="s">
        <v>1037</v>
      </c>
      <c r="I403" s="21" t="s">
        <v>1036</v>
      </c>
      <c r="J403" s="21" t="s">
        <v>83</v>
      </c>
    </row>
    <row r="404" spans="1:10" x14ac:dyDescent="0.25">
      <c r="A404" s="20" t="s">
        <v>1065</v>
      </c>
      <c r="B404" s="20" t="s">
        <v>1066</v>
      </c>
      <c r="C404" s="21" t="s">
        <v>216</v>
      </c>
      <c r="D404" s="21" t="s">
        <v>778</v>
      </c>
      <c r="E404" s="21" t="s">
        <v>32</v>
      </c>
      <c r="F404" s="21" t="s">
        <v>779</v>
      </c>
      <c r="G404" s="21" t="s">
        <v>1036</v>
      </c>
      <c r="H404" s="21" t="s">
        <v>1037</v>
      </c>
      <c r="I404" s="21" t="s">
        <v>1036</v>
      </c>
      <c r="J404" s="21" t="s">
        <v>83</v>
      </c>
    </row>
    <row r="405" spans="1:10" x14ac:dyDescent="0.25">
      <c r="A405" s="20" t="s">
        <v>1067</v>
      </c>
      <c r="B405" s="20" t="s">
        <v>1068</v>
      </c>
      <c r="C405" s="21" t="s">
        <v>216</v>
      </c>
      <c r="D405" s="21" t="s">
        <v>778</v>
      </c>
      <c r="E405" s="21" t="s">
        <v>32</v>
      </c>
      <c r="F405" s="21" t="s">
        <v>779</v>
      </c>
      <c r="G405" s="21" t="s">
        <v>1036</v>
      </c>
      <c r="H405" s="21" t="s">
        <v>1037</v>
      </c>
      <c r="I405" s="21" t="s">
        <v>1036</v>
      </c>
      <c r="J405" s="21" t="s">
        <v>83</v>
      </c>
    </row>
    <row r="406" spans="1:10" x14ac:dyDescent="0.25">
      <c r="A406" s="20" t="s">
        <v>1069</v>
      </c>
      <c r="B406" s="20" t="s">
        <v>1070</v>
      </c>
      <c r="C406" s="21" t="s">
        <v>216</v>
      </c>
      <c r="D406" s="21" t="s">
        <v>778</v>
      </c>
      <c r="E406" s="21" t="s">
        <v>32</v>
      </c>
      <c r="F406" s="21" t="s">
        <v>779</v>
      </c>
      <c r="G406" s="21" t="s">
        <v>1036</v>
      </c>
      <c r="H406" s="21" t="s">
        <v>1037</v>
      </c>
      <c r="I406" s="21" t="s">
        <v>1036</v>
      </c>
      <c r="J406" s="21" t="s">
        <v>83</v>
      </c>
    </row>
    <row r="407" spans="1:10" x14ac:dyDescent="0.25">
      <c r="A407" s="20" t="s">
        <v>1071</v>
      </c>
      <c r="B407" s="20" t="s">
        <v>1072</v>
      </c>
      <c r="C407" s="21" t="s">
        <v>216</v>
      </c>
      <c r="D407" s="21" t="s">
        <v>778</v>
      </c>
      <c r="E407" s="21" t="s">
        <v>32</v>
      </c>
      <c r="F407" s="21" t="s">
        <v>779</v>
      </c>
      <c r="G407" s="21" t="s">
        <v>1036</v>
      </c>
      <c r="H407" s="21" t="s">
        <v>1037</v>
      </c>
      <c r="I407" s="21" t="s">
        <v>1036</v>
      </c>
      <c r="J407" s="21" t="s">
        <v>83</v>
      </c>
    </row>
    <row r="408" spans="1:10" x14ac:dyDescent="0.25">
      <c r="A408" s="20" t="s">
        <v>1073</v>
      </c>
      <c r="B408" s="20" t="s">
        <v>1074</v>
      </c>
      <c r="C408" s="21" t="s">
        <v>216</v>
      </c>
      <c r="D408" s="21" t="s">
        <v>778</v>
      </c>
      <c r="E408" s="21" t="s">
        <v>32</v>
      </c>
      <c r="F408" s="21" t="s">
        <v>779</v>
      </c>
      <c r="G408" s="21" t="s">
        <v>1036</v>
      </c>
      <c r="H408" s="21" t="s">
        <v>1037</v>
      </c>
      <c r="I408" s="21" t="s">
        <v>1054</v>
      </c>
      <c r="J408" s="21" t="s">
        <v>83</v>
      </c>
    </row>
    <row r="409" spans="1:10" x14ac:dyDescent="0.25">
      <c r="A409" s="20" t="s">
        <v>1075</v>
      </c>
      <c r="B409" s="20" t="s">
        <v>1076</v>
      </c>
      <c r="C409" s="21" t="s">
        <v>216</v>
      </c>
      <c r="D409" s="21" t="s">
        <v>778</v>
      </c>
      <c r="E409" s="21" t="s">
        <v>32</v>
      </c>
      <c r="F409" s="21" t="s">
        <v>779</v>
      </c>
      <c r="G409" s="21" t="s">
        <v>1036</v>
      </c>
      <c r="H409" s="21" t="s">
        <v>1037</v>
      </c>
      <c r="I409" s="21" t="s">
        <v>1036</v>
      </c>
      <c r="J409" s="21" t="s">
        <v>83</v>
      </c>
    </row>
    <row r="410" spans="1:10" x14ac:dyDescent="0.25">
      <c r="A410" s="20" t="s">
        <v>1077</v>
      </c>
      <c r="B410" s="20" t="s">
        <v>1078</v>
      </c>
      <c r="C410" s="21" t="s">
        <v>216</v>
      </c>
      <c r="D410" s="21" t="s">
        <v>778</v>
      </c>
      <c r="E410" s="21" t="s">
        <v>32</v>
      </c>
      <c r="F410" s="21" t="s">
        <v>779</v>
      </c>
      <c r="G410" s="21" t="s">
        <v>1036</v>
      </c>
      <c r="H410" s="21" t="s">
        <v>1037</v>
      </c>
      <c r="I410" s="21" t="s">
        <v>1036</v>
      </c>
      <c r="J410" s="21" t="s">
        <v>83</v>
      </c>
    </row>
    <row r="411" spans="1:10" x14ac:dyDescent="0.25">
      <c r="A411" s="20" t="s">
        <v>1079</v>
      </c>
      <c r="B411" s="20" t="s">
        <v>1080</v>
      </c>
      <c r="C411" s="21" t="s">
        <v>216</v>
      </c>
      <c r="D411" s="21" t="s">
        <v>778</v>
      </c>
      <c r="E411" s="21" t="s">
        <v>32</v>
      </c>
      <c r="F411" s="21" t="s">
        <v>779</v>
      </c>
      <c r="G411" s="21" t="s">
        <v>1036</v>
      </c>
      <c r="H411" s="21" t="s">
        <v>1037</v>
      </c>
      <c r="I411" s="21" t="s">
        <v>1036</v>
      </c>
      <c r="J411" s="21" t="s">
        <v>83</v>
      </c>
    </row>
    <row r="412" spans="1:10" x14ac:dyDescent="0.25">
      <c r="A412" s="20" t="s">
        <v>1081</v>
      </c>
      <c r="B412" s="20" t="s">
        <v>1082</v>
      </c>
      <c r="C412" s="21" t="s">
        <v>216</v>
      </c>
      <c r="D412" s="21" t="s">
        <v>778</v>
      </c>
      <c r="E412" s="21" t="s">
        <v>32</v>
      </c>
      <c r="F412" s="21" t="s">
        <v>779</v>
      </c>
      <c r="G412" s="21" t="s">
        <v>1036</v>
      </c>
      <c r="H412" s="21" t="s">
        <v>1037</v>
      </c>
      <c r="I412" s="21" t="s">
        <v>1036</v>
      </c>
      <c r="J412" s="21" t="s">
        <v>83</v>
      </c>
    </row>
    <row r="413" spans="1:10" x14ac:dyDescent="0.25">
      <c r="A413" s="20" t="s">
        <v>1083</v>
      </c>
      <c r="B413" s="20" t="s">
        <v>1084</v>
      </c>
      <c r="C413" s="21" t="s">
        <v>216</v>
      </c>
      <c r="D413" s="21" t="s">
        <v>778</v>
      </c>
      <c r="E413" s="21" t="s">
        <v>32</v>
      </c>
      <c r="F413" s="21" t="s">
        <v>779</v>
      </c>
      <c r="G413" s="21" t="s">
        <v>1036</v>
      </c>
      <c r="H413" s="21" t="s">
        <v>1037</v>
      </c>
      <c r="I413" s="21" t="s">
        <v>1036</v>
      </c>
      <c r="J413" s="21" t="s">
        <v>83</v>
      </c>
    </row>
    <row r="414" spans="1:10" x14ac:dyDescent="0.25">
      <c r="A414" s="20" t="s">
        <v>1085</v>
      </c>
      <c r="B414" s="20" t="s">
        <v>1086</v>
      </c>
      <c r="C414" s="21" t="s">
        <v>216</v>
      </c>
      <c r="D414" s="21" t="s">
        <v>778</v>
      </c>
      <c r="E414" s="21" t="s">
        <v>32</v>
      </c>
      <c r="F414" s="21" t="s">
        <v>779</v>
      </c>
      <c r="G414" s="21" t="s">
        <v>1036</v>
      </c>
      <c r="H414" s="21" t="s">
        <v>1037</v>
      </c>
      <c r="I414" s="21" t="s">
        <v>1036</v>
      </c>
      <c r="J414" s="21" t="s">
        <v>83</v>
      </c>
    </row>
    <row r="415" spans="1:10" x14ac:dyDescent="0.25">
      <c r="A415" s="20" t="s">
        <v>1087</v>
      </c>
      <c r="B415" s="20" t="s">
        <v>1088</v>
      </c>
      <c r="C415" s="21" t="s">
        <v>216</v>
      </c>
      <c r="D415" s="21" t="s">
        <v>778</v>
      </c>
      <c r="E415" s="21" t="s">
        <v>32</v>
      </c>
      <c r="F415" s="21" t="s">
        <v>779</v>
      </c>
      <c r="G415" s="21" t="s">
        <v>1036</v>
      </c>
      <c r="H415" s="21" t="s">
        <v>1037</v>
      </c>
      <c r="I415" s="21" t="s">
        <v>1036</v>
      </c>
      <c r="J415" s="21" t="s">
        <v>83</v>
      </c>
    </row>
    <row r="416" spans="1:10" x14ac:dyDescent="0.25">
      <c r="A416" s="20" t="s">
        <v>1089</v>
      </c>
      <c r="B416" s="20" t="s">
        <v>1090</v>
      </c>
      <c r="C416" s="21" t="s">
        <v>216</v>
      </c>
      <c r="D416" s="21" t="s">
        <v>778</v>
      </c>
      <c r="E416" s="21" t="s">
        <v>32</v>
      </c>
      <c r="F416" s="21" t="s">
        <v>779</v>
      </c>
      <c r="G416" s="21" t="s">
        <v>1036</v>
      </c>
      <c r="H416" s="21" t="s">
        <v>1037</v>
      </c>
      <c r="I416" s="21" t="s">
        <v>1036</v>
      </c>
      <c r="J416" s="21" t="s">
        <v>83</v>
      </c>
    </row>
    <row r="417" spans="1:10" x14ac:dyDescent="0.25">
      <c r="A417" s="20" t="s">
        <v>1091</v>
      </c>
      <c r="B417" s="20" t="s">
        <v>1092</v>
      </c>
      <c r="C417" s="21" t="s">
        <v>216</v>
      </c>
      <c r="D417" s="21" t="s">
        <v>778</v>
      </c>
      <c r="E417" s="21" t="s">
        <v>32</v>
      </c>
      <c r="F417" s="21" t="s">
        <v>779</v>
      </c>
      <c r="G417" s="21" t="s">
        <v>1036</v>
      </c>
      <c r="H417" s="21" t="s">
        <v>1037</v>
      </c>
      <c r="I417" s="21" t="s">
        <v>1036</v>
      </c>
      <c r="J417" s="21" t="s">
        <v>83</v>
      </c>
    </row>
    <row r="418" spans="1:10" x14ac:dyDescent="0.25">
      <c r="A418" s="20" t="s">
        <v>1093</v>
      </c>
      <c r="B418" s="20" t="s">
        <v>1094</v>
      </c>
      <c r="C418" s="21" t="s">
        <v>216</v>
      </c>
      <c r="D418" s="21" t="s">
        <v>778</v>
      </c>
      <c r="E418" s="21" t="s">
        <v>32</v>
      </c>
      <c r="F418" s="21" t="s">
        <v>779</v>
      </c>
      <c r="G418" s="21" t="s">
        <v>1036</v>
      </c>
      <c r="H418" s="21" t="s">
        <v>1037</v>
      </c>
      <c r="I418" s="21" t="s">
        <v>1036</v>
      </c>
      <c r="J418" s="21" t="s">
        <v>83</v>
      </c>
    </row>
    <row r="419" spans="1:10" x14ac:dyDescent="0.25">
      <c r="A419" s="20" t="s">
        <v>1095</v>
      </c>
      <c r="B419" s="20" t="s">
        <v>1096</v>
      </c>
      <c r="C419" s="21" t="s">
        <v>216</v>
      </c>
      <c r="D419" s="21" t="s">
        <v>778</v>
      </c>
      <c r="E419" s="21" t="s">
        <v>32</v>
      </c>
      <c r="F419" s="21" t="s">
        <v>779</v>
      </c>
      <c r="G419" s="21" t="s">
        <v>1036</v>
      </c>
      <c r="H419" s="21" t="s">
        <v>1037</v>
      </c>
      <c r="I419" s="21" t="s">
        <v>1036</v>
      </c>
      <c r="J419" s="21" t="s">
        <v>83</v>
      </c>
    </row>
    <row r="420" spans="1:10" x14ac:dyDescent="0.25">
      <c r="A420" s="20" t="s">
        <v>1097</v>
      </c>
      <c r="B420" s="20" t="s">
        <v>1098</v>
      </c>
      <c r="C420" s="21" t="s">
        <v>216</v>
      </c>
      <c r="D420" s="21" t="s">
        <v>778</v>
      </c>
      <c r="E420" s="21" t="s">
        <v>32</v>
      </c>
      <c r="F420" s="21" t="s">
        <v>779</v>
      </c>
      <c r="G420" s="21" t="s">
        <v>1036</v>
      </c>
      <c r="H420" s="21" t="s">
        <v>1037</v>
      </c>
      <c r="I420" s="21" t="s">
        <v>1036</v>
      </c>
      <c r="J420" s="21" t="s">
        <v>83</v>
      </c>
    </row>
    <row r="421" spans="1:10" x14ac:dyDescent="0.25">
      <c r="A421" s="20" t="s">
        <v>1099</v>
      </c>
      <c r="B421" s="20" t="s">
        <v>1100</v>
      </c>
      <c r="C421" s="21" t="s">
        <v>216</v>
      </c>
      <c r="D421" s="21" t="s">
        <v>778</v>
      </c>
      <c r="E421" s="21" t="s">
        <v>32</v>
      </c>
      <c r="F421" s="21" t="s">
        <v>779</v>
      </c>
      <c r="G421" s="21" t="s">
        <v>1036</v>
      </c>
      <c r="H421" s="21" t="s">
        <v>1037</v>
      </c>
      <c r="I421" s="21" t="s">
        <v>1036</v>
      </c>
      <c r="J421" s="21" t="s">
        <v>83</v>
      </c>
    </row>
    <row r="422" spans="1:10" x14ac:dyDescent="0.25">
      <c r="A422" s="20" t="s">
        <v>1101</v>
      </c>
      <c r="B422" s="20" t="s">
        <v>1102</v>
      </c>
      <c r="C422" s="21" t="s">
        <v>216</v>
      </c>
      <c r="D422" s="21" t="s">
        <v>778</v>
      </c>
      <c r="E422" s="21" t="s">
        <v>32</v>
      </c>
      <c r="F422" s="21" t="s">
        <v>779</v>
      </c>
      <c r="G422" s="21" t="s">
        <v>1036</v>
      </c>
      <c r="H422" s="21" t="s">
        <v>1037</v>
      </c>
      <c r="I422" s="21" t="s">
        <v>1036</v>
      </c>
      <c r="J422" s="21" t="s">
        <v>83</v>
      </c>
    </row>
    <row r="423" spans="1:10" x14ac:dyDescent="0.25">
      <c r="A423" s="20" t="s">
        <v>1103</v>
      </c>
      <c r="B423" s="20" t="s">
        <v>1104</v>
      </c>
      <c r="C423" s="21" t="s">
        <v>216</v>
      </c>
      <c r="D423" s="21" t="s">
        <v>778</v>
      </c>
      <c r="E423" s="21" t="s">
        <v>32</v>
      </c>
      <c r="F423" s="21" t="s">
        <v>779</v>
      </c>
      <c r="G423" s="21" t="s">
        <v>1036</v>
      </c>
      <c r="H423" s="21" t="s">
        <v>1037</v>
      </c>
      <c r="I423" s="21" t="s">
        <v>1036</v>
      </c>
      <c r="J423" s="21" t="s">
        <v>83</v>
      </c>
    </row>
    <row r="424" spans="1:10" x14ac:dyDescent="0.25">
      <c r="A424" s="20" t="s">
        <v>1105</v>
      </c>
      <c r="B424" s="20" t="s">
        <v>1106</v>
      </c>
      <c r="C424" s="21" t="s">
        <v>216</v>
      </c>
      <c r="D424" s="21" t="s">
        <v>778</v>
      </c>
      <c r="E424" s="21" t="s">
        <v>32</v>
      </c>
      <c r="F424" s="21" t="s">
        <v>779</v>
      </c>
      <c r="G424" s="21" t="s">
        <v>1036</v>
      </c>
      <c r="H424" s="21" t="s">
        <v>1037</v>
      </c>
      <c r="I424" s="21" t="s">
        <v>1036</v>
      </c>
      <c r="J424" s="21" t="s">
        <v>83</v>
      </c>
    </row>
    <row r="425" spans="1:10" x14ac:dyDescent="0.25">
      <c r="A425" s="20" t="s">
        <v>1107</v>
      </c>
      <c r="B425" s="20" t="s">
        <v>1108</v>
      </c>
      <c r="C425" s="21" t="s">
        <v>216</v>
      </c>
      <c r="D425" s="21" t="s">
        <v>778</v>
      </c>
      <c r="E425" s="21" t="s">
        <v>32</v>
      </c>
      <c r="F425" s="21" t="s">
        <v>779</v>
      </c>
      <c r="G425" s="21" t="s">
        <v>1036</v>
      </c>
      <c r="H425" s="21" t="s">
        <v>1037</v>
      </c>
      <c r="I425" s="21" t="s">
        <v>1036</v>
      </c>
      <c r="J425" s="21" t="s">
        <v>83</v>
      </c>
    </row>
    <row r="426" spans="1:10" x14ac:dyDescent="0.25">
      <c r="A426" s="20" t="s">
        <v>1109</v>
      </c>
      <c r="B426" s="20" t="s">
        <v>1110</v>
      </c>
      <c r="C426" s="21" t="s">
        <v>216</v>
      </c>
      <c r="D426" s="21" t="s">
        <v>778</v>
      </c>
      <c r="E426" s="21" t="s">
        <v>32</v>
      </c>
      <c r="F426" s="21" t="s">
        <v>779</v>
      </c>
      <c r="G426" s="21" t="s">
        <v>1036</v>
      </c>
      <c r="H426" s="21" t="s">
        <v>1037</v>
      </c>
      <c r="I426" s="21" t="s">
        <v>1054</v>
      </c>
      <c r="J426" s="21" t="s">
        <v>83</v>
      </c>
    </row>
    <row r="427" spans="1:10" x14ac:dyDescent="0.25">
      <c r="A427" s="20" t="s">
        <v>1111</v>
      </c>
      <c r="B427" s="20" t="s">
        <v>1112</v>
      </c>
      <c r="C427" s="21" t="s">
        <v>216</v>
      </c>
      <c r="D427" s="21" t="s">
        <v>778</v>
      </c>
      <c r="E427" s="21" t="s">
        <v>32</v>
      </c>
      <c r="F427" s="21" t="s">
        <v>779</v>
      </c>
      <c r="G427" s="21" t="s">
        <v>1036</v>
      </c>
      <c r="H427" s="21" t="s">
        <v>1037</v>
      </c>
      <c r="I427" s="21" t="s">
        <v>1036</v>
      </c>
      <c r="J427" s="21" t="s">
        <v>83</v>
      </c>
    </row>
    <row r="428" spans="1:10" x14ac:dyDescent="0.25">
      <c r="A428" s="20" t="s">
        <v>1113</v>
      </c>
      <c r="B428" s="20" t="s">
        <v>1114</v>
      </c>
      <c r="C428" s="21" t="s">
        <v>216</v>
      </c>
      <c r="D428" s="21" t="s">
        <v>778</v>
      </c>
      <c r="E428" s="21" t="s">
        <v>32</v>
      </c>
      <c r="F428" s="21" t="s">
        <v>779</v>
      </c>
      <c r="G428" s="21" t="s">
        <v>1036</v>
      </c>
      <c r="H428" s="21" t="s">
        <v>1037</v>
      </c>
      <c r="I428" s="21" t="s">
        <v>1036</v>
      </c>
      <c r="J428" s="21" t="s">
        <v>83</v>
      </c>
    </row>
    <row r="429" spans="1:10" x14ac:dyDescent="0.25">
      <c r="A429" s="20" t="s">
        <v>1115</v>
      </c>
      <c r="B429" s="20" t="s">
        <v>1116</v>
      </c>
      <c r="C429" s="21" t="s">
        <v>216</v>
      </c>
      <c r="D429" s="21" t="s">
        <v>778</v>
      </c>
      <c r="E429" s="21" t="s">
        <v>32</v>
      </c>
      <c r="F429" s="21" t="s">
        <v>779</v>
      </c>
      <c r="G429" s="21" t="s">
        <v>1036</v>
      </c>
      <c r="H429" s="21" t="s">
        <v>1037</v>
      </c>
      <c r="I429" s="21" t="s">
        <v>1036</v>
      </c>
      <c r="J429" s="21" t="s">
        <v>83</v>
      </c>
    </row>
    <row r="430" spans="1:10" x14ac:dyDescent="0.25">
      <c r="A430" s="20" t="s">
        <v>1117</v>
      </c>
      <c r="B430" s="20" t="s">
        <v>1118</v>
      </c>
      <c r="C430" s="21" t="s">
        <v>216</v>
      </c>
      <c r="D430" s="21" t="s">
        <v>778</v>
      </c>
      <c r="E430" s="21" t="s">
        <v>32</v>
      </c>
      <c r="F430" s="21" t="s">
        <v>779</v>
      </c>
      <c r="G430" s="21" t="s">
        <v>1036</v>
      </c>
      <c r="H430" s="21" t="s">
        <v>1037</v>
      </c>
      <c r="I430" s="21" t="s">
        <v>1036</v>
      </c>
      <c r="J430" s="21" t="s">
        <v>83</v>
      </c>
    </row>
    <row r="431" spans="1:10" x14ac:dyDescent="0.25">
      <c r="A431" s="20" t="s">
        <v>1119</v>
      </c>
      <c r="B431" s="20" t="s">
        <v>1035</v>
      </c>
      <c r="C431" s="21" t="s">
        <v>216</v>
      </c>
      <c r="D431" s="21" t="s">
        <v>778</v>
      </c>
      <c r="E431" s="21" t="s">
        <v>32</v>
      </c>
      <c r="F431" s="21" t="s">
        <v>779</v>
      </c>
      <c r="G431" s="21" t="s">
        <v>1036</v>
      </c>
      <c r="H431" s="21" t="s">
        <v>1037</v>
      </c>
      <c r="I431" s="21" t="s">
        <v>1036</v>
      </c>
      <c r="J431" s="21" t="s">
        <v>83</v>
      </c>
    </row>
    <row r="432" spans="1:10" x14ac:dyDescent="0.25">
      <c r="A432" s="20" t="s">
        <v>1120</v>
      </c>
      <c r="B432" s="20" t="s">
        <v>1121</v>
      </c>
      <c r="C432" s="21" t="s">
        <v>216</v>
      </c>
      <c r="D432" s="21" t="s">
        <v>778</v>
      </c>
      <c r="E432" s="21" t="s">
        <v>32</v>
      </c>
      <c r="F432" s="21" t="s">
        <v>779</v>
      </c>
      <c r="G432" s="21" t="s">
        <v>1036</v>
      </c>
      <c r="H432" s="21" t="s">
        <v>1037</v>
      </c>
      <c r="I432" s="21" t="s">
        <v>1036</v>
      </c>
      <c r="J432" s="21" t="s">
        <v>83</v>
      </c>
    </row>
    <row r="433" spans="1:10" x14ac:dyDescent="0.25">
      <c r="A433" s="20" t="s">
        <v>1122</v>
      </c>
      <c r="B433" s="20" t="s">
        <v>1123</v>
      </c>
      <c r="C433" s="21" t="s">
        <v>216</v>
      </c>
      <c r="D433" s="21" t="s">
        <v>778</v>
      </c>
      <c r="E433" s="21" t="s">
        <v>32</v>
      </c>
      <c r="F433" s="21" t="s">
        <v>779</v>
      </c>
      <c r="G433" s="21" t="s">
        <v>1036</v>
      </c>
      <c r="H433" s="21" t="s">
        <v>1037</v>
      </c>
      <c r="I433" s="21" t="s">
        <v>1036</v>
      </c>
      <c r="J433" s="21" t="s">
        <v>83</v>
      </c>
    </row>
    <row r="434" spans="1:10" x14ac:dyDescent="0.25">
      <c r="A434" s="20" t="s">
        <v>1124</v>
      </c>
      <c r="B434" s="20" t="s">
        <v>1125</v>
      </c>
      <c r="C434" s="21" t="s">
        <v>216</v>
      </c>
      <c r="D434" s="21" t="s">
        <v>778</v>
      </c>
      <c r="E434" s="21" t="s">
        <v>32</v>
      </c>
      <c r="F434" s="21" t="s">
        <v>779</v>
      </c>
      <c r="G434" s="21" t="s">
        <v>1036</v>
      </c>
      <c r="H434" s="21" t="s">
        <v>1037</v>
      </c>
      <c r="I434" s="21" t="s">
        <v>1036</v>
      </c>
      <c r="J434" s="21" t="s">
        <v>83</v>
      </c>
    </row>
    <row r="435" spans="1:10" x14ac:dyDescent="0.25">
      <c r="A435" s="20" t="s">
        <v>1126</v>
      </c>
      <c r="B435" s="20" t="s">
        <v>1127</v>
      </c>
      <c r="C435" s="21" t="s">
        <v>216</v>
      </c>
      <c r="D435" s="21" t="s">
        <v>778</v>
      </c>
      <c r="E435" s="21" t="s">
        <v>32</v>
      </c>
      <c r="F435" s="21" t="s">
        <v>779</v>
      </c>
      <c r="G435" s="21" t="s">
        <v>1036</v>
      </c>
      <c r="H435" s="21" t="s">
        <v>1037</v>
      </c>
      <c r="I435" s="21" t="s">
        <v>1128</v>
      </c>
      <c r="J435" s="21" t="s">
        <v>83</v>
      </c>
    </row>
    <row r="436" spans="1:10" x14ac:dyDescent="0.25">
      <c r="A436" s="20" t="s">
        <v>1129</v>
      </c>
      <c r="B436" s="20" t="s">
        <v>1130</v>
      </c>
      <c r="C436" s="21" t="s">
        <v>216</v>
      </c>
      <c r="D436" s="21" t="s">
        <v>778</v>
      </c>
      <c r="E436" s="21" t="s">
        <v>32</v>
      </c>
      <c r="F436" s="21" t="s">
        <v>779</v>
      </c>
      <c r="G436" s="21" t="s">
        <v>1036</v>
      </c>
      <c r="H436" s="21" t="s">
        <v>1037</v>
      </c>
      <c r="I436" s="21" t="s">
        <v>1036</v>
      </c>
      <c r="J436" s="21" t="s">
        <v>83</v>
      </c>
    </row>
    <row r="437" spans="1:10" x14ac:dyDescent="0.25">
      <c r="A437" s="20" t="s">
        <v>1131</v>
      </c>
      <c r="B437" s="20" t="s">
        <v>1132</v>
      </c>
      <c r="C437" s="21" t="s">
        <v>216</v>
      </c>
      <c r="D437" s="21" t="s">
        <v>778</v>
      </c>
      <c r="E437" s="21" t="s">
        <v>32</v>
      </c>
      <c r="F437" s="21" t="s">
        <v>779</v>
      </c>
      <c r="G437" s="21" t="s">
        <v>1036</v>
      </c>
      <c r="H437" s="21" t="s">
        <v>1037</v>
      </c>
      <c r="I437" s="21" t="s">
        <v>1036</v>
      </c>
      <c r="J437" s="21" t="s">
        <v>83</v>
      </c>
    </row>
    <row r="438" spans="1:10" x14ac:dyDescent="0.25">
      <c r="A438" s="20" t="s">
        <v>1133</v>
      </c>
      <c r="B438" s="20" t="s">
        <v>1134</v>
      </c>
      <c r="C438" s="21" t="s">
        <v>216</v>
      </c>
      <c r="D438" s="21" t="s">
        <v>778</v>
      </c>
      <c r="E438" s="21" t="s">
        <v>32</v>
      </c>
      <c r="F438" s="21" t="s">
        <v>779</v>
      </c>
      <c r="G438" s="21" t="s">
        <v>1036</v>
      </c>
      <c r="H438" s="21" t="s">
        <v>1037</v>
      </c>
      <c r="I438" s="21" t="s">
        <v>1036</v>
      </c>
      <c r="J438" s="21" t="s">
        <v>83</v>
      </c>
    </row>
    <row r="439" spans="1:10" x14ac:dyDescent="0.25">
      <c r="A439" s="20" t="s">
        <v>1135</v>
      </c>
      <c r="B439" s="20" t="s">
        <v>1136</v>
      </c>
      <c r="C439" s="21" t="s">
        <v>216</v>
      </c>
      <c r="D439" s="21" t="s">
        <v>778</v>
      </c>
      <c r="E439" s="21" t="s">
        <v>32</v>
      </c>
      <c r="F439" s="21" t="s">
        <v>779</v>
      </c>
      <c r="G439" s="21" t="s">
        <v>1036</v>
      </c>
      <c r="H439" s="21" t="s">
        <v>1037</v>
      </c>
      <c r="I439" s="21" t="s">
        <v>1054</v>
      </c>
      <c r="J439" s="21" t="s">
        <v>83</v>
      </c>
    </row>
    <row r="440" spans="1:10" x14ac:dyDescent="0.25">
      <c r="A440" s="20" t="s">
        <v>1137</v>
      </c>
      <c r="B440" s="20" t="s">
        <v>1138</v>
      </c>
      <c r="C440" s="21" t="s">
        <v>216</v>
      </c>
      <c r="D440" s="21" t="s">
        <v>778</v>
      </c>
      <c r="E440" s="21" t="s">
        <v>32</v>
      </c>
      <c r="F440" s="21" t="s">
        <v>779</v>
      </c>
      <c r="G440" s="21" t="s">
        <v>1036</v>
      </c>
      <c r="H440" s="21" t="s">
        <v>1037</v>
      </c>
      <c r="I440" s="21" t="s">
        <v>1036</v>
      </c>
      <c r="J440" s="21" t="s">
        <v>83</v>
      </c>
    </row>
    <row r="441" spans="1:10" x14ac:dyDescent="0.25">
      <c r="A441" s="20" t="s">
        <v>1139</v>
      </c>
      <c r="B441" s="20" t="s">
        <v>1140</v>
      </c>
      <c r="C441" s="21" t="s">
        <v>216</v>
      </c>
      <c r="D441" s="21" t="s">
        <v>778</v>
      </c>
      <c r="E441" s="21" t="s">
        <v>32</v>
      </c>
      <c r="F441" s="21" t="s">
        <v>779</v>
      </c>
      <c r="G441" s="21" t="s">
        <v>1036</v>
      </c>
      <c r="H441" s="21" t="s">
        <v>1037</v>
      </c>
      <c r="I441" s="21" t="s">
        <v>1036</v>
      </c>
      <c r="J441" s="21" t="s">
        <v>83</v>
      </c>
    </row>
    <row r="442" spans="1:10" x14ac:dyDescent="0.25">
      <c r="A442" s="20" t="s">
        <v>1141</v>
      </c>
      <c r="B442" s="20" t="s">
        <v>1142</v>
      </c>
      <c r="C442" s="21" t="s">
        <v>216</v>
      </c>
      <c r="D442" s="21" t="s">
        <v>778</v>
      </c>
      <c r="E442" s="21" t="s">
        <v>32</v>
      </c>
      <c r="F442" s="21" t="s">
        <v>779</v>
      </c>
      <c r="G442" s="21" t="s">
        <v>1036</v>
      </c>
      <c r="H442" s="21" t="s">
        <v>1037</v>
      </c>
      <c r="I442" s="21" t="s">
        <v>1036</v>
      </c>
      <c r="J442" s="21" t="s">
        <v>83</v>
      </c>
    </row>
    <row r="443" spans="1:10" x14ac:dyDescent="0.25">
      <c r="A443" s="20" t="s">
        <v>1143</v>
      </c>
      <c r="B443" s="20" t="s">
        <v>1144</v>
      </c>
      <c r="C443" s="21" t="s">
        <v>216</v>
      </c>
      <c r="D443" s="21" t="s">
        <v>778</v>
      </c>
      <c r="E443" s="21" t="s">
        <v>32</v>
      </c>
      <c r="F443" s="21" t="s">
        <v>779</v>
      </c>
      <c r="G443" s="21" t="s">
        <v>1036</v>
      </c>
      <c r="H443" s="21" t="s">
        <v>1037</v>
      </c>
      <c r="I443" s="21" t="s">
        <v>1036</v>
      </c>
      <c r="J443" s="21" t="s">
        <v>83</v>
      </c>
    </row>
    <row r="444" spans="1:10" x14ac:dyDescent="0.25">
      <c r="A444" s="20" t="s">
        <v>1145</v>
      </c>
      <c r="B444" s="20" t="s">
        <v>1146</v>
      </c>
      <c r="C444" s="21" t="s">
        <v>216</v>
      </c>
      <c r="D444" s="21" t="s">
        <v>778</v>
      </c>
      <c r="E444" s="21" t="s">
        <v>32</v>
      </c>
      <c r="F444" s="21" t="s">
        <v>779</v>
      </c>
      <c r="G444" s="21" t="s">
        <v>1036</v>
      </c>
      <c r="H444" s="21" t="s">
        <v>1037</v>
      </c>
      <c r="I444" s="21" t="s">
        <v>1036</v>
      </c>
      <c r="J444" s="21" t="s">
        <v>83</v>
      </c>
    </row>
    <row r="445" spans="1:10" x14ac:dyDescent="0.25">
      <c r="A445" s="20" t="s">
        <v>1147</v>
      </c>
      <c r="B445" s="20" t="s">
        <v>1148</v>
      </c>
      <c r="C445" s="21" t="s">
        <v>216</v>
      </c>
      <c r="D445" s="21" t="s">
        <v>778</v>
      </c>
      <c r="E445" s="21" t="s">
        <v>32</v>
      </c>
      <c r="F445" s="21" t="s">
        <v>779</v>
      </c>
      <c r="G445" s="21" t="s">
        <v>1036</v>
      </c>
      <c r="H445" s="21" t="s">
        <v>1037</v>
      </c>
      <c r="I445" s="21" t="s">
        <v>1036</v>
      </c>
      <c r="J445" s="21" t="s">
        <v>83</v>
      </c>
    </row>
    <row r="446" spans="1:10" x14ac:dyDescent="0.25">
      <c r="A446" s="20" t="s">
        <v>1149</v>
      </c>
      <c r="B446" s="20" t="s">
        <v>1150</v>
      </c>
      <c r="C446" s="21" t="s">
        <v>216</v>
      </c>
      <c r="D446" s="21" t="s">
        <v>778</v>
      </c>
      <c r="E446" s="21" t="s">
        <v>32</v>
      </c>
      <c r="F446" s="21" t="s">
        <v>779</v>
      </c>
      <c r="G446" s="21" t="s">
        <v>1036</v>
      </c>
      <c r="H446" s="21" t="s">
        <v>1037</v>
      </c>
      <c r="I446" s="21" t="s">
        <v>1036</v>
      </c>
      <c r="J446" s="21" t="s">
        <v>83</v>
      </c>
    </row>
    <row r="447" spans="1:10" x14ac:dyDescent="0.25">
      <c r="A447" s="20" t="s">
        <v>1151</v>
      </c>
      <c r="B447" s="20" t="s">
        <v>1152</v>
      </c>
      <c r="C447" s="21" t="s">
        <v>216</v>
      </c>
      <c r="D447" s="21" t="s">
        <v>778</v>
      </c>
      <c r="E447" s="21" t="s">
        <v>32</v>
      </c>
      <c r="F447" s="21" t="s">
        <v>779</v>
      </c>
      <c r="G447" s="21" t="s">
        <v>1036</v>
      </c>
      <c r="H447" s="21" t="s">
        <v>1037</v>
      </c>
      <c r="I447" s="21" t="s">
        <v>1054</v>
      </c>
      <c r="J447" s="21" t="s">
        <v>83</v>
      </c>
    </row>
    <row r="448" spans="1:10" x14ac:dyDescent="0.25">
      <c r="A448" s="20" t="s">
        <v>1153</v>
      </c>
      <c r="B448" s="20" t="s">
        <v>1154</v>
      </c>
      <c r="C448" s="21" t="s">
        <v>216</v>
      </c>
      <c r="D448" s="21" t="s">
        <v>778</v>
      </c>
      <c r="E448" s="21" t="s">
        <v>32</v>
      </c>
      <c r="F448" s="21" t="s">
        <v>779</v>
      </c>
      <c r="G448" s="21" t="s">
        <v>1036</v>
      </c>
      <c r="H448" s="21" t="s">
        <v>1037</v>
      </c>
      <c r="I448" s="21" t="s">
        <v>1036</v>
      </c>
      <c r="J448" s="21" t="s">
        <v>83</v>
      </c>
    </row>
    <row r="449" spans="1:10" x14ac:dyDescent="0.25">
      <c r="A449" s="20" t="s">
        <v>1155</v>
      </c>
      <c r="B449" s="20" t="s">
        <v>1156</v>
      </c>
      <c r="C449" s="21" t="s">
        <v>216</v>
      </c>
      <c r="D449" s="21" t="s">
        <v>778</v>
      </c>
      <c r="E449" s="21" t="s">
        <v>32</v>
      </c>
      <c r="F449" s="21" t="s">
        <v>779</v>
      </c>
      <c r="G449" s="21" t="s">
        <v>1036</v>
      </c>
      <c r="H449" s="21" t="s">
        <v>1037</v>
      </c>
      <c r="I449" s="21" t="s">
        <v>1036</v>
      </c>
      <c r="J449" s="21" t="s">
        <v>83</v>
      </c>
    </row>
    <row r="450" spans="1:10" x14ac:dyDescent="0.25">
      <c r="A450" s="20" t="s">
        <v>1157</v>
      </c>
      <c r="B450" s="20" t="s">
        <v>1158</v>
      </c>
      <c r="C450" s="21" t="s">
        <v>216</v>
      </c>
      <c r="D450" s="21" t="s">
        <v>778</v>
      </c>
      <c r="E450" s="21" t="s">
        <v>32</v>
      </c>
      <c r="F450" s="21" t="s">
        <v>779</v>
      </c>
      <c r="G450" s="21" t="s">
        <v>1036</v>
      </c>
      <c r="H450" s="21" t="s">
        <v>1037</v>
      </c>
      <c r="I450" s="21" t="s">
        <v>1036</v>
      </c>
      <c r="J450" s="21" t="s">
        <v>83</v>
      </c>
    </row>
    <row r="451" spans="1:10" x14ac:dyDescent="0.25">
      <c r="A451" s="20" t="s">
        <v>1159</v>
      </c>
      <c r="B451" s="20" t="s">
        <v>1160</v>
      </c>
      <c r="C451" s="21" t="s">
        <v>216</v>
      </c>
      <c r="D451" s="21" t="s">
        <v>778</v>
      </c>
      <c r="E451" s="21" t="s">
        <v>32</v>
      </c>
      <c r="F451" s="21" t="s">
        <v>779</v>
      </c>
      <c r="G451" s="21" t="s">
        <v>1036</v>
      </c>
      <c r="H451" s="21" t="s">
        <v>1037</v>
      </c>
      <c r="I451" s="21" t="s">
        <v>1036</v>
      </c>
      <c r="J451" s="21" t="s">
        <v>83</v>
      </c>
    </row>
    <row r="452" spans="1:10" x14ac:dyDescent="0.25">
      <c r="A452" s="20" t="s">
        <v>1161</v>
      </c>
      <c r="B452" s="20" t="s">
        <v>1162</v>
      </c>
      <c r="C452" s="21" t="s">
        <v>216</v>
      </c>
      <c r="D452" s="21" t="s">
        <v>778</v>
      </c>
      <c r="E452" s="21" t="s">
        <v>32</v>
      </c>
      <c r="F452" s="21" t="s">
        <v>779</v>
      </c>
      <c r="G452" s="21" t="s">
        <v>1036</v>
      </c>
      <c r="H452" s="21" t="s">
        <v>1037</v>
      </c>
      <c r="I452" s="21" t="s">
        <v>1036</v>
      </c>
      <c r="J452" s="21" t="s">
        <v>83</v>
      </c>
    </row>
    <row r="453" spans="1:10" x14ac:dyDescent="0.25">
      <c r="A453" s="20" t="s">
        <v>1163</v>
      </c>
      <c r="B453" s="20" t="s">
        <v>1164</v>
      </c>
      <c r="C453" s="21" t="s">
        <v>216</v>
      </c>
      <c r="D453" s="21" t="s">
        <v>778</v>
      </c>
      <c r="E453" s="21" t="s">
        <v>32</v>
      </c>
      <c r="F453" s="21" t="s">
        <v>779</v>
      </c>
      <c r="G453" s="21" t="s">
        <v>1036</v>
      </c>
      <c r="H453" s="21" t="s">
        <v>1037</v>
      </c>
      <c r="I453" s="21" t="s">
        <v>1036</v>
      </c>
      <c r="J453" s="21" t="s">
        <v>83</v>
      </c>
    </row>
    <row r="454" spans="1:10" x14ac:dyDescent="0.25">
      <c r="A454" s="20" t="s">
        <v>1165</v>
      </c>
      <c r="B454" s="20" t="s">
        <v>1166</v>
      </c>
      <c r="C454" s="21" t="s">
        <v>216</v>
      </c>
      <c r="D454" s="21" t="s">
        <v>778</v>
      </c>
      <c r="E454" s="21" t="s">
        <v>32</v>
      </c>
      <c r="F454" s="21" t="s">
        <v>779</v>
      </c>
      <c r="G454" s="21" t="s">
        <v>1036</v>
      </c>
      <c r="H454" s="21" t="s">
        <v>1037</v>
      </c>
      <c r="I454" s="21" t="s">
        <v>1036</v>
      </c>
      <c r="J454" s="21" t="s">
        <v>83</v>
      </c>
    </row>
    <row r="455" spans="1:10" x14ac:dyDescent="0.25">
      <c r="A455" s="20" t="s">
        <v>1167</v>
      </c>
      <c r="B455" s="20" t="s">
        <v>1168</v>
      </c>
      <c r="C455" s="21" t="s">
        <v>216</v>
      </c>
      <c r="D455" s="21" t="s">
        <v>778</v>
      </c>
      <c r="E455" s="21" t="s">
        <v>32</v>
      </c>
      <c r="F455" s="21" t="s">
        <v>779</v>
      </c>
      <c r="G455" s="21" t="s">
        <v>1036</v>
      </c>
      <c r="H455" s="21" t="s">
        <v>1037</v>
      </c>
      <c r="I455" s="21" t="s">
        <v>1036</v>
      </c>
      <c r="J455" s="21" t="s">
        <v>83</v>
      </c>
    </row>
    <row r="456" spans="1:10" x14ac:dyDescent="0.25">
      <c r="A456" s="20" t="s">
        <v>1169</v>
      </c>
      <c r="B456" s="20" t="s">
        <v>1170</v>
      </c>
      <c r="C456" s="21" t="s">
        <v>216</v>
      </c>
      <c r="D456" s="21" t="s">
        <v>778</v>
      </c>
      <c r="E456" s="21" t="s">
        <v>32</v>
      </c>
      <c r="F456" s="21" t="s">
        <v>779</v>
      </c>
      <c r="G456" s="21" t="s">
        <v>1036</v>
      </c>
      <c r="H456" s="21" t="s">
        <v>1037</v>
      </c>
      <c r="I456" s="21" t="s">
        <v>1036</v>
      </c>
      <c r="J456" s="21" t="s">
        <v>83</v>
      </c>
    </row>
    <row r="457" spans="1:10" x14ac:dyDescent="0.25">
      <c r="A457" s="20" t="s">
        <v>1171</v>
      </c>
      <c r="B457" s="20" t="s">
        <v>1172</v>
      </c>
      <c r="C457" s="21" t="s">
        <v>216</v>
      </c>
      <c r="D457" s="21" t="s">
        <v>778</v>
      </c>
      <c r="E457" s="21" t="s">
        <v>32</v>
      </c>
      <c r="F457" s="21" t="s">
        <v>779</v>
      </c>
      <c r="G457" s="21" t="s">
        <v>1036</v>
      </c>
      <c r="H457" s="21" t="s">
        <v>1037</v>
      </c>
      <c r="I457" s="21" t="s">
        <v>1036</v>
      </c>
      <c r="J457" s="21" t="s">
        <v>83</v>
      </c>
    </row>
    <row r="458" spans="1:10" x14ac:dyDescent="0.25">
      <c r="A458" s="20" t="s">
        <v>1173</v>
      </c>
      <c r="B458" s="20" t="s">
        <v>1174</v>
      </c>
      <c r="C458" s="21" t="s">
        <v>216</v>
      </c>
      <c r="D458" s="21" t="s">
        <v>778</v>
      </c>
      <c r="E458" s="21" t="s">
        <v>32</v>
      </c>
      <c r="F458" s="21" t="s">
        <v>779</v>
      </c>
      <c r="G458" s="21" t="s">
        <v>1036</v>
      </c>
      <c r="H458" s="21" t="s">
        <v>1037</v>
      </c>
      <c r="I458" s="21" t="s">
        <v>1036</v>
      </c>
      <c r="J458" s="21" t="s">
        <v>83</v>
      </c>
    </row>
    <row r="459" spans="1:10" x14ac:dyDescent="0.25">
      <c r="A459" s="20" t="s">
        <v>1175</v>
      </c>
      <c r="B459" s="20" t="s">
        <v>1176</v>
      </c>
      <c r="C459" s="21" t="s">
        <v>216</v>
      </c>
      <c r="D459" s="21" t="s">
        <v>778</v>
      </c>
      <c r="E459" s="21" t="s">
        <v>32</v>
      </c>
      <c r="F459" s="21" t="s">
        <v>779</v>
      </c>
      <c r="G459" s="21" t="s">
        <v>1036</v>
      </c>
      <c r="H459" s="21" t="s">
        <v>1037</v>
      </c>
      <c r="I459" s="21" t="s">
        <v>1036</v>
      </c>
      <c r="J459" s="21" t="s">
        <v>83</v>
      </c>
    </row>
    <row r="460" spans="1:10" x14ac:dyDescent="0.25">
      <c r="A460" s="20" t="s">
        <v>1177</v>
      </c>
      <c r="B460" s="20" t="s">
        <v>1178</v>
      </c>
      <c r="C460" s="21" t="s">
        <v>216</v>
      </c>
      <c r="D460" s="21" t="s">
        <v>778</v>
      </c>
      <c r="E460" s="21" t="s">
        <v>32</v>
      </c>
      <c r="F460" s="21" t="s">
        <v>779</v>
      </c>
      <c r="G460" s="21" t="s">
        <v>1036</v>
      </c>
      <c r="H460" s="21" t="s">
        <v>1037</v>
      </c>
      <c r="I460" s="21" t="s">
        <v>1036</v>
      </c>
      <c r="J460" s="21" t="s">
        <v>83</v>
      </c>
    </row>
    <row r="461" spans="1:10" x14ac:dyDescent="0.25">
      <c r="A461" s="20" t="s">
        <v>1179</v>
      </c>
      <c r="B461" s="20" t="s">
        <v>1180</v>
      </c>
      <c r="C461" s="21" t="s">
        <v>216</v>
      </c>
      <c r="D461" s="21" t="s">
        <v>778</v>
      </c>
      <c r="E461" s="21" t="s">
        <v>32</v>
      </c>
      <c r="F461" s="21" t="s">
        <v>779</v>
      </c>
      <c r="G461" s="21" t="s">
        <v>1036</v>
      </c>
      <c r="H461" s="21" t="s">
        <v>1037</v>
      </c>
      <c r="I461" s="21" t="s">
        <v>1128</v>
      </c>
      <c r="J461" s="21" t="s">
        <v>83</v>
      </c>
    </row>
    <row r="462" spans="1:10" x14ac:dyDescent="0.25">
      <c r="A462" s="20" t="s">
        <v>1181</v>
      </c>
      <c r="B462" s="20" t="s">
        <v>1182</v>
      </c>
      <c r="C462" s="21" t="s">
        <v>216</v>
      </c>
      <c r="D462" s="21" t="s">
        <v>778</v>
      </c>
      <c r="E462" s="21" t="s">
        <v>32</v>
      </c>
      <c r="F462" s="21" t="s">
        <v>779</v>
      </c>
      <c r="G462" s="21" t="s">
        <v>1036</v>
      </c>
      <c r="H462" s="21" t="s">
        <v>1037</v>
      </c>
      <c r="I462" s="21" t="s">
        <v>1054</v>
      </c>
      <c r="J462" s="21" t="s">
        <v>83</v>
      </c>
    </row>
    <row r="463" spans="1:10" x14ac:dyDescent="0.25">
      <c r="A463" s="20" t="s">
        <v>1183</v>
      </c>
      <c r="B463" s="20" t="s">
        <v>1184</v>
      </c>
      <c r="C463" s="21" t="s">
        <v>216</v>
      </c>
      <c r="D463" s="21" t="s">
        <v>778</v>
      </c>
      <c r="E463" s="21" t="s">
        <v>32</v>
      </c>
      <c r="F463" s="21" t="s">
        <v>779</v>
      </c>
      <c r="G463" s="21" t="s">
        <v>1036</v>
      </c>
      <c r="H463" s="21" t="s">
        <v>1037</v>
      </c>
      <c r="I463" s="21" t="s">
        <v>1054</v>
      </c>
      <c r="J463" s="21" t="s">
        <v>83</v>
      </c>
    </row>
    <row r="464" spans="1:10" x14ac:dyDescent="0.25">
      <c r="A464" s="20" t="s">
        <v>1185</v>
      </c>
      <c r="B464" s="20" t="s">
        <v>1186</v>
      </c>
      <c r="C464" s="21" t="s">
        <v>216</v>
      </c>
      <c r="D464" s="21" t="s">
        <v>778</v>
      </c>
      <c r="E464" s="21" t="s">
        <v>32</v>
      </c>
      <c r="F464" s="21" t="s">
        <v>779</v>
      </c>
      <c r="G464" s="21" t="s">
        <v>1036</v>
      </c>
      <c r="H464" s="21" t="s">
        <v>1037</v>
      </c>
      <c r="I464" s="21" t="s">
        <v>1187</v>
      </c>
      <c r="J464" s="21" t="s">
        <v>83</v>
      </c>
    </row>
    <row r="465" spans="1:10" x14ac:dyDescent="0.25">
      <c r="A465" s="20" t="s">
        <v>1188</v>
      </c>
      <c r="B465" s="20" t="s">
        <v>1189</v>
      </c>
      <c r="C465" s="21" t="s">
        <v>216</v>
      </c>
      <c r="D465" s="21" t="s">
        <v>778</v>
      </c>
      <c r="E465" s="21" t="s">
        <v>32</v>
      </c>
      <c r="F465" s="21" t="s">
        <v>779</v>
      </c>
      <c r="G465" s="21" t="s">
        <v>1036</v>
      </c>
      <c r="H465" s="21" t="s">
        <v>1037</v>
      </c>
      <c r="I465" s="21" t="s">
        <v>1187</v>
      </c>
      <c r="J465" s="21" t="s">
        <v>83</v>
      </c>
    </row>
    <row r="466" spans="1:10" x14ac:dyDescent="0.25">
      <c r="A466" s="20" t="s">
        <v>1190</v>
      </c>
      <c r="B466" s="20">
        <v>0</v>
      </c>
      <c r="C466" s="21" t="s">
        <v>216</v>
      </c>
      <c r="D466" s="21" t="s">
        <v>778</v>
      </c>
      <c r="E466" s="21" t="s">
        <v>32</v>
      </c>
      <c r="F466" s="21" t="s">
        <v>779</v>
      </c>
      <c r="G466" s="21" t="s">
        <v>1036</v>
      </c>
      <c r="H466" s="21" t="s">
        <v>1037</v>
      </c>
      <c r="I466" s="21" t="s">
        <v>1036</v>
      </c>
      <c r="J466" s="21" t="s">
        <v>83</v>
      </c>
    </row>
    <row r="467" spans="1:10" x14ac:dyDescent="0.25">
      <c r="A467" s="20" t="s">
        <v>1191</v>
      </c>
      <c r="B467" s="20" t="s">
        <v>1192</v>
      </c>
      <c r="C467" s="21" t="s">
        <v>216</v>
      </c>
      <c r="D467" s="21" t="s">
        <v>778</v>
      </c>
      <c r="E467" s="21" t="s">
        <v>32</v>
      </c>
      <c r="F467" s="21" t="s">
        <v>779</v>
      </c>
      <c r="G467" s="21" t="s">
        <v>1036</v>
      </c>
      <c r="H467" s="21" t="s">
        <v>1037</v>
      </c>
      <c r="I467" s="21" t="s">
        <v>1036</v>
      </c>
      <c r="J467" s="21" t="s">
        <v>83</v>
      </c>
    </row>
    <row r="468" spans="1:10" x14ac:dyDescent="0.25">
      <c r="A468" s="20" t="s">
        <v>1193</v>
      </c>
      <c r="B468" s="20" t="s">
        <v>1194</v>
      </c>
      <c r="C468" s="21" t="s">
        <v>216</v>
      </c>
      <c r="D468" s="21" t="s">
        <v>778</v>
      </c>
      <c r="E468" s="21" t="s">
        <v>32</v>
      </c>
      <c r="F468" s="21" t="s">
        <v>779</v>
      </c>
      <c r="G468" s="21" t="s">
        <v>1036</v>
      </c>
      <c r="H468" s="21" t="s">
        <v>1037</v>
      </c>
      <c r="I468" s="21" t="s">
        <v>1036</v>
      </c>
      <c r="J468" s="21" t="s">
        <v>83</v>
      </c>
    </row>
    <row r="469" spans="1:10" x14ac:dyDescent="0.25">
      <c r="A469" s="20" t="s">
        <v>1195</v>
      </c>
      <c r="B469" s="20" t="s">
        <v>1196</v>
      </c>
      <c r="C469" s="21" t="s">
        <v>216</v>
      </c>
      <c r="D469" s="21" t="s">
        <v>778</v>
      </c>
      <c r="E469" s="21" t="s">
        <v>32</v>
      </c>
      <c r="F469" s="21" t="s">
        <v>779</v>
      </c>
      <c r="G469" s="21" t="s">
        <v>1036</v>
      </c>
      <c r="H469" s="21" t="s">
        <v>1037</v>
      </c>
      <c r="I469" s="21" t="s">
        <v>1036</v>
      </c>
      <c r="J469" s="21" t="s">
        <v>83</v>
      </c>
    </row>
    <row r="470" spans="1:10" x14ac:dyDescent="0.25">
      <c r="A470" s="20" t="s">
        <v>1197</v>
      </c>
      <c r="B470" s="20" t="s">
        <v>1198</v>
      </c>
      <c r="C470" s="21" t="s">
        <v>216</v>
      </c>
      <c r="D470" s="21" t="s">
        <v>778</v>
      </c>
      <c r="E470" s="21" t="s">
        <v>32</v>
      </c>
      <c r="F470" s="21" t="s">
        <v>779</v>
      </c>
      <c r="G470" s="21" t="s">
        <v>1036</v>
      </c>
      <c r="H470" s="21" t="s">
        <v>1037</v>
      </c>
      <c r="I470" s="21" t="s">
        <v>1036</v>
      </c>
      <c r="J470" s="21" t="s">
        <v>83</v>
      </c>
    </row>
    <row r="471" spans="1:10" x14ac:dyDescent="0.25">
      <c r="A471" s="20" t="s">
        <v>1199</v>
      </c>
      <c r="B471" s="20" t="s">
        <v>1200</v>
      </c>
      <c r="C471" s="21" t="s">
        <v>216</v>
      </c>
      <c r="D471" s="21" t="s">
        <v>778</v>
      </c>
      <c r="E471" s="21" t="s">
        <v>32</v>
      </c>
      <c r="F471" s="21" t="s">
        <v>779</v>
      </c>
      <c r="G471" s="21" t="s">
        <v>1036</v>
      </c>
      <c r="H471" s="21" t="s">
        <v>1037</v>
      </c>
      <c r="I471" s="21" t="s">
        <v>1036</v>
      </c>
      <c r="J471" s="21" t="s">
        <v>83</v>
      </c>
    </row>
    <row r="472" spans="1:10" x14ac:dyDescent="0.25">
      <c r="A472" s="20" t="s">
        <v>1201</v>
      </c>
      <c r="B472" s="20" t="s">
        <v>1202</v>
      </c>
      <c r="C472" s="21" t="s">
        <v>216</v>
      </c>
      <c r="D472" s="21" t="s">
        <v>778</v>
      </c>
      <c r="E472" s="21" t="s">
        <v>32</v>
      </c>
      <c r="F472" s="21" t="s">
        <v>779</v>
      </c>
      <c r="G472" s="21" t="s">
        <v>1036</v>
      </c>
      <c r="H472" s="21" t="s">
        <v>1037</v>
      </c>
      <c r="I472" s="21" t="s">
        <v>1036</v>
      </c>
      <c r="J472" s="21" t="s">
        <v>83</v>
      </c>
    </row>
    <row r="473" spans="1:10" x14ac:dyDescent="0.25">
      <c r="A473" s="20" t="s">
        <v>1203</v>
      </c>
      <c r="B473" s="20" t="s">
        <v>1204</v>
      </c>
      <c r="C473" s="21" t="s">
        <v>216</v>
      </c>
      <c r="D473" s="21" t="s">
        <v>778</v>
      </c>
      <c r="E473" s="21" t="s">
        <v>32</v>
      </c>
      <c r="F473" s="21" t="s">
        <v>779</v>
      </c>
      <c r="G473" s="21" t="s">
        <v>1036</v>
      </c>
      <c r="H473" s="21" t="s">
        <v>1037</v>
      </c>
      <c r="I473" s="21" t="s">
        <v>1036</v>
      </c>
      <c r="J473" s="21" t="s">
        <v>83</v>
      </c>
    </row>
    <row r="474" spans="1:10" x14ac:dyDescent="0.25">
      <c r="A474" s="20" t="s">
        <v>1205</v>
      </c>
      <c r="B474" s="20" t="s">
        <v>1206</v>
      </c>
      <c r="C474" s="21" t="s">
        <v>216</v>
      </c>
      <c r="D474" s="21" t="s">
        <v>778</v>
      </c>
      <c r="E474" s="21" t="s">
        <v>32</v>
      </c>
      <c r="F474" s="21" t="s">
        <v>779</v>
      </c>
      <c r="G474" s="21" t="s">
        <v>1036</v>
      </c>
      <c r="H474" s="21" t="s">
        <v>1037</v>
      </c>
      <c r="I474" s="21" t="s">
        <v>1036</v>
      </c>
      <c r="J474" s="21" t="s">
        <v>83</v>
      </c>
    </row>
    <row r="475" spans="1:10" x14ac:dyDescent="0.25">
      <c r="A475" s="20" t="s">
        <v>1207</v>
      </c>
      <c r="B475" s="20" t="s">
        <v>1208</v>
      </c>
      <c r="C475" s="21" t="s">
        <v>216</v>
      </c>
      <c r="D475" s="21" t="s">
        <v>778</v>
      </c>
      <c r="E475" s="21" t="s">
        <v>32</v>
      </c>
      <c r="F475" s="21" t="s">
        <v>779</v>
      </c>
      <c r="G475" s="21" t="s">
        <v>1036</v>
      </c>
      <c r="H475" s="21" t="s">
        <v>1037</v>
      </c>
      <c r="I475" s="21" t="s">
        <v>1036</v>
      </c>
      <c r="J475" s="21" t="s">
        <v>83</v>
      </c>
    </row>
    <row r="476" spans="1:10" x14ac:dyDescent="0.25">
      <c r="A476" s="20" t="s">
        <v>1209</v>
      </c>
      <c r="B476" s="20" t="s">
        <v>1210</v>
      </c>
      <c r="C476" s="21" t="s">
        <v>216</v>
      </c>
      <c r="D476" s="21" t="s">
        <v>778</v>
      </c>
      <c r="E476" s="21" t="s">
        <v>32</v>
      </c>
      <c r="F476" s="21" t="s">
        <v>779</v>
      </c>
      <c r="G476" s="21" t="s">
        <v>1036</v>
      </c>
      <c r="H476" s="21" t="s">
        <v>1037</v>
      </c>
      <c r="I476" s="21" t="s">
        <v>1036</v>
      </c>
      <c r="J476" s="21" t="s">
        <v>83</v>
      </c>
    </row>
    <row r="477" spans="1:10" x14ac:dyDescent="0.25">
      <c r="A477" s="20" t="s">
        <v>1211</v>
      </c>
      <c r="B477" s="20" t="s">
        <v>1212</v>
      </c>
      <c r="C477" s="21" t="s">
        <v>216</v>
      </c>
      <c r="D477" s="21" t="s">
        <v>778</v>
      </c>
      <c r="E477" s="21" t="s">
        <v>32</v>
      </c>
      <c r="F477" s="21" t="s">
        <v>779</v>
      </c>
      <c r="G477" s="21" t="s">
        <v>1036</v>
      </c>
      <c r="H477" s="21" t="s">
        <v>1037</v>
      </c>
      <c r="I477" s="21" t="s">
        <v>1036</v>
      </c>
      <c r="J477" s="21" t="s">
        <v>83</v>
      </c>
    </row>
    <row r="478" spans="1:10" x14ac:dyDescent="0.25">
      <c r="A478" s="20" t="s">
        <v>1213</v>
      </c>
      <c r="B478" s="20" t="s">
        <v>1214</v>
      </c>
      <c r="C478" s="21" t="s">
        <v>216</v>
      </c>
      <c r="D478" s="21" t="s">
        <v>778</v>
      </c>
      <c r="E478" s="21" t="s">
        <v>32</v>
      </c>
      <c r="F478" s="21" t="s">
        <v>779</v>
      </c>
      <c r="G478" s="21" t="s">
        <v>1036</v>
      </c>
      <c r="H478" s="21" t="s">
        <v>1037</v>
      </c>
      <c r="I478" s="21" t="s">
        <v>1036</v>
      </c>
      <c r="J478" s="21" t="s">
        <v>83</v>
      </c>
    </row>
    <row r="479" spans="1:10" x14ac:dyDescent="0.25">
      <c r="A479" s="20" t="s">
        <v>1215</v>
      </c>
      <c r="B479" s="20" t="s">
        <v>1216</v>
      </c>
      <c r="C479" s="21" t="s">
        <v>216</v>
      </c>
      <c r="D479" s="21" t="s">
        <v>778</v>
      </c>
      <c r="E479" s="21" t="s">
        <v>32</v>
      </c>
      <c r="F479" s="21" t="s">
        <v>779</v>
      </c>
      <c r="G479" s="21" t="s">
        <v>1036</v>
      </c>
      <c r="H479" s="21" t="s">
        <v>1037</v>
      </c>
      <c r="I479" s="21" t="s">
        <v>1054</v>
      </c>
      <c r="J479" s="21" t="s">
        <v>83</v>
      </c>
    </row>
    <row r="480" spans="1:10" x14ac:dyDescent="0.25">
      <c r="A480" s="20" t="s">
        <v>1217</v>
      </c>
      <c r="B480" s="20" t="s">
        <v>1218</v>
      </c>
      <c r="C480" s="21" t="s">
        <v>216</v>
      </c>
      <c r="D480" s="21" t="s">
        <v>778</v>
      </c>
      <c r="E480" s="21" t="s">
        <v>32</v>
      </c>
      <c r="F480" s="21" t="s">
        <v>779</v>
      </c>
      <c r="G480" s="21" t="s">
        <v>1036</v>
      </c>
      <c r="H480" s="21" t="s">
        <v>1037</v>
      </c>
      <c r="I480" s="21" t="s">
        <v>1036</v>
      </c>
      <c r="J480" s="21" t="s">
        <v>83</v>
      </c>
    </row>
    <row r="481" spans="1:10" x14ac:dyDescent="0.25">
      <c r="A481" s="20" t="s">
        <v>1219</v>
      </c>
      <c r="B481" s="20" t="s">
        <v>1220</v>
      </c>
      <c r="C481" s="21" t="s">
        <v>216</v>
      </c>
      <c r="D481" s="21" t="s">
        <v>778</v>
      </c>
      <c r="E481" s="21" t="s">
        <v>32</v>
      </c>
      <c r="F481" s="21" t="s">
        <v>779</v>
      </c>
      <c r="G481" s="21" t="s">
        <v>1036</v>
      </c>
      <c r="H481" s="21" t="s">
        <v>1037</v>
      </c>
      <c r="I481" s="21" t="s">
        <v>1187</v>
      </c>
      <c r="J481" s="21" t="s">
        <v>83</v>
      </c>
    </row>
    <row r="482" spans="1:10" x14ac:dyDescent="0.25">
      <c r="A482" s="20" t="s">
        <v>1221</v>
      </c>
      <c r="B482" s="20" t="s">
        <v>1222</v>
      </c>
      <c r="C482" s="21" t="s">
        <v>216</v>
      </c>
      <c r="D482" s="21" t="s">
        <v>778</v>
      </c>
      <c r="E482" s="21" t="s">
        <v>32</v>
      </c>
      <c r="F482" s="21" t="s">
        <v>779</v>
      </c>
      <c r="G482" s="21" t="s">
        <v>1036</v>
      </c>
      <c r="H482" s="21" t="s">
        <v>1037</v>
      </c>
      <c r="I482" s="21" t="s">
        <v>1036</v>
      </c>
      <c r="J482" s="21" t="s">
        <v>83</v>
      </c>
    </row>
    <row r="483" spans="1:10" x14ac:dyDescent="0.25">
      <c r="A483" s="20" t="s">
        <v>1223</v>
      </c>
      <c r="B483" s="20" t="s">
        <v>1224</v>
      </c>
      <c r="C483" s="21" t="s">
        <v>216</v>
      </c>
      <c r="D483" s="21" t="s">
        <v>778</v>
      </c>
      <c r="E483" s="21" t="s">
        <v>32</v>
      </c>
      <c r="F483" s="21" t="s">
        <v>779</v>
      </c>
      <c r="G483" s="21" t="s">
        <v>1036</v>
      </c>
      <c r="H483" s="21" t="s">
        <v>1037</v>
      </c>
      <c r="I483" s="21" t="s">
        <v>1036</v>
      </c>
      <c r="J483" s="21" t="s">
        <v>83</v>
      </c>
    </row>
    <row r="484" spans="1:10" x14ac:dyDescent="0.25">
      <c r="A484" s="20" t="s">
        <v>1225</v>
      </c>
      <c r="B484" s="20" t="s">
        <v>1226</v>
      </c>
      <c r="C484" s="21" t="s">
        <v>216</v>
      </c>
      <c r="D484" s="21" t="s">
        <v>778</v>
      </c>
      <c r="E484" s="21" t="s">
        <v>32</v>
      </c>
      <c r="F484" s="21" t="s">
        <v>779</v>
      </c>
      <c r="G484" s="21" t="s">
        <v>1036</v>
      </c>
      <c r="H484" s="21" t="s">
        <v>1037</v>
      </c>
      <c r="I484" s="21" t="s">
        <v>1036</v>
      </c>
      <c r="J484" s="21" t="s">
        <v>83</v>
      </c>
    </row>
    <row r="485" spans="1:10" x14ac:dyDescent="0.25">
      <c r="A485" s="20" t="s">
        <v>1227</v>
      </c>
      <c r="B485" s="20" t="s">
        <v>1228</v>
      </c>
      <c r="C485" s="21" t="s">
        <v>216</v>
      </c>
      <c r="D485" s="21" t="s">
        <v>778</v>
      </c>
      <c r="E485" s="21" t="s">
        <v>32</v>
      </c>
      <c r="F485" s="21" t="s">
        <v>779</v>
      </c>
      <c r="G485" s="21" t="s">
        <v>1036</v>
      </c>
      <c r="H485" s="21" t="s">
        <v>1037</v>
      </c>
      <c r="I485" s="21" t="s">
        <v>1036</v>
      </c>
      <c r="J485" s="21" t="s">
        <v>83</v>
      </c>
    </row>
    <row r="486" spans="1:10" x14ac:dyDescent="0.25">
      <c r="A486" s="20" t="s">
        <v>1229</v>
      </c>
      <c r="B486" s="20" t="s">
        <v>1230</v>
      </c>
      <c r="C486" s="21" t="s">
        <v>216</v>
      </c>
      <c r="D486" s="21" t="s">
        <v>778</v>
      </c>
      <c r="E486" s="21" t="s">
        <v>32</v>
      </c>
      <c r="F486" s="21" t="s">
        <v>779</v>
      </c>
      <c r="G486" s="21" t="s">
        <v>1036</v>
      </c>
      <c r="H486" s="21" t="s">
        <v>1037</v>
      </c>
      <c r="I486" s="21" t="s">
        <v>1054</v>
      </c>
      <c r="J486" s="21" t="s">
        <v>83</v>
      </c>
    </row>
    <row r="487" spans="1:10" x14ac:dyDescent="0.25">
      <c r="A487" s="20" t="s">
        <v>1231</v>
      </c>
      <c r="B487" s="20" t="s">
        <v>1232</v>
      </c>
      <c r="C487" s="21" t="s">
        <v>216</v>
      </c>
      <c r="D487" s="21" t="s">
        <v>778</v>
      </c>
      <c r="E487" s="21" t="s">
        <v>32</v>
      </c>
      <c r="F487" s="21" t="s">
        <v>779</v>
      </c>
      <c r="G487" s="21" t="s">
        <v>1036</v>
      </c>
      <c r="H487" s="21" t="s">
        <v>1037</v>
      </c>
      <c r="I487" s="21" t="s">
        <v>1036</v>
      </c>
      <c r="J487" s="21" t="s">
        <v>83</v>
      </c>
    </row>
    <row r="488" spans="1:10" x14ac:dyDescent="0.25">
      <c r="A488" s="20" t="s">
        <v>1233</v>
      </c>
      <c r="B488" s="20" t="s">
        <v>1234</v>
      </c>
      <c r="C488" s="21" t="s">
        <v>216</v>
      </c>
      <c r="D488" s="21" t="s">
        <v>778</v>
      </c>
      <c r="E488" s="21" t="s">
        <v>32</v>
      </c>
      <c r="F488" s="21" t="s">
        <v>779</v>
      </c>
      <c r="G488" s="21" t="s">
        <v>1036</v>
      </c>
      <c r="H488" s="21" t="s">
        <v>1037</v>
      </c>
      <c r="I488" s="21" t="s">
        <v>1036</v>
      </c>
      <c r="J488" s="21" t="s">
        <v>83</v>
      </c>
    </row>
    <row r="489" spans="1:10" x14ac:dyDescent="0.25">
      <c r="A489" s="20" t="s">
        <v>1235</v>
      </c>
      <c r="B489" s="20" t="s">
        <v>1236</v>
      </c>
      <c r="C489" s="21" t="s">
        <v>216</v>
      </c>
      <c r="D489" s="21" t="s">
        <v>778</v>
      </c>
      <c r="E489" s="21" t="s">
        <v>32</v>
      </c>
      <c r="F489" s="21" t="s">
        <v>779</v>
      </c>
      <c r="G489" s="21" t="s">
        <v>1036</v>
      </c>
      <c r="H489" s="21" t="s">
        <v>1037</v>
      </c>
      <c r="I489" s="21" t="s">
        <v>1036</v>
      </c>
      <c r="J489" s="21" t="s">
        <v>83</v>
      </c>
    </row>
    <row r="490" spans="1:10" x14ac:dyDescent="0.25">
      <c r="A490" s="20" t="s">
        <v>1237</v>
      </c>
      <c r="B490" s="20" t="s">
        <v>1236</v>
      </c>
      <c r="C490" s="21" t="s">
        <v>216</v>
      </c>
      <c r="D490" s="21" t="s">
        <v>778</v>
      </c>
      <c r="E490" s="21" t="s">
        <v>32</v>
      </c>
      <c r="F490" s="21" t="s">
        <v>779</v>
      </c>
      <c r="G490" s="21" t="s">
        <v>1036</v>
      </c>
      <c r="H490" s="21" t="s">
        <v>1037</v>
      </c>
      <c r="I490" s="21" t="s">
        <v>1036</v>
      </c>
      <c r="J490" s="21" t="s">
        <v>83</v>
      </c>
    </row>
    <row r="491" spans="1:10" x14ac:dyDescent="0.25">
      <c r="A491" s="20" t="s">
        <v>1238</v>
      </c>
      <c r="B491" s="20" t="s">
        <v>1239</v>
      </c>
      <c r="C491" s="21" t="s">
        <v>216</v>
      </c>
      <c r="D491" s="21" t="s">
        <v>778</v>
      </c>
      <c r="E491" s="21" t="s">
        <v>32</v>
      </c>
      <c r="F491" s="21" t="s">
        <v>779</v>
      </c>
      <c r="G491" s="21" t="s">
        <v>1036</v>
      </c>
      <c r="H491" s="21" t="s">
        <v>1037</v>
      </c>
      <c r="I491" s="21" t="s">
        <v>1036</v>
      </c>
      <c r="J491" s="21" t="s">
        <v>83</v>
      </c>
    </row>
    <row r="492" spans="1:10" x14ac:dyDescent="0.25">
      <c r="A492" s="20" t="s">
        <v>1240</v>
      </c>
      <c r="B492" s="20" t="s">
        <v>1241</v>
      </c>
      <c r="C492" s="21" t="s">
        <v>216</v>
      </c>
      <c r="D492" s="21" t="s">
        <v>778</v>
      </c>
      <c r="E492" s="21" t="s">
        <v>32</v>
      </c>
      <c r="F492" s="21" t="s">
        <v>779</v>
      </c>
      <c r="G492" s="21" t="s">
        <v>1036</v>
      </c>
      <c r="H492" s="21" t="s">
        <v>1037</v>
      </c>
      <c r="I492" s="21" t="s">
        <v>1036</v>
      </c>
      <c r="J492" s="21" t="s">
        <v>83</v>
      </c>
    </row>
    <row r="493" spans="1:10" x14ac:dyDescent="0.25">
      <c r="A493" s="20" t="s">
        <v>1242</v>
      </c>
      <c r="B493" s="20" t="s">
        <v>1243</v>
      </c>
      <c r="C493" s="21" t="s">
        <v>216</v>
      </c>
      <c r="D493" s="21" t="s">
        <v>778</v>
      </c>
      <c r="E493" s="21" t="s">
        <v>32</v>
      </c>
      <c r="F493" s="21" t="s">
        <v>779</v>
      </c>
      <c r="G493" s="21" t="s">
        <v>1036</v>
      </c>
      <c r="H493" s="21" t="s">
        <v>1037</v>
      </c>
      <c r="I493" s="21" t="s">
        <v>1036</v>
      </c>
      <c r="J493" s="21" t="s">
        <v>83</v>
      </c>
    </row>
    <row r="494" spans="1:10" x14ac:dyDescent="0.25">
      <c r="A494" s="20" t="s">
        <v>1244</v>
      </c>
      <c r="B494" s="20" t="s">
        <v>1245</v>
      </c>
      <c r="C494" s="21" t="s">
        <v>216</v>
      </c>
      <c r="D494" s="21" t="s">
        <v>778</v>
      </c>
      <c r="E494" s="21" t="s">
        <v>32</v>
      </c>
      <c r="F494" s="21" t="s">
        <v>779</v>
      </c>
      <c r="G494" s="21" t="s">
        <v>1036</v>
      </c>
      <c r="H494" s="21" t="s">
        <v>1037</v>
      </c>
      <c r="I494" s="21" t="s">
        <v>1036</v>
      </c>
      <c r="J494" s="21" t="s">
        <v>83</v>
      </c>
    </row>
    <row r="495" spans="1:10" x14ac:dyDescent="0.25">
      <c r="A495" s="20" t="s">
        <v>1246</v>
      </c>
      <c r="B495" s="20" t="s">
        <v>1247</v>
      </c>
      <c r="C495" s="21" t="s">
        <v>216</v>
      </c>
      <c r="D495" s="21" t="s">
        <v>778</v>
      </c>
      <c r="E495" s="21" t="s">
        <v>32</v>
      </c>
      <c r="F495" s="21" t="s">
        <v>779</v>
      </c>
      <c r="G495" s="21" t="s">
        <v>1036</v>
      </c>
      <c r="H495" s="21" t="s">
        <v>1037</v>
      </c>
      <c r="I495" s="21" t="s">
        <v>1036</v>
      </c>
      <c r="J495" s="21" t="s">
        <v>83</v>
      </c>
    </row>
    <row r="496" spans="1:10" x14ac:dyDescent="0.25">
      <c r="A496" s="20" t="s">
        <v>1248</v>
      </c>
      <c r="B496" s="20" t="s">
        <v>1249</v>
      </c>
      <c r="C496" s="21" t="s">
        <v>216</v>
      </c>
      <c r="D496" s="21" t="s">
        <v>778</v>
      </c>
      <c r="E496" s="21" t="s">
        <v>32</v>
      </c>
      <c r="F496" s="21" t="s">
        <v>779</v>
      </c>
      <c r="G496" s="21" t="s">
        <v>1036</v>
      </c>
      <c r="H496" s="21" t="s">
        <v>1037</v>
      </c>
      <c r="I496" s="21" t="s">
        <v>1036</v>
      </c>
      <c r="J496" s="21" t="s">
        <v>83</v>
      </c>
    </row>
    <row r="497" spans="1:10" x14ac:dyDescent="0.25">
      <c r="A497" s="20" t="s">
        <v>1250</v>
      </c>
      <c r="B497" s="20" t="s">
        <v>1251</v>
      </c>
      <c r="C497" s="21" t="s">
        <v>216</v>
      </c>
      <c r="D497" s="21" t="s">
        <v>778</v>
      </c>
      <c r="E497" s="21" t="s">
        <v>32</v>
      </c>
      <c r="F497" s="21" t="s">
        <v>779</v>
      </c>
      <c r="G497" s="21" t="s">
        <v>1036</v>
      </c>
      <c r="H497" s="21" t="s">
        <v>1037</v>
      </c>
      <c r="I497" s="21" t="s">
        <v>1036</v>
      </c>
      <c r="J497" s="21" t="s">
        <v>83</v>
      </c>
    </row>
    <row r="498" spans="1:10" x14ac:dyDescent="0.25">
      <c r="A498" s="20" t="s">
        <v>1252</v>
      </c>
      <c r="B498" s="20" t="s">
        <v>1253</v>
      </c>
      <c r="C498" s="21" t="s">
        <v>216</v>
      </c>
      <c r="D498" s="21" t="s">
        <v>778</v>
      </c>
      <c r="E498" s="21" t="s">
        <v>32</v>
      </c>
      <c r="F498" s="21" t="s">
        <v>779</v>
      </c>
      <c r="G498" s="21" t="s">
        <v>1036</v>
      </c>
      <c r="H498" s="21" t="s">
        <v>1037</v>
      </c>
      <c r="I498" s="21" t="s">
        <v>1036</v>
      </c>
      <c r="J498" s="21" t="s">
        <v>83</v>
      </c>
    </row>
    <row r="499" spans="1:10" x14ac:dyDescent="0.25">
      <c r="A499" s="20" t="s">
        <v>1254</v>
      </c>
      <c r="B499" s="20" t="s">
        <v>1255</v>
      </c>
      <c r="C499" s="21" t="s">
        <v>216</v>
      </c>
      <c r="D499" s="21" t="s">
        <v>778</v>
      </c>
      <c r="E499" s="21" t="s">
        <v>32</v>
      </c>
      <c r="F499" s="21" t="s">
        <v>779</v>
      </c>
      <c r="G499" s="21" t="s">
        <v>1036</v>
      </c>
      <c r="H499" s="21" t="s">
        <v>1037</v>
      </c>
      <c r="I499" s="21" t="s">
        <v>1036</v>
      </c>
      <c r="J499" s="21" t="s">
        <v>83</v>
      </c>
    </row>
    <row r="500" spans="1:10" x14ac:dyDescent="0.25">
      <c r="A500" s="20" t="s">
        <v>1256</v>
      </c>
      <c r="B500" s="20" t="s">
        <v>1257</v>
      </c>
      <c r="C500" s="21" t="s">
        <v>216</v>
      </c>
      <c r="D500" s="21" t="s">
        <v>778</v>
      </c>
      <c r="E500" s="21" t="s">
        <v>32</v>
      </c>
      <c r="F500" s="21" t="s">
        <v>779</v>
      </c>
      <c r="G500" s="21" t="s">
        <v>1036</v>
      </c>
      <c r="H500" s="21" t="s">
        <v>1037</v>
      </c>
      <c r="I500" s="21" t="s">
        <v>1054</v>
      </c>
      <c r="J500" s="21" t="s">
        <v>83</v>
      </c>
    </row>
    <row r="501" spans="1:10" x14ac:dyDescent="0.25">
      <c r="A501" s="20" t="s">
        <v>1258</v>
      </c>
      <c r="B501" s="20" t="s">
        <v>1259</v>
      </c>
      <c r="C501" s="21" t="s">
        <v>216</v>
      </c>
      <c r="D501" s="21" t="s">
        <v>778</v>
      </c>
      <c r="E501" s="21" t="s">
        <v>32</v>
      </c>
      <c r="F501" s="21" t="s">
        <v>779</v>
      </c>
      <c r="G501" s="21" t="s">
        <v>1036</v>
      </c>
      <c r="H501" s="21" t="s">
        <v>1037</v>
      </c>
      <c r="I501" s="21" t="s">
        <v>1036</v>
      </c>
      <c r="J501" s="21" t="s">
        <v>83</v>
      </c>
    </row>
    <row r="502" spans="1:10" x14ac:dyDescent="0.25">
      <c r="A502" s="20" t="s">
        <v>1260</v>
      </c>
      <c r="B502" s="20" t="s">
        <v>1261</v>
      </c>
      <c r="C502" s="21" t="s">
        <v>216</v>
      </c>
      <c r="D502" s="21" t="s">
        <v>778</v>
      </c>
      <c r="E502" s="21" t="s">
        <v>32</v>
      </c>
      <c r="F502" s="21" t="s">
        <v>779</v>
      </c>
      <c r="G502" s="21" t="s">
        <v>1036</v>
      </c>
      <c r="H502" s="21" t="s">
        <v>1037</v>
      </c>
      <c r="I502" s="21" t="s">
        <v>1187</v>
      </c>
      <c r="J502" s="21" t="s">
        <v>83</v>
      </c>
    </row>
    <row r="503" spans="1:10" x14ac:dyDescent="0.25">
      <c r="A503" s="20" t="s">
        <v>1262</v>
      </c>
      <c r="B503" s="20" t="s">
        <v>1263</v>
      </c>
      <c r="C503" s="21" t="s">
        <v>216</v>
      </c>
      <c r="D503" s="21" t="s">
        <v>778</v>
      </c>
      <c r="E503" s="21" t="s">
        <v>32</v>
      </c>
      <c r="F503" s="21" t="s">
        <v>779</v>
      </c>
      <c r="G503" s="21" t="s">
        <v>1036</v>
      </c>
      <c r="H503" s="21" t="s">
        <v>1037</v>
      </c>
      <c r="I503" s="21" t="s">
        <v>1036</v>
      </c>
      <c r="J503" s="21" t="s">
        <v>83</v>
      </c>
    </row>
    <row r="504" spans="1:10" x14ac:dyDescent="0.25">
      <c r="A504" s="20" t="s">
        <v>1264</v>
      </c>
      <c r="B504" s="20" t="s">
        <v>1265</v>
      </c>
      <c r="C504" s="21" t="s">
        <v>216</v>
      </c>
      <c r="D504" s="21" t="s">
        <v>778</v>
      </c>
      <c r="E504" s="21" t="s">
        <v>32</v>
      </c>
      <c r="F504" s="21" t="s">
        <v>779</v>
      </c>
      <c r="G504" s="21" t="s">
        <v>1036</v>
      </c>
      <c r="H504" s="21" t="s">
        <v>1037</v>
      </c>
      <c r="I504" s="21" t="s">
        <v>1187</v>
      </c>
      <c r="J504" s="21" t="s">
        <v>83</v>
      </c>
    </row>
    <row r="505" spans="1:10" x14ac:dyDescent="0.25">
      <c r="A505" s="20" t="s">
        <v>1266</v>
      </c>
      <c r="B505" s="20" t="s">
        <v>1267</v>
      </c>
      <c r="C505" s="21" t="s">
        <v>216</v>
      </c>
      <c r="D505" s="21" t="s">
        <v>778</v>
      </c>
      <c r="E505" s="21" t="s">
        <v>32</v>
      </c>
      <c r="F505" s="21" t="s">
        <v>779</v>
      </c>
      <c r="G505" s="21" t="s">
        <v>1036</v>
      </c>
      <c r="H505" s="21" t="s">
        <v>1037</v>
      </c>
      <c r="I505" s="21" t="s">
        <v>1036</v>
      </c>
      <c r="J505" s="21" t="s">
        <v>83</v>
      </c>
    </row>
    <row r="506" spans="1:10" x14ac:dyDescent="0.25">
      <c r="A506" s="20" t="s">
        <v>1268</v>
      </c>
      <c r="B506" s="20" t="s">
        <v>1269</v>
      </c>
      <c r="C506" s="21" t="s">
        <v>216</v>
      </c>
      <c r="D506" s="21" t="s">
        <v>778</v>
      </c>
      <c r="E506" s="21" t="s">
        <v>32</v>
      </c>
      <c r="F506" s="21" t="s">
        <v>779</v>
      </c>
      <c r="G506" s="21" t="s">
        <v>1036</v>
      </c>
      <c r="H506" s="21" t="s">
        <v>1037</v>
      </c>
      <c r="I506" s="21" t="s">
        <v>1036</v>
      </c>
      <c r="J506" s="21" t="s">
        <v>83</v>
      </c>
    </row>
    <row r="507" spans="1:10" x14ac:dyDescent="0.25">
      <c r="A507" s="20" t="s">
        <v>1270</v>
      </c>
      <c r="B507" s="20" t="s">
        <v>1269</v>
      </c>
      <c r="C507" s="21" t="s">
        <v>216</v>
      </c>
      <c r="D507" s="21" t="s">
        <v>778</v>
      </c>
      <c r="E507" s="21" t="s">
        <v>32</v>
      </c>
      <c r="F507" s="21" t="s">
        <v>779</v>
      </c>
      <c r="G507" s="21" t="s">
        <v>1036</v>
      </c>
      <c r="H507" s="21" t="s">
        <v>1037</v>
      </c>
      <c r="I507" s="21" t="s">
        <v>1036</v>
      </c>
      <c r="J507" s="21" t="s">
        <v>83</v>
      </c>
    </row>
    <row r="508" spans="1:10" x14ac:dyDescent="0.25">
      <c r="A508" s="20" t="s">
        <v>1271</v>
      </c>
      <c r="B508" s="20" t="s">
        <v>1272</v>
      </c>
      <c r="C508" s="21" t="s">
        <v>216</v>
      </c>
      <c r="D508" s="21" t="s">
        <v>778</v>
      </c>
      <c r="E508" s="21" t="s">
        <v>32</v>
      </c>
      <c r="F508" s="21" t="s">
        <v>779</v>
      </c>
      <c r="G508" s="21" t="s">
        <v>1036</v>
      </c>
      <c r="H508" s="21" t="s">
        <v>1037</v>
      </c>
      <c r="I508" s="21" t="s">
        <v>1036</v>
      </c>
      <c r="J508" s="21" t="s">
        <v>83</v>
      </c>
    </row>
    <row r="509" spans="1:10" x14ac:dyDescent="0.25">
      <c r="A509" s="20" t="s">
        <v>1273</v>
      </c>
      <c r="B509" s="20" t="s">
        <v>1274</v>
      </c>
      <c r="C509" s="21" t="s">
        <v>216</v>
      </c>
      <c r="D509" s="21" t="s">
        <v>778</v>
      </c>
      <c r="E509" s="21" t="s">
        <v>32</v>
      </c>
      <c r="F509" s="21" t="s">
        <v>779</v>
      </c>
      <c r="G509" s="21" t="s">
        <v>1036</v>
      </c>
      <c r="H509" s="21" t="s">
        <v>1037</v>
      </c>
      <c r="I509" s="21" t="s">
        <v>1036</v>
      </c>
      <c r="J509" s="21" t="s">
        <v>83</v>
      </c>
    </row>
    <row r="510" spans="1:10" x14ac:dyDescent="0.25">
      <c r="A510" s="20" t="s">
        <v>1275</v>
      </c>
      <c r="B510" s="20" t="s">
        <v>1276</v>
      </c>
      <c r="C510" s="21" t="s">
        <v>216</v>
      </c>
      <c r="D510" s="21" t="s">
        <v>778</v>
      </c>
      <c r="E510" s="21" t="s">
        <v>32</v>
      </c>
      <c r="F510" s="21" t="s">
        <v>779</v>
      </c>
      <c r="G510" s="21" t="s">
        <v>1036</v>
      </c>
      <c r="H510" s="21" t="s">
        <v>1037</v>
      </c>
      <c r="I510" s="21" t="s">
        <v>1036</v>
      </c>
      <c r="J510" s="21" t="s">
        <v>83</v>
      </c>
    </row>
    <row r="511" spans="1:10" x14ac:dyDescent="0.25">
      <c r="A511" s="20" t="s">
        <v>1277</v>
      </c>
      <c r="B511" s="20" t="s">
        <v>1278</v>
      </c>
      <c r="C511" s="21" t="s">
        <v>216</v>
      </c>
      <c r="D511" s="21" t="s">
        <v>778</v>
      </c>
      <c r="E511" s="21" t="s">
        <v>32</v>
      </c>
      <c r="F511" s="21" t="s">
        <v>779</v>
      </c>
      <c r="G511" s="21" t="s">
        <v>1036</v>
      </c>
      <c r="H511" s="21" t="s">
        <v>1037</v>
      </c>
      <c r="I511" s="21" t="s">
        <v>1036</v>
      </c>
      <c r="J511" s="21" t="s">
        <v>83</v>
      </c>
    </row>
    <row r="512" spans="1:10" x14ac:dyDescent="0.25">
      <c r="A512" s="20" t="s">
        <v>1279</v>
      </c>
      <c r="B512" s="20" t="s">
        <v>1280</v>
      </c>
      <c r="C512" s="21" t="s">
        <v>216</v>
      </c>
      <c r="D512" s="21" t="s">
        <v>778</v>
      </c>
      <c r="E512" s="21" t="s">
        <v>32</v>
      </c>
      <c r="F512" s="21" t="s">
        <v>779</v>
      </c>
      <c r="G512" s="21" t="s">
        <v>1036</v>
      </c>
      <c r="H512" s="21" t="s">
        <v>1037</v>
      </c>
      <c r="I512" s="21" t="s">
        <v>1036</v>
      </c>
      <c r="J512" s="21" t="s">
        <v>83</v>
      </c>
    </row>
    <row r="513" spans="1:10" x14ac:dyDescent="0.25">
      <c r="A513" s="20" t="s">
        <v>1281</v>
      </c>
      <c r="B513" s="20" t="s">
        <v>1282</v>
      </c>
      <c r="C513" s="21" t="s">
        <v>216</v>
      </c>
      <c r="D513" s="21" t="s">
        <v>778</v>
      </c>
      <c r="E513" s="21" t="s">
        <v>32</v>
      </c>
      <c r="F513" s="21" t="s">
        <v>779</v>
      </c>
      <c r="G513" s="21" t="s">
        <v>1036</v>
      </c>
      <c r="H513" s="21" t="s">
        <v>1037</v>
      </c>
      <c r="I513" s="21" t="s">
        <v>1128</v>
      </c>
      <c r="J513" s="21" t="s">
        <v>83</v>
      </c>
    </row>
    <row r="514" spans="1:10" x14ac:dyDescent="0.25">
      <c r="A514" s="20" t="s">
        <v>1283</v>
      </c>
      <c r="B514" s="20" t="s">
        <v>1284</v>
      </c>
      <c r="C514" s="21" t="s">
        <v>216</v>
      </c>
      <c r="D514" s="21" t="s">
        <v>778</v>
      </c>
      <c r="E514" s="21" t="s">
        <v>32</v>
      </c>
      <c r="F514" s="21" t="s">
        <v>779</v>
      </c>
      <c r="G514" s="21" t="s">
        <v>1036</v>
      </c>
      <c r="H514" s="21" t="s">
        <v>1037</v>
      </c>
      <c r="I514" s="21" t="s">
        <v>1128</v>
      </c>
      <c r="J514" s="21" t="s">
        <v>83</v>
      </c>
    </row>
    <row r="515" spans="1:10" x14ac:dyDescent="0.25">
      <c r="A515" s="20" t="s">
        <v>1285</v>
      </c>
      <c r="B515" s="20" t="s">
        <v>1286</v>
      </c>
      <c r="C515" s="21" t="s">
        <v>216</v>
      </c>
      <c r="D515" s="21" t="s">
        <v>778</v>
      </c>
      <c r="E515" s="21" t="s">
        <v>32</v>
      </c>
      <c r="F515" s="21" t="s">
        <v>779</v>
      </c>
      <c r="G515" s="21" t="s">
        <v>1036</v>
      </c>
      <c r="H515" s="21" t="s">
        <v>1037</v>
      </c>
      <c r="I515" s="21" t="s">
        <v>1054</v>
      </c>
      <c r="J515" s="21" t="s">
        <v>83</v>
      </c>
    </row>
    <row r="516" spans="1:10" x14ac:dyDescent="0.25">
      <c r="A516" s="20" t="s">
        <v>1287</v>
      </c>
      <c r="B516" s="20" t="s">
        <v>1286</v>
      </c>
      <c r="C516" s="21" t="s">
        <v>216</v>
      </c>
      <c r="D516" s="21" t="s">
        <v>778</v>
      </c>
      <c r="E516" s="21" t="s">
        <v>32</v>
      </c>
      <c r="F516" s="21" t="s">
        <v>779</v>
      </c>
      <c r="G516" s="21" t="s">
        <v>1036</v>
      </c>
      <c r="H516" s="21" t="s">
        <v>1037</v>
      </c>
      <c r="I516" s="21" t="s">
        <v>1036</v>
      </c>
      <c r="J516" s="21" t="s">
        <v>83</v>
      </c>
    </row>
    <row r="517" spans="1:10" x14ac:dyDescent="0.25">
      <c r="A517" s="20" t="s">
        <v>1288</v>
      </c>
      <c r="B517" s="20" t="s">
        <v>1289</v>
      </c>
      <c r="C517" s="21" t="s">
        <v>216</v>
      </c>
      <c r="D517" s="21" t="s">
        <v>778</v>
      </c>
      <c r="E517" s="21" t="s">
        <v>32</v>
      </c>
      <c r="F517" s="21" t="s">
        <v>779</v>
      </c>
      <c r="G517" s="21" t="s">
        <v>1036</v>
      </c>
      <c r="H517" s="21" t="s">
        <v>1037</v>
      </c>
      <c r="I517" s="21" t="s">
        <v>1036</v>
      </c>
      <c r="J517" s="21" t="s">
        <v>83</v>
      </c>
    </row>
    <row r="518" spans="1:10" x14ac:dyDescent="0.25">
      <c r="A518" s="20" t="s">
        <v>1290</v>
      </c>
      <c r="B518" s="20" t="s">
        <v>1291</v>
      </c>
      <c r="C518" s="21" t="s">
        <v>216</v>
      </c>
      <c r="D518" s="21" t="s">
        <v>778</v>
      </c>
      <c r="E518" s="21" t="s">
        <v>32</v>
      </c>
      <c r="F518" s="21" t="s">
        <v>779</v>
      </c>
      <c r="G518" s="21" t="s">
        <v>1036</v>
      </c>
      <c r="H518" s="21" t="s">
        <v>1037</v>
      </c>
      <c r="I518" s="21" t="s">
        <v>1036</v>
      </c>
      <c r="J518" s="21" t="s">
        <v>83</v>
      </c>
    </row>
    <row r="519" spans="1:10" x14ac:dyDescent="0.25">
      <c r="A519" s="20" t="s">
        <v>1292</v>
      </c>
      <c r="B519" s="20" t="s">
        <v>1293</v>
      </c>
      <c r="C519" s="21" t="s">
        <v>216</v>
      </c>
      <c r="D519" s="21" t="s">
        <v>778</v>
      </c>
      <c r="E519" s="21" t="s">
        <v>32</v>
      </c>
      <c r="F519" s="21" t="s">
        <v>779</v>
      </c>
      <c r="G519" s="21" t="s">
        <v>1036</v>
      </c>
      <c r="H519" s="21" t="s">
        <v>1037</v>
      </c>
      <c r="I519" s="21" t="s">
        <v>1036</v>
      </c>
      <c r="J519" s="21" t="s">
        <v>83</v>
      </c>
    </row>
    <row r="520" spans="1:10" x14ac:dyDescent="0.25">
      <c r="A520" s="20" t="s">
        <v>1294</v>
      </c>
      <c r="B520" s="20" t="s">
        <v>1295</v>
      </c>
      <c r="C520" s="21" t="s">
        <v>216</v>
      </c>
      <c r="D520" s="21" t="s">
        <v>778</v>
      </c>
      <c r="E520" s="21" t="s">
        <v>32</v>
      </c>
      <c r="F520" s="21" t="s">
        <v>779</v>
      </c>
      <c r="G520" s="21" t="s">
        <v>1036</v>
      </c>
      <c r="H520" s="21" t="s">
        <v>1037</v>
      </c>
      <c r="I520" s="21" t="s">
        <v>1036</v>
      </c>
      <c r="J520" s="21" t="s">
        <v>83</v>
      </c>
    </row>
    <row r="521" spans="1:10" x14ac:dyDescent="0.25">
      <c r="A521" s="20" t="s">
        <v>1296</v>
      </c>
      <c r="B521" s="20" t="s">
        <v>1295</v>
      </c>
      <c r="C521" s="21" t="s">
        <v>216</v>
      </c>
      <c r="D521" s="21" t="s">
        <v>778</v>
      </c>
      <c r="E521" s="21" t="s">
        <v>32</v>
      </c>
      <c r="F521" s="21" t="s">
        <v>779</v>
      </c>
      <c r="G521" s="21" t="s">
        <v>1036</v>
      </c>
      <c r="H521" s="21" t="s">
        <v>1037</v>
      </c>
      <c r="I521" s="21" t="s">
        <v>1036</v>
      </c>
      <c r="J521" s="21" t="s">
        <v>83</v>
      </c>
    </row>
    <row r="522" spans="1:10" x14ac:dyDescent="0.25">
      <c r="A522" s="20" t="s">
        <v>1297</v>
      </c>
      <c r="B522" s="20" t="s">
        <v>1298</v>
      </c>
      <c r="C522" s="21" t="s">
        <v>216</v>
      </c>
      <c r="D522" s="21" t="s">
        <v>778</v>
      </c>
      <c r="E522" s="21" t="s">
        <v>32</v>
      </c>
      <c r="F522" s="21" t="s">
        <v>779</v>
      </c>
      <c r="G522" s="21" t="s">
        <v>1036</v>
      </c>
      <c r="H522" s="21" t="s">
        <v>1037</v>
      </c>
      <c r="I522" s="21" t="s">
        <v>1036</v>
      </c>
      <c r="J522" s="21" t="s">
        <v>83</v>
      </c>
    </row>
    <row r="523" spans="1:10" x14ac:dyDescent="0.25">
      <c r="A523" s="20" t="s">
        <v>1299</v>
      </c>
      <c r="B523" s="20" t="s">
        <v>1300</v>
      </c>
      <c r="C523" s="21" t="s">
        <v>216</v>
      </c>
      <c r="D523" s="21" t="s">
        <v>778</v>
      </c>
      <c r="E523" s="21" t="s">
        <v>32</v>
      </c>
      <c r="F523" s="21" t="s">
        <v>779</v>
      </c>
      <c r="G523" s="21" t="s">
        <v>1036</v>
      </c>
      <c r="H523" s="21" t="s">
        <v>1037</v>
      </c>
      <c r="I523" s="21" t="s">
        <v>1036</v>
      </c>
      <c r="J523" s="21" t="s">
        <v>83</v>
      </c>
    </row>
    <row r="524" spans="1:10" x14ac:dyDescent="0.25">
      <c r="A524" s="20" t="s">
        <v>1301</v>
      </c>
      <c r="B524" s="20" t="s">
        <v>1300</v>
      </c>
      <c r="C524" s="21" t="s">
        <v>216</v>
      </c>
      <c r="D524" s="21" t="s">
        <v>778</v>
      </c>
      <c r="E524" s="21" t="s">
        <v>32</v>
      </c>
      <c r="F524" s="21" t="s">
        <v>779</v>
      </c>
      <c r="G524" s="21" t="s">
        <v>1036</v>
      </c>
      <c r="H524" s="21" t="s">
        <v>1037</v>
      </c>
      <c r="I524" s="21" t="s">
        <v>1036</v>
      </c>
      <c r="J524" s="21" t="s">
        <v>83</v>
      </c>
    </row>
    <row r="525" spans="1:10" x14ac:dyDescent="0.25">
      <c r="A525" s="20" t="s">
        <v>1302</v>
      </c>
      <c r="B525" s="20" t="s">
        <v>1303</v>
      </c>
      <c r="C525" s="21" t="s">
        <v>216</v>
      </c>
      <c r="D525" s="21" t="s">
        <v>778</v>
      </c>
      <c r="E525" s="21" t="s">
        <v>32</v>
      </c>
      <c r="F525" s="21" t="s">
        <v>779</v>
      </c>
      <c r="G525" s="21" t="s">
        <v>1036</v>
      </c>
      <c r="H525" s="21" t="s">
        <v>1037</v>
      </c>
      <c r="I525" s="21" t="s">
        <v>1187</v>
      </c>
      <c r="J525" s="21" t="s">
        <v>83</v>
      </c>
    </row>
    <row r="526" spans="1:10" x14ac:dyDescent="0.25">
      <c r="A526" s="20" t="s">
        <v>1304</v>
      </c>
      <c r="B526" s="20" t="s">
        <v>1305</v>
      </c>
      <c r="C526" s="21" t="s">
        <v>216</v>
      </c>
      <c r="D526" s="21" t="s">
        <v>778</v>
      </c>
      <c r="E526" s="21" t="s">
        <v>32</v>
      </c>
      <c r="F526" s="21" t="s">
        <v>779</v>
      </c>
      <c r="G526" s="21" t="s">
        <v>1036</v>
      </c>
      <c r="H526" s="21" t="s">
        <v>1037</v>
      </c>
      <c r="I526" s="21" t="s">
        <v>1187</v>
      </c>
      <c r="J526" s="21" t="s">
        <v>83</v>
      </c>
    </row>
    <row r="527" spans="1:10" x14ac:dyDescent="0.25">
      <c r="A527" s="20" t="s">
        <v>1306</v>
      </c>
      <c r="B527" s="20" t="s">
        <v>1307</v>
      </c>
      <c r="C527" s="21" t="s">
        <v>216</v>
      </c>
      <c r="D527" s="21" t="s">
        <v>778</v>
      </c>
      <c r="E527" s="21" t="s">
        <v>32</v>
      </c>
      <c r="F527" s="21" t="s">
        <v>779</v>
      </c>
      <c r="G527" s="21" t="s">
        <v>1036</v>
      </c>
      <c r="H527" s="21" t="s">
        <v>1037</v>
      </c>
      <c r="I527" s="21" t="s">
        <v>1054</v>
      </c>
      <c r="J527" s="21" t="s">
        <v>83</v>
      </c>
    </row>
    <row r="528" spans="1:10" x14ac:dyDescent="0.25">
      <c r="A528" s="20" t="s">
        <v>1308</v>
      </c>
      <c r="B528" s="20" t="s">
        <v>1309</v>
      </c>
      <c r="C528" s="21" t="s">
        <v>216</v>
      </c>
      <c r="D528" s="21" t="s">
        <v>778</v>
      </c>
      <c r="E528" s="21" t="s">
        <v>32</v>
      </c>
      <c r="F528" s="21" t="s">
        <v>779</v>
      </c>
      <c r="G528" s="21" t="s">
        <v>1036</v>
      </c>
      <c r="H528" s="21" t="s">
        <v>1037</v>
      </c>
      <c r="I528" s="21" t="s">
        <v>1036</v>
      </c>
      <c r="J528" s="21" t="s">
        <v>83</v>
      </c>
    </row>
    <row r="529" spans="1:10" x14ac:dyDescent="0.25">
      <c r="A529" s="20" t="s">
        <v>1310</v>
      </c>
      <c r="B529" s="20" t="s">
        <v>1311</v>
      </c>
      <c r="C529" s="21" t="s">
        <v>216</v>
      </c>
      <c r="D529" s="21" t="s">
        <v>778</v>
      </c>
      <c r="E529" s="21" t="s">
        <v>32</v>
      </c>
      <c r="F529" s="21" t="s">
        <v>779</v>
      </c>
      <c r="G529" s="21" t="s">
        <v>1036</v>
      </c>
      <c r="H529" s="21" t="s">
        <v>1037</v>
      </c>
      <c r="I529" s="21" t="s">
        <v>1036</v>
      </c>
      <c r="J529" s="21" t="s">
        <v>83</v>
      </c>
    </row>
    <row r="530" spans="1:10" x14ac:dyDescent="0.25">
      <c r="A530" s="20" t="s">
        <v>1312</v>
      </c>
      <c r="B530" s="20" t="s">
        <v>1313</v>
      </c>
      <c r="C530" s="21" t="s">
        <v>216</v>
      </c>
      <c r="D530" s="21" t="s">
        <v>778</v>
      </c>
      <c r="E530" s="21" t="s">
        <v>32</v>
      </c>
      <c r="F530" s="21" t="s">
        <v>779</v>
      </c>
      <c r="G530" s="21" t="s">
        <v>1036</v>
      </c>
      <c r="H530" s="21" t="s">
        <v>1037</v>
      </c>
      <c r="I530" s="21" t="s">
        <v>1036</v>
      </c>
      <c r="J530" s="21" t="s">
        <v>83</v>
      </c>
    </row>
    <row r="531" spans="1:10" x14ac:dyDescent="0.25">
      <c r="A531" s="20" t="s">
        <v>1314</v>
      </c>
      <c r="B531" s="20" t="s">
        <v>1315</v>
      </c>
      <c r="C531" s="21" t="s">
        <v>216</v>
      </c>
      <c r="D531" s="21" t="s">
        <v>778</v>
      </c>
      <c r="E531" s="21" t="s">
        <v>32</v>
      </c>
      <c r="F531" s="21" t="s">
        <v>779</v>
      </c>
      <c r="G531" s="21" t="s">
        <v>1036</v>
      </c>
      <c r="H531" s="21" t="s">
        <v>1037</v>
      </c>
      <c r="I531" s="21" t="s">
        <v>1036</v>
      </c>
      <c r="J531" s="21" t="s">
        <v>83</v>
      </c>
    </row>
    <row r="532" spans="1:10" x14ac:dyDescent="0.25">
      <c r="A532" s="20" t="s">
        <v>1316</v>
      </c>
      <c r="B532" s="20" t="s">
        <v>1317</v>
      </c>
      <c r="C532" s="21" t="s">
        <v>216</v>
      </c>
      <c r="D532" s="21" t="s">
        <v>778</v>
      </c>
      <c r="E532" s="21" t="s">
        <v>32</v>
      </c>
      <c r="F532" s="21" t="s">
        <v>779</v>
      </c>
      <c r="G532" s="21" t="s">
        <v>1036</v>
      </c>
      <c r="H532" s="21" t="s">
        <v>1037</v>
      </c>
      <c r="I532" s="21" t="s">
        <v>1036</v>
      </c>
      <c r="J532" s="21" t="s">
        <v>83</v>
      </c>
    </row>
    <row r="533" spans="1:10" x14ac:dyDescent="0.25">
      <c r="A533" s="20" t="s">
        <v>1318</v>
      </c>
      <c r="B533" s="20" t="s">
        <v>1319</v>
      </c>
      <c r="C533" s="21" t="s">
        <v>216</v>
      </c>
      <c r="D533" s="21" t="s">
        <v>778</v>
      </c>
      <c r="E533" s="21" t="s">
        <v>32</v>
      </c>
      <c r="F533" s="21" t="s">
        <v>779</v>
      </c>
      <c r="G533" s="21" t="s">
        <v>1036</v>
      </c>
      <c r="H533" s="21" t="s">
        <v>1037</v>
      </c>
      <c r="I533" s="21" t="s">
        <v>1036</v>
      </c>
      <c r="J533" s="21" t="s">
        <v>83</v>
      </c>
    </row>
    <row r="534" spans="1:10" x14ac:dyDescent="0.25">
      <c r="A534" s="20" t="s">
        <v>1320</v>
      </c>
      <c r="B534" s="20" t="s">
        <v>1321</v>
      </c>
      <c r="C534" s="21" t="s">
        <v>216</v>
      </c>
      <c r="D534" s="21" t="s">
        <v>778</v>
      </c>
      <c r="E534" s="21" t="s">
        <v>32</v>
      </c>
      <c r="F534" s="21" t="s">
        <v>779</v>
      </c>
      <c r="G534" s="21" t="s">
        <v>1036</v>
      </c>
      <c r="H534" s="21" t="s">
        <v>1037</v>
      </c>
      <c r="I534" s="21" t="s">
        <v>1036</v>
      </c>
      <c r="J534" s="21" t="s">
        <v>83</v>
      </c>
    </row>
    <row r="535" spans="1:10" x14ac:dyDescent="0.25">
      <c r="A535" s="20" t="s">
        <v>1322</v>
      </c>
      <c r="B535" s="20" t="s">
        <v>1323</v>
      </c>
      <c r="C535" s="21" t="s">
        <v>216</v>
      </c>
      <c r="D535" s="21" t="s">
        <v>778</v>
      </c>
      <c r="E535" s="21" t="s">
        <v>32</v>
      </c>
      <c r="F535" s="21" t="s">
        <v>779</v>
      </c>
      <c r="G535" s="21" t="s">
        <v>1036</v>
      </c>
      <c r="H535" s="21" t="s">
        <v>1037</v>
      </c>
      <c r="I535" s="21" t="s">
        <v>1036</v>
      </c>
      <c r="J535" s="21" t="s">
        <v>83</v>
      </c>
    </row>
    <row r="536" spans="1:10" x14ac:dyDescent="0.25">
      <c r="A536" s="20" t="s">
        <v>1324</v>
      </c>
      <c r="B536" s="20" t="s">
        <v>1325</v>
      </c>
      <c r="C536" s="21" t="s">
        <v>216</v>
      </c>
      <c r="D536" s="21" t="s">
        <v>778</v>
      </c>
      <c r="E536" s="21" t="s">
        <v>32</v>
      </c>
      <c r="F536" s="21" t="s">
        <v>779</v>
      </c>
      <c r="G536" s="21" t="s">
        <v>1036</v>
      </c>
      <c r="H536" s="21" t="s">
        <v>1037</v>
      </c>
      <c r="I536" s="21" t="s">
        <v>1054</v>
      </c>
      <c r="J536" s="21" t="s">
        <v>83</v>
      </c>
    </row>
    <row r="537" spans="1:10" x14ac:dyDescent="0.25">
      <c r="A537" s="20" t="s">
        <v>1326</v>
      </c>
      <c r="B537" s="20" t="s">
        <v>1327</v>
      </c>
      <c r="C537" s="21" t="s">
        <v>216</v>
      </c>
      <c r="D537" s="21" t="s">
        <v>778</v>
      </c>
      <c r="E537" s="21" t="s">
        <v>32</v>
      </c>
      <c r="F537" s="21" t="s">
        <v>779</v>
      </c>
      <c r="G537" s="21" t="s">
        <v>1036</v>
      </c>
      <c r="H537" s="21" t="s">
        <v>1037</v>
      </c>
      <c r="I537" s="21" t="s">
        <v>1036</v>
      </c>
      <c r="J537" s="21" t="s">
        <v>83</v>
      </c>
    </row>
    <row r="538" spans="1:10" x14ac:dyDescent="0.25">
      <c r="A538" s="20" t="s">
        <v>1328</v>
      </c>
      <c r="B538" s="20" t="s">
        <v>1329</v>
      </c>
      <c r="C538" s="21" t="s">
        <v>216</v>
      </c>
      <c r="D538" s="21" t="s">
        <v>778</v>
      </c>
      <c r="E538" s="21" t="s">
        <v>32</v>
      </c>
      <c r="F538" s="21" t="s">
        <v>779</v>
      </c>
      <c r="G538" s="21" t="s">
        <v>1036</v>
      </c>
      <c r="H538" s="21" t="s">
        <v>1037</v>
      </c>
      <c r="I538" s="21" t="s">
        <v>1036</v>
      </c>
      <c r="J538" s="21" t="s">
        <v>83</v>
      </c>
    </row>
    <row r="539" spans="1:10" x14ac:dyDescent="0.25">
      <c r="A539" s="20" t="s">
        <v>1330</v>
      </c>
      <c r="B539" s="20" t="s">
        <v>1331</v>
      </c>
      <c r="C539" s="21" t="s">
        <v>216</v>
      </c>
      <c r="D539" s="21" t="s">
        <v>778</v>
      </c>
      <c r="E539" s="21" t="s">
        <v>32</v>
      </c>
      <c r="F539" s="21" t="s">
        <v>779</v>
      </c>
      <c r="G539" s="21" t="s">
        <v>1036</v>
      </c>
      <c r="H539" s="21" t="s">
        <v>1037</v>
      </c>
      <c r="I539" s="21" t="s">
        <v>1036</v>
      </c>
      <c r="J539" s="21" t="s">
        <v>83</v>
      </c>
    </row>
    <row r="540" spans="1:10" x14ac:dyDescent="0.25">
      <c r="A540" s="20" t="s">
        <v>1332</v>
      </c>
      <c r="B540" s="20" t="s">
        <v>1333</v>
      </c>
      <c r="C540" s="21" t="s">
        <v>216</v>
      </c>
      <c r="D540" s="21" t="s">
        <v>778</v>
      </c>
      <c r="E540" s="21" t="s">
        <v>32</v>
      </c>
      <c r="F540" s="21" t="s">
        <v>779</v>
      </c>
      <c r="G540" s="21" t="s">
        <v>1036</v>
      </c>
      <c r="H540" s="21" t="s">
        <v>1037</v>
      </c>
      <c r="I540" s="21" t="s">
        <v>1036</v>
      </c>
      <c r="J540" s="21" t="s">
        <v>83</v>
      </c>
    </row>
    <row r="541" spans="1:10" x14ac:dyDescent="0.25">
      <c r="A541" s="20" t="s">
        <v>1334</v>
      </c>
      <c r="B541" s="20" t="s">
        <v>1335</v>
      </c>
      <c r="C541" s="21" t="s">
        <v>216</v>
      </c>
      <c r="D541" s="21" t="s">
        <v>778</v>
      </c>
      <c r="E541" s="21" t="s">
        <v>32</v>
      </c>
      <c r="F541" s="21" t="s">
        <v>779</v>
      </c>
      <c r="G541" s="21" t="s">
        <v>1036</v>
      </c>
      <c r="H541" s="21" t="s">
        <v>1037</v>
      </c>
      <c r="I541" s="21" t="s">
        <v>1036</v>
      </c>
      <c r="J541" s="21" t="s">
        <v>83</v>
      </c>
    </row>
    <row r="542" spans="1:10" x14ac:dyDescent="0.25">
      <c r="A542" s="20" t="s">
        <v>1336</v>
      </c>
      <c r="B542" s="20" t="s">
        <v>1337</v>
      </c>
      <c r="C542" s="21" t="s">
        <v>216</v>
      </c>
      <c r="D542" s="21" t="s">
        <v>778</v>
      </c>
      <c r="E542" s="21" t="s">
        <v>32</v>
      </c>
      <c r="F542" s="21" t="s">
        <v>779</v>
      </c>
      <c r="G542" s="21" t="s">
        <v>1036</v>
      </c>
      <c r="H542" s="21" t="s">
        <v>1037</v>
      </c>
      <c r="I542" s="21" t="s">
        <v>1036</v>
      </c>
      <c r="J542" s="21" t="s">
        <v>83</v>
      </c>
    </row>
    <row r="543" spans="1:10" x14ac:dyDescent="0.25">
      <c r="A543" s="20" t="s">
        <v>1338</v>
      </c>
      <c r="B543" s="20" t="s">
        <v>1339</v>
      </c>
      <c r="C543" s="21" t="s">
        <v>216</v>
      </c>
      <c r="D543" s="21" t="s">
        <v>778</v>
      </c>
      <c r="E543" s="21" t="s">
        <v>32</v>
      </c>
      <c r="F543" s="21" t="s">
        <v>779</v>
      </c>
      <c r="G543" s="21" t="s">
        <v>1036</v>
      </c>
      <c r="H543" s="21" t="s">
        <v>1037</v>
      </c>
      <c r="I543" s="21" t="s">
        <v>1036</v>
      </c>
      <c r="J543" s="21" t="s">
        <v>83</v>
      </c>
    </row>
    <row r="544" spans="1:10" x14ac:dyDescent="0.25">
      <c r="A544" s="20" t="s">
        <v>1340</v>
      </c>
      <c r="B544" s="20" t="s">
        <v>1341</v>
      </c>
      <c r="C544" s="21" t="s">
        <v>216</v>
      </c>
      <c r="D544" s="21" t="s">
        <v>778</v>
      </c>
      <c r="E544" s="21" t="s">
        <v>32</v>
      </c>
      <c r="F544" s="21" t="s">
        <v>779</v>
      </c>
      <c r="G544" s="21" t="s">
        <v>1036</v>
      </c>
      <c r="H544" s="21" t="s">
        <v>1037</v>
      </c>
      <c r="I544" s="21" t="s">
        <v>1036</v>
      </c>
      <c r="J544" s="21" t="s">
        <v>83</v>
      </c>
    </row>
    <row r="545" spans="1:10" x14ac:dyDescent="0.25">
      <c r="A545" s="20" t="s">
        <v>1342</v>
      </c>
      <c r="B545" s="20" t="s">
        <v>1343</v>
      </c>
      <c r="C545" s="21" t="s">
        <v>216</v>
      </c>
      <c r="D545" s="21" t="s">
        <v>778</v>
      </c>
      <c r="E545" s="21" t="s">
        <v>32</v>
      </c>
      <c r="F545" s="21" t="s">
        <v>779</v>
      </c>
      <c r="G545" s="21" t="s">
        <v>1036</v>
      </c>
      <c r="H545" s="21" t="s">
        <v>1037</v>
      </c>
      <c r="I545" s="21" t="s">
        <v>1054</v>
      </c>
      <c r="J545" s="21" t="s">
        <v>83</v>
      </c>
    </row>
    <row r="546" spans="1:10" x14ac:dyDescent="0.25">
      <c r="A546" s="20" t="s">
        <v>1344</v>
      </c>
      <c r="B546" s="20" t="s">
        <v>1345</v>
      </c>
      <c r="C546" s="21" t="s">
        <v>216</v>
      </c>
      <c r="D546" s="21" t="s">
        <v>778</v>
      </c>
      <c r="E546" s="21" t="s">
        <v>32</v>
      </c>
      <c r="F546" s="21" t="s">
        <v>779</v>
      </c>
      <c r="G546" s="21" t="s">
        <v>1036</v>
      </c>
      <c r="H546" s="21" t="s">
        <v>1037</v>
      </c>
      <c r="I546" s="21" t="s">
        <v>1187</v>
      </c>
      <c r="J546" s="21" t="s">
        <v>83</v>
      </c>
    </row>
    <row r="547" spans="1:10" x14ac:dyDescent="0.25">
      <c r="A547" s="20" t="s">
        <v>1346</v>
      </c>
      <c r="B547" s="20" t="s">
        <v>1347</v>
      </c>
      <c r="C547" s="21" t="s">
        <v>216</v>
      </c>
      <c r="D547" s="21" t="s">
        <v>778</v>
      </c>
      <c r="E547" s="21" t="s">
        <v>32</v>
      </c>
      <c r="F547" s="21" t="s">
        <v>779</v>
      </c>
      <c r="G547" s="21" t="s">
        <v>1036</v>
      </c>
      <c r="H547" s="21" t="s">
        <v>1037</v>
      </c>
      <c r="I547" s="21" t="s">
        <v>1036</v>
      </c>
      <c r="J547" s="21" t="s">
        <v>83</v>
      </c>
    </row>
    <row r="548" spans="1:10" x14ac:dyDescent="0.25">
      <c r="A548" s="20" t="s">
        <v>1348</v>
      </c>
      <c r="B548" s="20" t="s">
        <v>1349</v>
      </c>
      <c r="C548" s="21" t="s">
        <v>216</v>
      </c>
      <c r="D548" s="21" t="s">
        <v>778</v>
      </c>
      <c r="E548" s="21" t="s">
        <v>32</v>
      </c>
      <c r="F548" s="21" t="s">
        <v>779</v>
      </c>
      <c r="G548" s="21" t="s">
        <v>1036</v>
      </c>
      <c r="H548" s="21" t="s">
        <v>1037</v>
      </c>
      <c r="I548" s="21" t="s">
        <v>1036</v>
      </c>
      <c r="J548" s="21" t="s">
        <v>83</v>
      </c>
    </row>
    <row r="549" spans="1:10" x14ac:dyDescent="0.25">
      <c r="A549" s="20" t="s">
        <v>1350</v>
      </c>
      <c r="B549" s="20" t="s">
        <v>1351</v>
      </c>
      <c r="C549" s="21" t="s">
        <v>216</v>
      </c>
      <c r="D549" s="21" t="s">
        <v>778</v>
      </c>
      <c r="E549" s="21" t="s">
        <v>32</v>
      </c>
      <c r="F549" s="21" t="s">
        <v>779</v>
      </c>
      <c r="G549" s="21" t="s">
        <v>1036</v>
      </c>
      <c r="H549" s="21" t="s">
        <v>1037</v>
      </c>
      <c r="I549" s="21" t="s">
        <v>1036</v>
      </c>
      <c r="J549" s="21" t="s">
        <v>83</v>
      </c>
    </row>
    <row r="550" spans="1:10" x14ac:dyDescent="0.25">
      <c r="A550" s="20" t="s">
        <v>1352</v>
      </c>
      <c r="B550" s="20" t="s">
        <v>1353</v>
      </c>
      <c r="C550" s="21" t="s">
        <v>216</v>
      </c>
      <c r="D550" s="21" t="s">
        <v>778</v>
      </c>
      <c r="E550" s="21" t="s">
        <v>32</v>
      </c>
      <c r="F550" s="21" t="s">
        <v>779</v>
      </c>
      <c r="G550" s="21" t="s">
        <v>1036</v>
      </c>
      <c r="H550" s="21" t="s">
        <v>1037</v>
      </c>
      <c r="I550" s="21" t="s">
        <v>1187</v>
      </c>
      <c r="J550" s="21" t="s">
        <v>83</v>
      </c>
    </row>
    <row r="551" spans="1:10" x14ac:dyDescent="0.25">
      <c r="A551" s="20" t="s">
        <v>1354</v>
      </c>
      <c r="B551" s="20" t="s">
        <v>1355</v>
      </c>
      <c r="C551" s="21" t="s">
        <v>216</v>
      </c>
      <c r="D551" s="21" t="s">
        <v>778</v>
      </c>
      <c r="E551" s="21" t="s">
        <v>32</v>
      </c>
      <c r="F551" s="21" t="s">
        <v>779</v>
      </c>
      <c r="G551" s="21" t="s">
        <v>1036</v>
      </c>
      <c r="H551" s="21" t="s">
        <v>1037</v>
      </c>
      <c r="I551" s="21" t="s">
        <v>1187</v>
      </c>
      <c r="J551" s="21" t="s">
        <v>83</v>
      </c>
    </row>
    <row r="552" spans="1:10" x14ac:dyDescent="0.25">
      <c r="A552" s="20" t="s">
        <v>1356</v>
      </c>
      <c r="B552" s="20" t="s">
        <v>1357</v>
      </c>
      <c r="C552" s="21" t="s">
        <v>216</v>
      </c>
      <c r="D552" s="21" t="s">
        <v>778</v>
      </c>
      <c r="E552" s="21" t="s">
        <v>32</v>
      </c>
      <c r="F552" s="21" t="s">
        <v>779</v>
      </c>
      <c r="G552" s="21" t="s">
        <v>1036</v>
      </c>
      <c r="H552" s="21" t="s">
        <v>1037</v>
      </c>
      <c r="I552" s="21" t="s">
        <v>1187</v>
      </c>
      <c r="J552" s="21" t="s">
        <v>83</v>
      </c>
    </row>
    <row r="553" spans="1:10" x14ac:dyDescent="0.25">
      <c r="A553" s="20" t="s">
        <v>1358</v>
      </c>
      <c r="B553" s="20" t="s">
        <v>1359</v>
      </c>
      <c r="C553" s="21" t="s">
        <v>216</v>
      </c>
      <c r="D553" s="21" t="s">
        <v>778</v>
      </c>
      <c r="E553" s="21" t="s">
        <v>32</v>
      </c>
      <c r="F553" s="21" t="s">
        <v>779</v>
      </c>
      <c r="G553" s="21" t="s">
        <v>1036</v>
      </c>
      <c r="H553" s="21" t="s">
        <v>1037</v>
      </c>
      <c r="I553" s="21" t="s">
        <v>1036</v>
      </c>
      <c r="J553" s="21" t="s">
        <v>83</v>
      </c>
    </row>
    <row r="554" spans="1:10" x14ac:dyDescent="0.25">
      <c r="A554" s="20" t="s">
        <v>1360</v>
      </c>
      <c r="B554" s="20" t="s">
        <v>1361</v>
      </c>
      <c r="C554" s="21" t="s">
        <v>216</v>
      </c>
      <c r="D554" s="21" t="s">
        <v>778</v>
      </c>
      <c r="E554" s="21" t="s">
        <v>32</v>
      </c>
      <c r="F554" s="21" t="s">
        <v>779</v>
      </c>
      <c r="G554" s="21" t="s">
        <v>1362</v>
      </c>
      <c r="H554" s="21" t="s">
        <v>1363</v>
      </c>
      <c r="I554" s="21" t="s">
        <v>1362</v>
      </c>
      <c r="J554" s="21" t="s">
        <v>83</v>
      </c>
    </row>
    <row r="555" spans="1:10" x14ac:dyDescent="0.25">
      <c r="A555" s="20" t="s">
        <v>1364</v>
      </c>
      <c r="B555" s="20" t="s">
        <v>1365</v>
      </c>
      <c r="C555" s="21" t="s">
        <v>216</v>
      </c>
      <c r="D555" s="21" t="s">
        <v>778</v>
      </c>
      <c r="E555" s="21" t="s">
        <v>32</v>
      </c>
      <c r="F555" s="21" t="s">
        <v>779</v>
      </c>
      <c r="G555" s="21" t="s">
        <v>1362</v>
      </c>
      <c r="H555" s="21" t="s">
        <v>1363</v>
      </c>
      <c r="I555" s="21" t="s">
        <v>1362</v>
      </c>
      <c r="J555" s="21" t="s">
        <v>83</v>
      </c>
    </row>
    <row r="556" spans="1:10" x14ac:dyDescent="0.25">
      <c r="A556" s="20" t="s">
        <v>1366</v>
      </c>
      <c r="B556" s="20" t="s">
        <v>1367</v>
      </c>
      <c r="C556" s="21" t="s">
        <v>216</v>
      </c>
      <c r="D556" s="21" t="s">
        <v>778</v>
      </c>
      <c r="E556" s="21" t="s">
        <v>32</v>
      </c>
      <c r="F556" s="21" t="s">
        <v>779</v>
      </c>
      <c r="G556" s="21" t="s">
        <v>1362</v>
      </c>
      <c r="H556" s="21" t="s">
        <v>1363</v>
      </c>
      <c r="I556" s="21" t="s">
        <v>1362</v>
      </c>
      <c r="J556" s="21" t="s">
        <v>83</v>
      </c>
    </row>
    <row r="557" spans="1:10" x14ac:dyDescent="0.25">
      <c r="A557" s="20" t="s">
        <v>1368</v>
      </c>
      <c r="B557" s="20" t="s">
        <v>1369</v>
      </c>
      <c r="C557" s="21" t="s">
        <v>216</v>
      </c>
      <c r="D557" s="21" t="s">
        <v>778</v>
      </c>
      <c r="E557" s="21" t="s">
        <v>32</v>
      </c>
      <c r="F557" s="21" t="s">
        <v>779</v>
      </c>
      <c r="G557" s="21" t="s">
        <v>1362</v>
      </c>
      <c r="H557" s="21" t="s">
        <v>1363</v>
      </c>
      <c r="I557" s="21" t="s">
        <v>1362</v>
      </c>
      <c r="J557" s="21" t="s">
        <v>83</v>
      </c>
    </row>
    <row r="558" spans="1:10" x14ac:dyDescent="0.25">
      <c r="A558" s="20" t="s">
        <v>1370</v>
      </c>
      <c r="B558" s="20" t="s">
        <v>1371</v>
      </c>
      <c r="C558" s="21" t="s">
        <v>216</v>
      </c>
      <c r="D558" s="21" t="s">
        <v>778</v>
      </c>
      <c r="E558" s="21" t="s">
        <v>32</v>
      </c>
      <c r="F558" s="21" t="s">
        <v>779</v>
      </c>
      <c r="G558" s="21" t="s">
        <v>1362</v>
      </c>
      <c r="H558" s="21" t="s">
        <v>1363</v>
      </c>
      <c r="I558" s="21" t="s">
        <v>1362</v>
      </c>
      <c r="J558" s="21" t="s">
        <v>83</v>
      </c>
    </row>
    <row r="559" spans="1:10" x14ac:dyDescent="0.25">
      <c r="A559" s="20" t="s">
        <v>1372</v>
      </c>
      <c r="B559" s="20" t="s">
        <v>1373</v>
      </c>
      <c r="C559" s="21" t="s">
        <v>216</v>
      </c>
      <c r="D559" s="21" t="s">
        <v>778</v>
      </c>
      <c r="E559" s="21" t="s">
        <v>32</v>
      </c>
      <c r="F559" s="21" t="s">
        <v>779</v>
      </c>
      <c r="G559" s="21" t="s">
        <v>1362</v>
      </c>
      <c r="H559" s="21" t="s">
        <v>1363</v>
      </c>
      <c r="I559" s="21" t="s">
        <v>1362</v>
      </c>
      <c r="J559" s="21" t="s">
        <v>83</v>
      </c>
    </row>
    <row r="560" spans="1:10" x14ac:dyDescent="0.25">
      <c r="A560" s="20" t="s">
        <v>1374</v>
      </c>
      <c r="B560" s="20" t="s">
        <v>1375</v>
      </c>
      <c r="C560" s="21" t="s">
        <v>216</v>
      </c>
      <c r="D560" s="21" t="s">
        <v>778</v>
      </c>
      <c r="E560" s="21" t="s">
        <v>32</v>
      </c>
      <c r="F560" s="21" t="s">
        <v>779</v>
      </c>
      <c r="G560" s="21" t="s">
        <v>1362</v>
      </c>
      <c r="H560" s="21" t="s">
        <v>1363</v>
      </c>
      <c r="I560" s="21" t="s">
        <v>1362</v>
      </c>
      <c r="J560" s="21" t="s">
        <v>83</v>
      </c>
    </row>
    <row r="561" spans="1:10" x14ac:dyDescent="0.25">
      <c r="A561" s="20" t="s">
        <v>1376</v>
      </c>
      <c r="B561" s="20" t="s">
        <v>1377</v>
      </c>
      <c r="C561" s="21" t="s">
        <v>216</v>
      </c>
      <c r="D561" s="21" t="s">
        <v>778</v>
      </c>
      <c r="E561" s="21" t="s">
        <v>32</v>
      </c>
      <c r="F561" s="21" t="s">
        <v>779</v>
      </c>
      <c r="G561" s="21" t="s">
        <v>1362</v>
      </c>
      <c r="H561" s="21" t="s">
        <v>1363</v>
      </c>
      <c r="I561" s="21" t="s">
        <v>1362</v>
      </c>
      <c r="J561" s="21" t="s">
        <v>83</v>
      </c>
    </row>
    <row r="562" spans="1:10" x14ac:dyDescent="0.25">
      <c r="A562" s="20" t="s">
        <v>1378</v>
      </c>
      <c r="B562" s="20" t="s">
        <v>1379</v>
      </c>
      <c r="C562" s="21" t="s">
        <v>216</v>
      </c>
      <c r="D562" s="21" t="s">
        <v>778</v>
      </c>
      <c r="E562" s="21" t="s">
        <v>32</v>
      </c>
      <c r="F562" s="21" t="s">
        <v>779</v>
      </c>
      <c r="G562" s="21" t="s">
        <v>1362</v>
      </c>
      <c r="H562" s="21" t="s">
        <v>1363</v>
      </c>
      <c r="I562" s="21" t="s">
        <v>1362</v>
      </c>
      <c r="J562" s="21" t="s">
        <v>83</v>
      </c>
    </row>
    <row r="563" spans="1:10" x14ac:dyDescent="0.25">
      <c r="A563" s="20" t="s">
        <v>1380</v>
      </c>
      <c r="B563" s="20" t="s">
        <v>1381</v>
      </c>
      <c r="C563" s="21" t="s">
        <v>216</v>
      </c>
      <c r="D563" s="21" t="s">
        <v>778</v>
      </c>
      <c r="E563" s="21" t="s">
        <v>32</v>
      </c>
      <c r="F563" s="21" t="s">
        <v>779</v>
      </c>
      <c r="G563" s="21" t="s">
        <v>1362</v>
      </c>
      <c r="H563" s="21" t="s">
        <v>1363</v>
      </c>
      <c r="I563" s="21" t="s">
        <v>1382</v>
      </c>
      <c r="J563" s="21" t="s">
        <v>83</v>
      </c>
    </row>
    <row r="564" spans="1:10" x14ac:dyDescent="0.25">
      <c r="A564" s="20" t="s">
        <v>182</v>
      </c>
      <c r="B564" s="20" t="s">
        <v>1383</v>
      </c>
      <c r="C564" s="21" t="s">
        <v>216</v>
      </c>
      <c r="D564" s="21" t="s">
        <v>778</v>
      </c>
      <c r="E564" s="21" t="s">
        <v>32</v>
      </c>
      <c r="F564" s="21" t="s">
        <v>779</v>
      </c>
      <c r="G564" s="21" t="s">
        <v>1362</v>
      </c>
      <c r="H564" s="21" t="s">
        <v>1363</v>
      </c>
      <c r="I564" s="21" t="s">
        <v>1362</v>
      </c>
      <c r="J564" s="21" t="s">
        <v>83</v>
      </c>
    </row>
    <row r="565" spans="1:10" x14ac:dyDescent="0.25">
      <c r="A565" s="20" t="s">
        <v>1384</v>
      </c>
      <c r="B565" s="20" t="s">
        <v>1385</v>
      </c>
      <c r="C565" s="21" t="s">
        <v>216</v>
      </c>
      <c r="D565" s="21" t="s">
        <v>778</v>
      </c>
      <c r="E565" s="21" t="s">
        <v>32</v>
      </c>
      <c r="F565" s="21" t="s">
        <v>779</v>
      </c>
      <c r="G565" s="21" t="s">
        <v>1362</v>
      </c>
      <c r="H565" s="21" t="s">
        <v>1363</v>
      </c>
      <c r="I565" s="21" t="s">
        <v>1362</v>
      </c>
      <c r="J565" s="21" t="s">
        <v>83</v>
      </c>
    </row>
    <row r="566" spans="1:10" x14ac:dyDescent="0.25">
      <c r="A566" s="20" t="s">
        <v>114</v>
      </c>
      <c r="B566" s="20" t="s">
        <v>1386</v>
      </c>
      <c r="C566" s="21" t="s">
        <v>216</v>
      </c>
      <c r="D566" s="21" t="s">
        <v>778</v>
      </c>
      <c r="E566" s="21" t="s">
        <v>32</v>
      </c>
      <c r="F566" s="21" t="s">
        <v>779</v>
      </c>
      <c r="G566" s="21" t="s">
        <v>1362</v>
      </c>
      <c r="H566" s="21" t="s">
        <v>1363</v>
      </c>
      <c r="I566" s="21" t="s">
        <v>1362</v>
      </c>
      <c r="J566" s="21" t="s">
        <v>83</v>
      </c>
    </row>
    <row r="567" spans="1:10" x14ac:dyDescent="0.25">
      <c r="A567" s="20" t="s">
        <v>1387</v>
      </c>
      <c r="B567" s="20" t="s">
        <v>1388</v>
      </c>
      <c r="C567" s="21" t="s">
        <v>216</v>
      </c>
      <c r="D567" s="21" t="s">
        <v>778</v>
      </c>
      <c r="E567" s="21" t="s">
        <v>32</v>
      </c>
      <c r="F567" s="21" t="s">
        <v>779</v>
      </c>
      <c r="G567" s="21" t="s">
        <v>1362</v>
      </c>
      <c r="H567" s="21" t="s">
        <v>1363</v>
      </c>
      <c r="I567" s="21" t="s">
        <v>1362</v>
      </c>
      <c r="J567" s="21" t="s">
        <v>83</v>
      </c>
    </row>
    <row r="568" spans="1:10" x14ac:dyDescent="0.25">
      <c r="A568" s="20" t="s">
        <v>115</v>
      </c>
      <c r="B568" s="20" t="s">
        <v>1389</v>
      </c>
      <c r="C568" s="21" t="s">
        <v>216</v>
      </c>
      <c r="D568" s="21" t="s">
        <v>778</v>
      </c>
      <c r="E568" s="21" t="s">
        <v>32</v>
      </c>
      <c r="F568" s="21" t="s">
        <v>779</v>
      </c>
      <c r="G568" s="21" t="s">
        <v>1362</v>
      </c>
      <c r="H568" s="21" t="s">
        <v>1363</v>
      </c>
      <c r="I568" s="21" t="s">
        <v>1362</v>
      </c>
      <c r="J568" s="21" t="s">
        <v>83</v>
      </c>
    </row>
    <row r="569" spans="1:10" x14ac:dyDescent="0.25">
      <c r="A569" s="20" t="s">
        <v>1390</v>
      </c>
      <c r="B569" s="20" t="s">
        <v>1391</v>
      </c>
      <c r="C569" s="21" t="s">
        <v>216</v>
      </c>
      <c r="D569" s="21" t="s">
        <v>778</v>
      </c>
      <c r="E569" s="21" t="s">
        <v>32</v>
      </c>
      <c r="F569" s="21" t="s">
        <v>779</v>
      </c>
      <c r="G569" s="21" t="s">
        <v>1362</v>
      </c>
      <c r="H569" s="21" t="s">
        <v>1363</v>
      </c>
      <c r="I569" s="21" t="s">
        <v>1362</v>
      </c>
      <c r="J569" s="21" t="s">
        <v>83</v>
      </c>
    </row>
    <row r="570" spans="1:10" x14ac:dyDescent="0.25">
      <c r="A570" s="20" t="s">
        <v>120</v>
      </c>
      <c r="B570" s="20" t="s">
        <v>1392</v>
      </c>
      <c r="C570" s="21" t="s">
        <v>216</v>
      </c>
      <c r="D570" s="21" t="s">
        <v>778</v>
      </c>
      <c r="E570" s="21" t="s">
        <v>32</v>
      </c>
      <c r="F570" s="21" t="s">
        <v>779</v>
      </c>
      <c r="G570" s="21" t="s">
        <v>1362</v>
      </c>
      <c r="H570" s="21" t="s">
        <v>1363</v>
      </c>
      <c r="I570" s="21" t="s">
        <v>1362</v>
      </c>
      <c r="J570" s="21" t="s">
        <v>83</v>
      </c>
    </row>
    <row r="571" spans="1:10" x14ac:dyDescent="0.25">
      <c r="A571" s="20" t="s">
        <v>20</v>
      </c>
      <c r="B571" s="20" t="s">
        <v>21</v>
      </c>
      <c r="C571" s="21" t="s">
        <v>216</v>
      </c>
      <c r="D571" s="21" t="s">
        <v>778</v>
      </c>
      <c r="E571" s="21" t="s">
        <v>32</v>
      </c>
      <c r="F571" s="21" t="s">
        <v>779</v>
      </c>
      <c r="G571" s="21" t="s">
        <v>1362</v>
      </c>
      <c r="H571" s="21" t="s">
        <v>1363</v>
      </c>
      <c r="I571" s="21" t="s">
        <v>1362</v>
      </c>
      <c r="J571" s="21" t="s">
        <v>83</v>
      </c>
    </row>
    <row r="572" spans="1:10" x14ac:dyDescent="0.25">
      <c r="A572" s="20" t="s">
        <v>1393</v>
      </c>
      <c r="B572" s="20" t="s">
        <v>1394</v>
      </c>
      <c r="C572" s="21" t="s">
        <v>216</v>
      </c>
      <c r="D572" s="21" t="s">
        <v>778</v>
      </c>
      <c r="E572" s="21" t="s">
        <v>32</v>
      </c>
      <c r="F572" s="21" t="s">
        <v>779</v>
      </c>
      <c r="G572" s="21" t="s">
        <v>1362</v>
      </c>
      <c r="H572" s="21" t="s">
        <v>1363</v>
      </c>
      <c r="I572" s="21" t="s">
        <v>1362</v>
      </c>
      <c r="J572" s="21" t="s">
        <v>83</v>
      </c>
    </row>
    <row r="573" spans="1:10" x14ac:dyDescent="0.25">
      <c r="A573" s="20" t="s">
        <v>22</v>
      </c>
      <c r="B573" s="20" t="s">
        <v>23</v>
      </c>
      <c r="C573" s="21" t="s">
        <v>216</v>
      </c>
      <c r="D573" s="21" t="s">
        <v>778</v>
      </c>
      <c r="E573" s="21" t="s">
        <v>32</v>
      </c>
      <c r="F573" s="21" t="s">
        <v>779</v>
      </c>
      <c r="G573" s="21" t="s">
        <v>1362</v>
      </c>
      <c r="H573" s="21" t="s">
        <v>1363</v>
      </c>
      <c r="I573" s="21" t="s">
        <v>1362</v>
      </c>
      <c r="J573" s="21" t="s">
        <v>83</v>
      </c>
    </row>
    <row r="574" spans="1:10" x14ac:dyDescent="0.25">
      <c r="A574" s="20" t="s">
        <v>1395</v>
      </c>
      <c r="B574" s="20" t="s">
        <v>1396</v>
      </c>
      <c r="C574" s="21" t="s">
        <v>216</v>
      </c>
      <c r="D574" s="21" t="s">
        <v>778</v>
      </c>
      <c r="E574" s="21" t="s">
        <v>32</v>
      </c>
      <c r="F574" s="21" t="s">
        <v>779</v>
      </c>
      <c r="G574" s="21" t="s">
        <v>1362</v>
      </c>
      <c r="H574" s="21" t="s">
        <v>1363</v>
      </c>
      <c r="I574" s="21" t="s">
        <v>1362</v>
      </c>
      <c r="J574" s="21" t="s">
        <v>83</v>
      </c>
    </row>
    <row r="575" spans="1:10" x14ac:dyDescent="0.25">
      <c r="A575" s="20" t="s">
        <v>24</v>
      </c>
      <c r="B575" s="20" t="s">
        <v>25</v>
      </c>
      <c r="C575" s="21" t="s">
        <v>216</v>
      </c>
      <c r="D575" s="21" t="s">
        <v>778</v>
      </c>
      <c r="E575" s="21" t="s">
        <v>32</v>
      </c>
      <c r="F575" s="21" t="s">
        <v>779</v>
      </c>
      <c r="G575" s="21" t="s">
        <v>1362</v>
      </c>
      <c r="H575" s="21" t="s">
        <v>1363</v>
      </c>
      <c r="I575" s="21" t="s">
        <v>1362</v>
      </c>
      <c r="J575" s="21" t="s">
        <v>83</v>
      </c>
    </row>
    <row r="576" spans="1:10" x14ac:dyDescent="0.25">
      <c r="A576" s="20" t="s">
        <v>107</v>
      </c>
      <c r="B576" s="20" t="s">
        <v>1397</v>
      </c>
      <c r="C576" s="21" t="s">
        <v>216</v>
      </c>
      <c r="D576" s="21" t="s">
        <v>778</v>
      </c>
      <c r="E576" s="21" t="s">
        <v>32</v>
      </c>
      <c r="F576" s="21" t="s">
        <v>779</v>
      </c>
      <c r="G576" s="21" t="s">
        <v>1362</v>
      </c>
      <c r="H576" s="21" t="s">
        <v>1363</v>
      </c>
      <c r="I576" s="21" t="s">
        <v>1362</v>
      </c>
      <c r="J576" s="21" t="s">
        <v>83</v>
      </c>
    </row>
    <row r="577" spans="1:10" x14ac:dyDescent="0.25">
      <c r="A577" s="20" t="s">
        <v>1398</v>
      </c>
      <c r="B577" s="20" t="s">
        <v>1399</v>
      </c>
      <c r="C577" s="21" t="s">
        <v>216</v>
      </c>
      <c r="D577" s="21" t="s">
        <v>778</v>
      </c>
      <c r="E577" s="21" t="s">
        <v>32</v>
      </c>
      <c r="F577" s="21" t="s">
        <v>779</v>
      </c>
      <c r="G577" s="21" t="s">
        <v>1362</v>
      </c>
      <c r="H577" s="21" t="s">
        <v>1363</v>
      </c>
      <c r="I577" s="21" t="s">
        <v>1362</v>
      </c>
      <c r="J577" s="21" t="s">
        <v>83</v>
      </c>
    </row>
    <row r="578" spans="1:10" x14ac:dyDescent="0.25">
      <c r="A578" s="20" t="s">
        <v>26</v>
      </c>
      <c r="B578" s="20" t="s">
        <v>27</v>
      </c>
      <c r="C578" s="21" t="s">
        <v>216</v>
      </c>
      <c r="D578" s="21" t="s">
        <v>778</v>
      </c>
      <c r="E578" s="21" t="s">
        <v>32</v>
      </c>
      <c r="F578" s="21" t="s">
        <v>779</v>
      </c>
      <c r="G578" s="21" t="s">
        <v>1362</v>
      </c>
      <c r="H578" s="21" t="s">
        <v>1363</v>
      </c>
      <c r="I578" s="21" t="s">
        <v>1382</v>
      </c>
      <c r="J578" s="21" t="s">
        <v>83</v>
      </c>
    </row>
    <row r="579" spans="1:10" x14ac:dyDescent="0.25">
      <c r="A579" s="20" t="s">
        <v>168</v>
      </c>
      <c r="B579" s="20" t="s">
        <v>1400</v>
      </c>
      <c r="C579" s="21" t="s">
        <v>216</v>
      </c>
      <c r="D579" s="21" t="s">
        <v>778</v>
      </c>
      <c r="E579" s="21" t="s">
        <v>32</v>
      </c>
      <c r="F579" s="21" t="s">
        <v>779</v>
      </c>
      <c r="G579" s="21" t="s">
        <v>1362</v>
      </c>
      <c r="H579" s="21" t="s">
        <v>1363</v>
      </c>
      <c r="I579" s="21" t="s">
        <v>1362</v>
      </c>
      <c r="J579" s="21" t="s">
        <v>83</v>
      </c>
    </row>
    <row r="580" spans="1:10" x14ac:dyDescent="0.25">
      <c r="A580" s="20" t="s">
        <v>144</v>
      </c>
      <c r="B580" s="20" t="s">
        <v>1401</v>
      </c>
      <c r="C580" s="21" t="s">
        <v>216</v>
      </c>
      <c r="D580" s="21" t="s">
        <v>778</v>
      </c>
      <c r="E580" s="21" t="s">
        <v>32</v>
      </c>
      <c r="F580" s="21" t="s">
        <v>779</v>
      </c>
      <c r="G580" s="21" t="s">
        <v>1362</v>
      </c>
      <c r="H580" s="21" t="s">
        <v>1363</v>
      </c>
      <c r="I580" s="21" t="s">
        <v>1362</v>
      </c>
      <c r="J580" s="21" t="s">
        <v>83</v>
      </c>
    </row>
    <row r="581" spans="1:10" x14ac:dyDescent="0.25">
      <c r="A581" s="20" t="s">
        <v>145</v>
      </c>
      <c r="B581" s="20" t="s">
        <v>1402</v>
      </c>
      <c r="C581" s="21" t="s">
        <v>216</v>
      </c>
      <c r="D581" s="21" t="s">
        <v>778</v>
      </c>
      <c r="E581" s="21" t="s">
        <v>32</v>
      </c>
      <c r="F581" s="21" t="s">
        <v>779</v>
      </c>
      <c r="G581" s="21" t="s">
        <v>1362</v>
      </c>
      <c r="H581" s="21" t="s">
        <v>1363</v>
      </c>
      <c r="I581" s="21" t="s">
        <v>1362</v>
      </c>
      <c r="J581" s="21" t="s">
        <v>83</v>
      </c>
    </row>
    <row r="582" spans="1:10" x14ac:dyDescent="0.25">
      <c r="A582" s="20" t="s">
        <v>1403</v>
      </c>
      <c r="B582" s="20" t="s">
        <v>1404</v>
      </c>
      <c r="C582" s="21" t="s">
        <v>216</v>
      </c>
      <c r="D582" s="21" t="s">
        <v>778</v>
      </c>
      <c r="E582" s="21" t="s">
        <v>32</v>
      </c>
      <c r="F582" s="21" t="s">
        <v>779</v>
      </c>
      <c r="G582" s="21" t="s">
        <v>1362</v>
      </c>
      <c r="H582" s="21" t="s">
        <v>1363</v>
      </c>
      <c r="I582" s="21" t="s">
        <v>1362</v>
      </c>
      <c r="J582" s="21" t="s">
        <v>83</v>
      </c>
    </row>
    <row r="583" spans="1:10" x14ac:dyDescent="0.25">
      <c r="A583" s="20" t="s">
        <v>1405</v>
      </c>
      <c r="B583" s="20" t="s">
        <v>1402</v>
      </c>
      <c r="C583" s="21" t="s">
        <v>216</v>
      </c>
      <c r="D583" s="21" t="s">
        <v>778</v>
      </c>
      <c r="E583" s="21" t="s">
        <v>32</v>
      </c>
      <c r="F583" s="21" t="s">
        <v>779</v>
      </c>
      <c r="G583" s="21" t="s">
        <v>1362</v>
      </c>
      <c r="H583" s="21" t="s">
        <v>1363</v>
      </c>
      <c r="I583" s="21" t="s">
        <v>1362</v>
      </c>
      <c r="J583" s="21" t="s">
        <v>83</v>
      </c>
    </row>
    <row r="584" spans="1:10" x14ac:dyDescent="0.25">
      <c r="A584" s="20" t="s">
        <v>141</v>
      </c>
      <c r="B584" s="20" t="s">
        <v>1406</v>
      </c>
      <c r="C584" s="21" t="s">
        <v>216</v>
      </c>
      <c r="D584" s="21" t="s">
        <v>778</v>
      </c>
      <c r="E584" s="21" t="s">
        <v>32</v>
      </c>
      <c r="F584" s="21" t="s">
        <v>779</v>
      </c>
      <c r="G584" s="21" t="s">
        <v>1362</v>
      </c>
      <c r="H584" s="21" t="s">
        <v>1363</v>
      </c>
      <c r="I584" s="21" t="s">
        <v>1362</v>
      </c>
      <c r="J584" s="21" t="s">
        <v>83</v>
      </c>
    </row>
    <row r="585" spans="1:10" x14ac:dyDescent="0.25">
      <c r="A585" s="20" t="s">
        <v>1407</v>
      </c>
      <c r="B585" s="20" t="s">
        <v>1408</v>
      </c>
      <c r="C585" s="21" t="s">
        <v>216</v>
      </c>
      <c r="D585" s="21" t="s">
        <v>778</v>
      </c>
      <c r="E585" s="21" t="s">
        <v>32</v>
      </c>
      <c r="F585" s="21" t="s">
        <v>779</v>
      </c>
      <c r="G585" s="21" t="s">
        <v>1362</v>
      </c>
      <c r="H585" s="21" t="s">
        <v>1363</v>
      </c>
      <c r="I585" s="21" t="s">
        <v>1362</v>
      </c>
      <c r="J585" s="21" t="s">
        <v>83</v>
      </c>
    </row>
    <row r="586" spans="1:10" x14ac:dyDescent="0.25">
      <c r="A586" s="20" t="s">
        <v>1409</v>
      </c>
      <c r="B586" s="20" t="s">
        <v>1406</v>
      </c>
      <c r="C586" s="21" t="s">
        <v>216</v>
      </c>
      <c r="D586" s="21" t="s">
        <v>778</v>
      </c>
      <c r="E586" s="21" t="s">
        <v>32</v>
      </c>
      <c r="F586" s="21" t="s">
        <v>779</v>
      </c>
      <c r="G586" s="21" t="s">
        <v>1362</v>
      </c>
      <c r="H586" s="21" t="s">
        <v>1363</v>
      </c>
      <c r="I586" s="21" t="s">
        <v>1362</v>
      </c>
      <c r="J586" s="21" t="s">
        <v>83</v>
      </c>
    </row>
    <row r="587" spans="1:10" x14ac:dyDescent="0.25">
      <c r="A587" s="20" t="s">
        <v>121</v>
      </c>
      <c r="B587" s="20" t="s">
        <v>1410</v>
      </c>
      <c r="C587" s="21" t="s">
        <v>216</v>
      </c>
      <c r="D587" s="21" t="s">
        <v>778</v>
      </c>
      <c r="E587" s="21" t="s">
        <v>32</v>
      </c>
      <c r="F587" s="21" t="s">
        <v>779</v>
      </c>
      <c r="G587" s="21" t="s">
        <v>1362</v>
      </c>
      <c r="H587" s="21" t="s">
        <v>1363</v>
      </c>
      <c r="I587" s="21" t="s">
        <v>1362</v>
      </c>
      <c r="J587" s="21" t="s">
        <v>83</v>
      </c>
    </row>
    <row r="588" spans="1:10" x14ac:dyDescent="0.25">
      <c r="A588" s="20" t="s">
        <v>1411</v>
      </c>
      <c r="B588" s="20" t="s">
        <v>1412</v>
      </c>
      <c r="C588" s="21" t="s">
        <v>216</v>
      </c>
      <c r="D588" s="21" t="s">
        <v>778</v>
      </c>
      <c r="E588" s="21" t="s">
        <v>32</v>
      </c>
      <c r="F588" s="21" t="s">
        <v>779</v>
      </c>
      <c r="G588" s="21" t="s">
        <v>1362</v>
      </c>
      <c r="H588" s="21" t="s">
        <v>1363</v>
      </c>
      <c r="I588" s="21" t="s">
        <v>1362</v>
      </c>
      <c r="J588" s="21" t="s">
        <v>83</v>
      </c>
    </row>
    <row r="589" spans="1:10" x14ac:dyDescent="0.25">
      <c r="A589" s="20" t="s">
        <v>108</v>
      </c>
      <c r="B589" s="20" t="s">
        <v>1413</v>
      </c>
      <c r="C589" s="21" t="s">
        <v>216</v>
      </c>
      <c r="D589" s="21" t="s">
        <v>778</v>
      </c>
      <c r="E589" s="21" t="s">
        <v>32</v>
      </c>
      <c r="F589" s="21" t="s">
        <v>779</v>
      </c>
      <c r="G589" s="21" t="s">
        <v>1362</v>
      </c>
      <c r="H589" s="21" t="s">
        <v>1363</v>
      </c>
      <c r="I589" s="21" t="s">
        <v>1362</v>
      </c>
      <c r="J589" s="21" t="s">
        <v>83</v>
      </c>
    </row>
    <row r="590" spans="1:10" x14ac:dyDescent="0.25">
      <c r="A590" s="20" t="s">
        <v>111</v>
      </c>
      <c r="B590" s="20" t="s">
        <v>1413</v>
      </c>
      <c r="C590" s="21" t="s">
        <v>216</v>
      </c>
      <c r="D590" s="21" t="s">
        <v>778</v>
      </c>
      <c r="E590" s="21" t="s">
        <v>32</v>
      </c>
      <c r="F590" s="21" t="s">
        <v>779</v>
      </c>
      <c r="G590" s="21" t="s">
        <v>1362</v>
      </c>
      <c r="H590" s="21" t="s">
        <v>1363</v>
      </c>
      <c r="I590" s="21" t="s">
        <v>1362</v>
      </c>
      <c r="J590" s="21" t="s">
        <v>83</v>
      </c>
    </row>
    <row r="591" spans="1:10" x14ac:dyDescent="0.25">
      <c r="A591" s="20" t="s">
        <v>1414</v>
      </c>
      <c r="B591" s="20" t="s">
        <v>1413</v>
      </c>
      <c r="C591" s="21" t="s">
        <v>216</v>
      </c>
      <c r="D591" s="21" t="s">
        <v>778</v>
      </c>
      <c r="E591" s="21" t="s">
        <v>32</v>
      </c>
      <c r="F591" s="21" t="s">
        <v>779</v>
      </c>
      <c r="G591" s="21" t="s">
        <v>1362</v>
      </c>
      <c r="H591" s="21" t="s">
        <v>1363</v>
      </c>
      <c r="I591" s="21" t="s">
        <v>1362</v>
      </c>
      <c r="J591" s="21" t="s">
        <v>83</v>
      </c>
    </row>
    <row r="592" spans="1:10" x14ac:dyDescent="0.25">
      <c r="A592" s="20" t="s">
        <v>28</v>
      </c>
      <c r="B592" s="20" t="s">
        <v>29</v>
      </c>
      <c r="C592" s="21" t="s">
        <v>216</v>
      </c>
      <c r="D592" s="21" t="s">
        <v>778</v>
      </c>
      <c r="E592" s="21" t="s">
        <v>32</v>
      </c>
      <c r="F592" s="21" t="s">
        <v>779</v>
      </c>
      <c r="G592" s="21" t="s">
        <v>1362</v>
      </c>
      <c r="H592" s="21" t="s">
        <v>1363</v>
      </c>
      <c r="I592" s="21" t="s">
        <v>1362</v>
      </c>
      <c r="J592" s="21" t="s">
        <v>83</v>
      </c>
    </row>
    <row r="593" spans="1:10" x14ac:dyDescent="0.25">
      <c r="A593" s="20" t="s">
        <v>1415</v>
      </c>
      <c r="B593" s="20" t="s">
        <v>1416</v>
      </c>
      <c r="C593" s="21" t="s">
        <v>216</v>
      </c>
      <c r="D593" s="21" t="s">
        <v>778</v>
      </c>
      <c r="E593" s="21" t="s">
        <v>32</v>
      </c>
      <c r="F593" s="21" t="s">
        <v>779</v>
      </c>
      <c r="G593" s="21" t="s">
        <v>1362</v>
      </c>
      <c r="H593" s="21" t="s">
        <v>1363</v>
      </c>
      <c r="I593" s="21" t="s">
        <v>1362</v>
      </c>
      <c r="J593" s="21" t="s">
        <v>83</v>
      </c>
    </row>
    <row r="594" spans="1:10" x14ac:dyDescent="0.25">
      <c r="A594" s="20" t="s">
        <v>30</v>
      </c>
      <c r="B594" s="20" t="s">
        <v>31</v>
      </c>
      <c r="C594" s="21" t="s">
        <v>216</v>
      </c>
      <c r="D594" s="21" t="s">
        <v>778</v>
      </c>
      <c r="E594" s="21" t="s">
        <v>32</v>
      </c>
      <c r="F594" s="21" t="s">
        <v>779</v>
      </c>
      <c r="G594" s="21" t="s">
        <v>1362</v>
      </c>
      <c r="H594" s="21" t="s">
        <v>1363</v>
      </c>
      <c r="I594" s="21" t="s">
        <v>1362</v>
      </c>
      <c r="J594" s="21" t="s">
        <v>83</v>
      </c>
    </row>
    <row r="595" spans="1:10" x14ac:dyDescent="0.25">
      <c r="A595" s="20" t="s">
        <v>1417</v>
      </c>
      <c r="B595" s="20" t="s">
        <v>31</v>
      </c>
      <c r="C595" s="21" t="s">
        <v>216</v>
      </c>
      <c r="D595" s="21" t="s">
        <v>778</v>
      </c>
      <c r="E595" s="21" t="s">
        <v>32</v>
      </c>
      <c r="F595" s="21" t="s">
        <v>779</v>
      </c>
      <c r="G595" s="21" t="s">
        <v>1362</v>
      </c>
      <c r="H595" s="21" t="s">
        <v>1363</v>
      </c>
      <c r="I595" s="21" t="s">
        <v>1362</v>
      </c>
      <c r="J595" s="21" t="s">
        <v>83</v>
      </c>
    </row>
    <row r="596" spans="1:10" x14ac:dyDescent="0.25">
      <c r="A596" s="20" t="s">
        <v>1418</v>
      </c>
      <c r="B596" s="20" t="s">
        <v>1419</v>
      </c>
      <c r="C596" s="21" t="s">
        <v>216</v>
      </c>
      <c r="D596" s="21" t="s">
        <v>778</v>
      </c>
      <c r="E596" s="21" t="s">
        <v>32</v>
      </c>
      <c r="F596" s="21" t="s">
        <v>779</v>
      </c>
      <c r="G596" s="21" t="s">
        <v>1362</v>
      </c>
      <c r="H596" s="21" t="s">
        <v>1363</v>
      </c>
      <c r="I596" s="21" t="s">
        <v>1420</v>
      </c>
      <c r="J596" s="21" t="s">
        <v>83</v>
      </c>
    </row>
    <row r="597" spans="1:10" x14ac:dyDescent="0.25">
      <c r="A597" s="20" t="s">
        <v>1421</v>
      </c>
      <c r="B597" s="20" t="s">
        <v>1422</v>
      </c>
      <c r="C597" s="21" t="s">
        <v>216</v>
      </c>
      <c r="D597" s="21" t="s">
        <v>778</v>
      </c>
      <c r="E597" s="21" t="s">
        <v>32</v>
      </c>
      <c r="F597" s="21" t="s">
        <v>779</v>
      </c>
      <c r="G597" s="21" t="s">
        <v>1362</v>
      </c>
      <c r="H597" s="21" t="s">
        <v>1363</v>
      </c>
      <c r="I597" s="21" t="s">
        <v>1420</v>
      </c>
      <c r="J597" s="21" t="s">
        <v>83</v>
      </c>
    </row>
    <row r="598" spans="1:10" x14ac:dyDescent="0.25">
      <c r="A598" s="20" t="s">
        <v>1423</v>
      </c>
      <c r="B598" s="20" t="s">
        <v>1424</v>
      </c>
      <c r="C598" s="21" t="s">
        <v>216</v>
      </c>
      <c r="D598" s="21" t="s">
        <v>778</v>
      </c>
      <c r="E598" s="21" t="s">
        <v>32</v>
      </c>
      <c r="F598" s="21" t="s">
        <v>779</v>
      </c>
      <c r="G598" s="21" t="s">
        <v>1362</v>
      </c>
      <c r="H598" s="21" t="s">
        <v>1363</v>
      </c>
      <c r="I598" s="21" t="s">
        <v>1420</v>
      </c>
      <c r="J598" s="21" t="s">
        <v>83</v>
      </c>
    </row>
    <row r="599" spans="1:10" x14ac:dyDescent="0.25">
      <c r="A599" s="20" t="s">
        <v>122</v>
      </c>
      <c r="B599" s="20" t="s">
        <v>1425</v>
      </c>
      <c r="C599" s="21" t="s">
        <v>216</v>
      </c>
      <c r="D599" s="21" t="s">
        <v>778</v>
      </c>
      <c r="E599" s="21" t="s">
        <v>32</v>
      </c>
      <c r="F599" s="21" t="s">
        <v>779</v>
      </c>
      <c r="G599" s="21" t="s">
        <v>1362</v>
      </c>
      <c r="H599" s="21" t="s">
        <v>1363</v>
      </c>
      <c r="I599" s="21" t="s">
        <v>1382</v>
      </c>
      <c r="J599" s="21" t="s">
        <v>83</v>
      </c>
    </row>
    <row r="600" spans="1:10" x14ac:dyDescent="0.25">
      <c r="A600" s="20" t="s">
        <v>1426</v>
      </c>
      <c r="B600" s="20" t="s">
        <v>1427</v>
      </c>
      <c r="C600" s="21" t="s">
        <v>216</v>
      </c>
      <c r="D600" s="21" t="s">
        <v>778</v>
      </c>
      <c r="E600" s="21" t="s">
        <v>32</v>
      </c>
      <c r="F600" s="21" t="s">
        <v>779</v>
      </c>
      <c r="G600" s="21" t="s">
        <v>1362</v>
      </c>
      <c r="H600" s="21" t="s">
        <v>1363</v>
      </c>
      <c r="I600" s="21" t="s">
        <v>1362</v>
      </c>
      <c r="J600" s="21" t="s">
        <v>83</v>
      </c>
    </row>
    <row r="601" spans="1:10" x14ac:dyDescent="0.25">
      <c r="A601" s="20" t="s">
        <v>1428</v>
      </c>
      <c r="B601" s="20" t="s">
        <v>1429</v>
      </c>
      <c r="C601" s="21" t="s">
        <v>216</v>
      </c>
      <c r="D601" s="21" t="s">
        <v>778</v>
      </c>
      <c r="E601" s="21" t="s">
        <v>32</v>
      </c>
      <c r="F601" s="21" t="s">
        <v>779</v>
      </c>
      <c r="G601" s="21" t="s">
        <v>1362</v>
      </c>
      <c r="H601" s="21" t="s">
        <v>1363</v>
      </c>
      <c r="I601" s="21" t="s">
        <v>1362</v>
      </c>
      <c r="J601" s="21" t="s">
        <v>83</v>
      </c>
    </row>
    <row r="602" spans="1:10" x14ac:dyDescent="0.25">
      <c r="A602" s="20" t="s">
        <v>1430</v>
      </c>
      <c r="B602" s="20" t="s">
        <v>1431</v>
      </c>
      <c r="C602" s="21" t="s">
        <v>216</v>
      </c>
      <c r="D602" s="21" t="s">
        <v>778</v>
      </c>
      <c r="E602" s="21" t="s">
        <v>32</v>
      </c>
      <c r="F602" s="21" t="s">
        <v>779</v>
      </c>
      <c r="G602" s="21" t="s">
        <v>1362</v>
      </c>
      <c r="H602" s="21" t="s">
        <v>1363</v>
      </c>
      <c r="I602" s="21" t="s">
        <v>1362</v>
      </c>
      <c r="J602" s="21" t="s">
        <v>83</v>
      </c>
    </row>
    <row r="603" spans="1:10" x14ac:dyDescent="0.25">
      <c r="A603" s="20" t="s">
        <v>1432</v>
      </c>
      <c r="B603" s="20" t="s">
        <v>1433</v>
      </c>
      <c r="C603" s="21" t="s">
        <v>216</v>
      </c>
      <c r="D603" s="21" t="s">
        <v>778</v>
      </c>
      <c r="E603" s="21" t="s">
        <v>32</v>
      </c>
      <c r="F603" s="21" t="s">
        <v>779</v>
      </c>
      <c r="G603" s="21" t="s">
        <v>1362</v>
      </c>
      <c r="H603" s="21" t="s">
        <v>1363</v>
      </c>
      <c r="I603" s="21" t="s">
        <v>1362</v>
      </c>
      <c r="J603" s="21" t="s">
        <v>83</v>
      </c>
    </row>
    <row r="604" spans="1:10" x14ac:dyDescent="0.25">
      <c r="A604" s="20" t="s">
        <v>1434</v>
      </c>
      <c r="B604" s="20" t="s">
        <v>1435</v>
      </c>
      <c r="C604" s="21" t="s">
        <v>216</v>
      </c>
      <c r="D604" s="21" t="s">
        <v>778</v>
      </c>
      <c r="E604" s="21" t="s">
        <v>32</v>
      </c>
      <c r="F604" s="21" t="s">
        <v>779</v>
      </c>
      <c r="G604" s="21" t="s">
        <v>1362</v>
      </c>
      <c r="H604" s="21" t="s">
        <v>1363</v>
      </c>
      <c r="I604" s="21" t="s">
        <v>1362</v>
      </c>
      <c r="J604" s="21" t="s">
        <v>83</v>
      </c>
    </row>
    <row r="605" spans="1:10" x14ac:dyDescent="0.25">
      <c r="A605" s="20" t="s">
        <v>1436</v>
      </c>
      <c r="B605" s="20" t="s">
        <v>1437</v>
      </c>
      <c r="C605" s="21" t="s">
        <v>216</v>
      </c>
      <c r="D605" s="21" t="s">
        <v>778</v>
      </c>
      <c r="E605" s="21" t="s">
        <v>32</v>
      </c>
      <c r="F605" s="21" t="s">
        <v>779</v>
      </c>
      <c r="G605" s="21" t="s">
        <v>1362</v>
      </c>
      <c r="H605" s="21" t="s">
        <v>1363</v>
      </c>
      <c r="I605" s="21" t="s">
        <v>1362</v>
      </c>
      <c r="J605" s="21" t="s">
        <v>83</v>
      </c>
    </row>
    <row r="606" spans="1:10" x14ac:dyDescent="0.25">
      <c r="A606" s="20" t="s">
        <v>1438</v>
      </c>
      <c r="B606" s="20" t="s">
        <v>1439</v>
      </c>
      <c r="C606" s="21" t="s">
        <v>216</v>
      </c>
      <c r="D606" s="21" t="s">
        <v>778</v>
      </c>
      <c r="E606" s="21" t="s">
        <v>32</v>
      </c>
      <c r="F606" s="21" t="s">
        <v>779</v>
      </c>
      <c r="G606" s="21" t="s">
        <v>1362</v>
      </c>
      <c r="H606" s="21" t="s">
        <v>1363</v>
      </c>
      <c r="I606" s="21" t="s">
        <v>1362</v>
      </c>
      <c r="J606" s="21" t="s">
        <v>83</v>
      </c>
    </row>
    <row r="607" spans="1:10" x14ac:dyDescent="0.25">
      <c r="A607" s="20" t="s">
        <v>1440</v>
      </c>
      <c r="B607" s="20" t="s">
        <v>1441</v>
      </c>
      <c r="C607" s="21" t="s">
        <v>216</v>
      </c>
      <c r="D607" s="21" t="s">
        <v>778</v>
      </c>
      <c r="E607" s="21" t="s">
        <v>32</v>
      </c>
      <c r="F607" s="21" t="s">
        <v>779</v>
      </c>
      <c r="G607" s="21" t="s">
        <v>1362</v>
      </c>
      <c r="H607" s="21" t="s">
        <v>1363</v>
      </c>
      <c r="I607" s="21" t="s">
        <v>1362</v>
      </c>
      <c r="J607" s="21" t="s">
        <v>83</v>
      </c>
    </row>
    <row r="608" spans="1:10" x14ac:dyDescent="0.25">
      <c r="A608" s="20" t="s">
        <v>1442</v>
      </c>
      <c r="B608" s="20" t="s">
        <v>1443</v>
      </c>
      <c r="C608" s="21" t="s">
        <v>216</v>
      </c>
      <c r="D608" s="21" t="s">
        <v>778</v>
      </c>
      <c r="E608" s="21" t="s">
        <v>32</v>
      </c>
      <c r="F608" s="21" t="s">
        <v>779</v>
      </c>
      <c r="G608" s="21" t="s">
        <v>1362</v>
      </c>
      <c r="H608" s="21" t="s">
        <v>1363</v>
      </c>
      <c r="I608" s="21" t="s">
        <v>1362</v>
      </c>
      <c r="J608" s="21" t="s">
        <v>83</v>
      </c>
    </row>
    <row r="609" spans="1:10" x14ac:dyDescent="0.25">
      <c r="A609" s="20" t="s">
        <v>1444</v>
      </c>
      <c r="B609" s="20" t="s">
        <v>1445</v>
      </c>
      <c r="C609" s="21" t="s">
        <v>216</v>
      </c>
      <c r="D609" s="21" t="s">
        <v>778</v>
      </c>
      <c r="E609" s="21" t="s">
        <v>32</v>
      </c>
      <c r="F609" s="21" t="s">
        <v>779</v>
      </c>
      <c r="G609" s="21" t="s">
        <v>1362</v>
      </c>
      <c r="H609" s="21" t="s">
        <v>1363</v>
      </c>
      <c r="I609" s="21" t="s">
        <v>1362</v>
      </c>
      <c r="J609" s="21" t="s">
        <v>83</v>
      </c>
    </row>
    <row r="610" spans="1:10" x14ac:dyDescent="0.25">
      <c r="A610" s="20" t="s">
        <v>1446</v>
      </c>
      <c r="B610" s="20" t="s">
        <v>1447</v>
      </c>
      <c r="C610" s="21" t="s">
        <v>216</v>
      </c>
      <c r="D610" s="21" t="s">
        <v>778</v>
      </c>
      <c r="E610" s="21" t="s">
        <v>32</v>
      </c>
      <c r="F610" s="21" t="s">
        <v>779</v>
      </c>
      <c r="G610" s="21" t="s">
        <v>1362</v>
      </c>
      <c r="H610" s="21" t="s">
        <v>1363</v>
      </c>
      <c r="I610" s="21" t="s">
        <v>1382</v>
      </c>
      <c r="J610" s="21" t="s">
        <v>83</v>
      </c>
    </row>
    <row r="611" spans="1:10" x14ac:dyDescent="0.25">
      <c r="A611" s="20" t="s">
        <v>1448</v>
      </c>
      <c r="B611" s="20" t="s">
        <v>1449</v>
      </c>
      <c r="C611" s="21" t="s">
        <v>216</v>
      </c>
      <c r="D611" s="21" t="s">
        <v>778</v>
      </c>
      <c r="E611" s="21" t="s">
        <v>32</v>
      </c>
      <c r="F611" s="21" t="s">
        <v>779</v>
      </c>
      <c r="G611" s="21" t="s">
        <v>1362</v>
      </c>
      <c r="H611" s="21" t="s">
        <v>1363</v>
      </c>
      <c r="I611" s="21" t="s">
        <v>1362</v>
      </c>
      <c r="J611" s="21" t="s">
        <v>83</v>
      </c>
    </row>
    <row r="612" spans="1:10" x14ac:dyDescent="0.25">
      <c r="A612" s="20" t="s">
        <v>1450</v>
      </c>
      <c r="B612" s="20" t="s">
        <v>1451</v>
      </c>
      <c r="C612" s="21" t="s">
        <v>216</v>
      </c>
      <c r="D612" s="21" t="s">
        <v>778</v>
      </c>
      <c r="E612" s="21" t="s">
        <v>32</v>
      </c>
      <c r="F612" s="21" t="s">
        <v>779</v>
      </c>
      <c r="G612" s="21" t="s">
        <v>1362</v>
      </c>
      <c r="H612" s="21" t="s">
        <v>1363</v>
      </c>
      <c r="I612" s="21" t="s">
        <v>1363</v>
      </c>
      <c r="J612" s="21" t="s">
        <v>83</v>
      </c>
    </row>
    <row r="613" spans="1:10" x14ac:dyDescent="0.25">
      <c r="A613" s="20" t="s">
        <v>1452</v>
      </c>
      <c r="B613" s="20" t="s">
        <v>1453</v>
      </c>
      <c r="C613" s="21" t="s">
        <v>216</v>
      </c>
      <c r="D613" s="21" t="s">
        <v>778</v>
      </c>
      <c r="E613" s="21" t="s">
        <v>32</v>
      </c>
      <c r="F613" s="21" t="s">
        <v>779</v>
      </c>
      <c r="G613" s="21" t="s">
        <v>1362</v>
      </c>
      <c r="H613" s="21" t="s">
        <v>1363</v>
      </c>
      <c r="I613" s="21" t="s">
        <v>1362</v>
      </c>
      <c r="J613" s="21" t="s">
        <v>83</v>
      </c>
    </row>
    <row r="614" spans="1:10" x14ac:dyDescent="0.25">
      <c r="A614" s="20" t="s">
        <v>1454</v>
      </c>
      <c r="B614" s="20" t="s">
        <v>1455</v>
      </c>
      <c r="C614" s="21" t="s">
        <v>216</v>
      </c>
      <c r="D614" s="21" t="s">
        <v>778</v>
      </c>
      <c r="E614" s="21" t="s">
        <v>32</v>
      </c>
      <c r="F614" s="21" t="s">
        <v>779</v>
      </c>
      <c r="G614" s="21" t="s">
        <v>1362</v>
      </c>
      <c r="H614" s="21" t="s">
        <v>1363</v>
      </c>
      <c r="I614" s="21" t="s">
        <v>1362</v>
      </c>
      <c r="J614" s="21" t="s">
        <v>83</v>
      </c>
    </row>
    <row r="615" spans="1:10" x14ac:dyDescent="0.25">
      <c r="A615" s="20" t="s">
        <v>1456</v>
      </c>
      <c r="B615" s="20" t="s">
        <v>1457</v>
      </c>
      <c r="C615" s="21" t="s">
        <v>216</v>
      </c>
      <c r="D615" s="21" t="s">
        <v>778</v>
      </c>
      <c r="E615" s="21" t="s">
        <v>32</v>
      </c>
      <c r="F615" s="21" t="s">
        <v>779</v>
      </c>
      <c r="G615" s="21" t="s">
        <v>1036</v>
      </c>
      <c r="H615" s="21" t="s">
        <v>1037</v>
      </c>
      <c r="I615" s="21" t="s">
        <v>1128</v>
      </c>
      <c r="J615" s="21" t="s">
        <v>83</v>
      </c>
    </row>
    <row r="616" spans="1:10" x14ac:dyDescent="0.25">
      <c r="A616" s="20" t="s">
        <v>1458</v>
      </c>
      <c r="B616" s="20" t="s">
        <v>1459</v>
      </c>
      <c r="C616" s="21" t="s">
        <v>216</v>
      </c>
      <c r="D616" s="21" t="s">
        <v>778</v>
      </c>
      <c r="E616" s="21" t="s">
        <v>32</v>
      </c>
      <c r="F616" s="21" t="s">
        <v>779</v>
      </c>
      <c r="G616" s="21" t="s">
        <v>1036</v>
      </c>
      <c r="H616" s="21" t="s">
        <v>1037</v>
      </c>
      <c r="I616" s="21" t="s">
        <v>1128</v>
      </c>
      <c r="J616" s="21" t="s">
        <v>83</v>
      </c>
    </row>
    <row r="617" spans="1:10" x14ac:dyDescent="0.25">
      <c r="A617" s="20" t="s">
        <v>1460</v>
      </c>
      <c r="B617" s="20" t="s">
        <v>1461</v>
      </c>
      <c r="C617" s="21" t="s">
        <v>216</v>
      </c>
      <c r="D617" s="21" t="s">
        <v>778</v>
      </c>
      <c r="E617" s="21" t="s">
        <v>32</v>
      </c>
      <c r="F617" s="21" t="s">
        <v>779</v>
      </c>
      <c r="G617" s="21" t="s">
        <v>1036</v>
      </c>
      <c r="H617" s="21" t="s">
        <v>1037</v>
      </c>
      <c r="I617" s="21" t="s">
        <v>1128</v>
      </c>
      <c r="J617" s="21" t="s">
        <v>83</v>
      </c>
    </row>
    <row r="618" spans="1:10" x14ac:dyDescent="0.25">
      <c r="A618" s="20" t="s">
        <v>1462</v>
      </c>
      <c r="B618" s="20" t="s">
        <v>1463</v>
      </c>
      <c r="C618" s="21" t="s">
        <v>216</v>
      </c>
      <c r="D618" s="21" t="s">
        <v>778</v>
      </c>
      <c r="E618" s="21" t="s">
        <v>32</v>
      </c>
      <c r="F618" s="21" t="s">
        <v>779</v>
      </c>
      <c r="G618" s="21" t="s">
        <v>1036</v>
      </c>
      <c r="H618" s="21" t="s">
        <v>1037</v>
      </c>
      <c r="I618" s="21" t="s">
        <v>1128</v>
      </c>
      <c r="J618" s="21" t="s">
        <v>83</v>
      </c>
    </row>
    <row r="619" spans="1:10" x14ac:dyDescent="0.25">
      <c r="A619" s="20" t="s">
        <v>1464</v>
      </c>
      <c r="B619" s="20" t="s">
        <v>1465</v>
      </c>
      <c r="C619" s="21" t="s">
        <v>216</v>
      </c>
      <c r="D619" s="21" t="s">
        <v>778</v>
      </c>
      <c r="E619" s="21" t="s">
        <v>32</v>
      </c>
      <c r="F619" s="21" t="s">
        <v>779</v>
      </c>
      <c r="G619" s="21" t="s">
        <v>1036</v>
      </c>
      <c r="H619" s="21" t="s">
        <v>1037</v>
      </c>
      <c r="I619" s="21" t="s">
        <v>1128</v>
      </c>
      <c r="J619" s="21" t="s">
        <v>83</v>
      </c>
    </row>
    <row r="620" spans="1:10" x14ac:dyDescent="0.25">
      <c r="A620" s="20" t="s">
        <v>1466</v>
      </c>
      <c r="B620" s="20" t="s">
        <v>1467</v>
      </c>
      <c r="C620" s="21" t="s">
        <v>216</v>
      </c>
      <c r="D620" s="21" t="s">
        <v>778</v>
      </c>
      <c r="E620" s="21" t="s">
        <v>32</v>
      </c>
      <c r="F620" s="21" t="s">
        <v>779</v>
      </c>
      <c r="G620" s="21" t="s">
        <v>1036</v>
      </c>
      <c r="H620" s="21" t="s">
        <v>1037</v>
      </c>
      <c r="I620" s="21" t="s">
        <v>1128</v>
      </c>
      <c r="J620" s="21" t="s">
        <v>83</v>
      </c>
    </row>
    <row r="621" spans="1:10" x14ac:dyDescent="0.25">
      <c r="A621" s="20" t="s">
        <v>1468</v>
      </c>
      <c r="B621" s="20" t="s">
        <v>1469</v>
      </c>
      <c r="C621" s="21" t="s">
        <v>216</v>
      </c>
      <c r="D621" s="21" t="s">
        <v>778</v>
      </c>
      <c r="E621" s="21" t="s">
        <v>32</v>
      </c>
      <c r="F621" s="21" t="s">
        <v>779</v>
      </c>
      <c r="G621" s="21" t="s">
        <v>1362</v>
      </c>
      <c r="H621" s="21" t="s">
        <v>1363</v>
      </c>
      <c r="I621" s="21" t="s">
        <v>1362</v>
      </c>
      <c r="J621" s="21" t="s">
        <v>83</v>
      </c>
    </row>
    <row r="622" spans="1:10" x14ac:dyDescent="0.25">
      <c r="A622" s="20" t="s">
        <v>1470</v>
      </c>
      <c r="B622" s="20" t="s">
        <v>1471</v>
      </c>
      <c r="C622" s="21" t="s">
        <v>216</v>
      </c>
      <c r="D622" s="21" t="s">
        <v>778</v>
      </c>
      <c r="E622" s="21" t="s">
        <v>32</v>
      </c>
      <c r="F622" s="21" t="s">
        <v>779</v>
      </c>
      <c r="G622" s="21" t="s">
        <v>1362</v>
      </c>
      <c r="H622" s="21" t="s">
        <v>1363</v>
      </c>
      <c r="I622" s="21" t="s">
        <v>1362</v>
      </c>
      <c r="J622" s="21" t="s">
        <v>83</v>
      </c>
    </row>
    <row r="623" spans="1:10" x14ac:dyDescent="0.25">
      <c r="A623" s="20" t="s">
        <v>1472</v>
      </c>
      <c r="B623" s="20" t="s">
        <v>1473</v>
      </c>
      <c r="C623" s="21" t="s">
        <v>216</v>
      </c>
      <c r="D623" s="21" t="s">
        <v>778</v>
      </c>
      <c r="E623" s="21" t="s">
        <v>32</v>
      </c>
      <c r="F623" s="21" t="s">
        <v>779</v>
      </c>
      <c r="G623" s="21" t="s">
        <v>1362</v>
      </c>
      <c r="H623" s="21" t="s">
        <v>1363</v>
      </c>
      <c r="I623" s="21" t="s">
        <v>1362</v>
      </c>
      <c r="J623" s="21" t="s">
        <v>83</v>
      </c>
    </row>
    <row r="624" spans="1:10" x14ac:dyDescent="0.25">
      <c r="A624" s="20" t="s">
        <v>1474</v>
      </c>
      <c r="B624" s="20" t="s">
        <v>1475</v>
      </c>
      <c r="C624" s="21" t="s">
        <v>216</v>
      </c>
      <c r="D624" s="21" t="s">
        <v>778</v>
      </c>
      <c r="E624" s="21" t="s">
        <v>32</v>
      </c>
      <c r="F624" s="21" t="s">
        <v>779</v>
      </c>
      <c r="G624" s="21" t="s">
        <v>1362</v>
      </c>
      <c r="H624" s="21" t="s">
        <v>1363</v>
      </c>
      <c r="I624" s="21" t="s">
        <v>1362</v>
      </c>
      <c r="J624" s="21" t="s">
        <v>83</v>
      </c>
    </row>
    <row r="625" spans="1:10" x14ac:dyDescent="0.25">
      <c r="A625" s="20" t="s">
        <v>1476</v>
      </c>
      <c r="B625" s="20" t="s">
        <v>1477</v>
      </c>
      <c r="C625" s="21" t="s">
        <v>216</v>
      </c>
      <c r="D625" s="21" t="s">
        <v>778</v>
      </c>
      <c r="E625" s="21" t="s">
        <v>32</v>
      </c>
      <c r="F625" s="21" t="s">
        <v>779</v>
      </c>
      <c r="G625" s="21" t="s">
        <v>1036</v>
      </c>
      <c r="H625" s="21" t="s">
        <v>1037</v>
      </c>
      <c r="I625" s="21" t="s">
        <v>1036</v>
      </c>
      <c r="J625" s="21" t="s">
        <v>83</v>
      </c>
    </row>
    <row r="626" spans="1:10" hidden="1" x14ac:dyDescent="0.25">
      <c r="A626" s="20" t="s">
        <v>1478</v>
      </c>
      <c r="B626" s="20" t="s">
        <v>1479</v>
      </c>
      <c r="C626" s="21" t="s">
        <v>216</v>
      </c>
      <c r="D626" s="21" t="s">
        <v>778</v>
      </c>
      <c r="E626" s="21" t="s">
        <v>47</v>
      </c>
      <c r="F626" s="21" t="s">
        <v>1480</v>
      </c>
      <c r="G626" s="21" t="s">
        <v>1481</v>
      </c>
      <c r="H626" s="21" t="s">
        <v>1482</v>
      </c>
      <c r="I626" s="21" t="s">
        <v>222</v>
      </c>
      <c r="J626" s="21" t="s">
        <v>84</v>
      </c>
    </row>
    <row r="627" spans="1:10" hidden="1" x14ac:dyDescent="0.25">
      <c r="A627" s="20" t="s">
        <v>1483</v>
      </c>
      <c r="B627" s="20" t="s">
        <v>1484</v>
      </c>
      <c r="C627" s="21" t="s">
        <v>216</v>
      </c>
      <c r="D627" s="21" t="s">
        <v>778</v>
      </c>
      <c r="E627" s="21" t="s">
        <v>47</v>
      </c>
      <c r="F627" s="21" t="s">
        <v>1480</v>
      </c>
      <c r="G627" s="21" t="s">
        <v>1481</v>
      </c>
      <c r="H627" s="21" t="s">
        <v>1482</v>
      </c>
      <c r="I627" s="21" t="s">
        <v>222</v>
      </c>
      <c r="J627" s="21" t="s">
        <v>84</v>
      </c>
    </row>
    <row r="628" spans="1:10" hidden="1" x14ac:dyDescent="0.25">
      <c r="A628" s="20" t="s">
        <v>1485</v>
      </c>
      <c r="B628" s="20" t="s">
        <v>1482</v>
      </c>
      <c r="C628" s="21" t="s">
        <v>216</v>
      </c>
      <c r="D628" s="21" t="s">
        <v>778</v>
      </c>
      <c r="E628" s="21" t="s">
        <v>47</v>
      </c>
      <c r="F628" s="21" t="s">
        <v>1480</v>
      </c>
      <c r="G628" s="21" t="s">
        <v>1481</v>
      </c>
      <c r="H628" s="21" t="s">
        <v>1482</v>
      </c>
      <c r="I628" s="21" t="s">
        <v>222</v>
      </c>
      <c r="J628" s="21" t="s">
        <v>84</v>
      </c>
    </row>
    <row r="629" spans="1:10" hidden="1" x14ac:dyDescent="0.25">
      <c r="A629" s="20" t="s">
        <v>1486</v>
      </c>
      <c r="B629" s="20" t="s">
        <v>1487</v>
      </c>
      <c r="C629" s="21" t="s">
        <v>216</v>
      </c>
      <c r="D629" s="21" t="s">
        <v>778</v>
      </c>
      <c r="E629" s="21" t="s">
        <v>47</v>
      </c>
      <c r="F629" s="21" t="s">
        <v>1480</v>
      </c>
      <c r="G629" s="21" t="s">
        <v>1481</v>
      </c>
      <c r="H629" s="21" t="s">
        <v>1482</v>
      </c>
      <c r="I629" s="21" t="s">
        <v>222</v>
      </c>
      <c r="J629" s="21" t="s">
        <v>84</v>
      </c>
    </row>
    <row r="630" spans="1:10" hidden="1" x14ac:dyDescent="0.25">
      <c r="A630" s="20" t="s">
        <v>1488</v>
      </c>
      <c r="B630" s="20" t="s">
        <v>1489</v>
      </c>
      <c r="C630" s="21" t="s">
        <v>216</v>
      </c>
      <c r="D630" s="21" t="s">
        <v>778</v>
      </c>
      <c r="E630" s="21" t="s">
        <v>47</v>
      </c>
      <c r="F630" s="21" t="s">
        <v>1480</v>
      </c>
      <c r="G630" s="21" t="s">
        <v>1481</v>
      </c>
      <c r="H630" s="21" t="s">
        <v>1482</v>
      </c>
      <c r="I630" s="21" t="s">
        <v>222</v>
      </c>
      <c r="J630" s="21" t="s">
        <v>84</v>
      </c>
    </row>
    <row r="631" spans="1:10" hidden="1" x14ac:dyDescent="0.25">
      <c r="A631" s="20" t="s">
        <v>1490</v>
      </c>
      <c r="B631" s="20" t="s">
        <v>1491</v>
      </c>
      <c r="C631" s="21" t="s">
        <v>216</v>
      </c>
      <c r="D631" s="21" t="s">
        <v>778</v>
      </c>
      <c r="E631" s="21" t="s">
        <v>47</v>
      </c>
      <c r="F631" s="21" t="s">
        <v>1480</v>
      </c>
      <c r="G631" s="21" t="s">
        <v>1481</v>
      </c>
      <c r="H631" s="21" t="s">
        <v>1482</v>
      </c>
      <c r="I631" s="21" t="s">
        <v>222</v>
      </c>
      <c r="J631" s="21" t="s">
        <v>84</v>
      </c>
    </row>
    <row r="632" spans="1:10" hidden="1" x14ac:dyDescent="0.25">
      <c r="A632" s="20" t="s">
        <v>1492</v>
      </c>
      <c r="B632" s="20" t="s">
        <v>1493</v>
      </c>
      <c r="C632" s="21" t="s">
        <v>283</v>
      </c>
      <c r="D632" s="21">
        <v>0</v>
      </c>
      <c r="E632" s="21" t="s">
        <v>84</v>
      </c>
      <c r="F632" s="21" t="s">
        <v>1494</v>
      </c>
      <c r="G632" s="21" t="s">
        <v>1482</v>
      </c>
      <c r="H632" s="21" t="s">
        <v>1482</v>
      </c>
      <c r="I632" s="21" t="s">
        <v>222</v>
      </c>
      <c r="J632" s="21" t="s">
        <v>84</v>
      </c>
    </row>
    <row r="633" spans="1:10" hidden="1" x14ac:dyDescent="0.25">
      <c r="A633" s="20" t="s">
        <v>1495</v>
      </c>
      <c r="B633" s="20" t="s">
        <v>1496</v>
      </c>
      <c r="C633" s="21" t="s">
        <v>216</v>
      </c>
      <c r="D633" s="21" t="s">
        <v>778</v>
      </c>
      <c r="E633" s="21" t="s">
        <v>47</v>
      </c>
      <c r="F633" s="21" t="s">
        <v>1480</v>
      </c>
      <c r="G633" s="21" t="s">
        <v>1481</v>
      </c>
      <c r="H633" s="21" t="s">
        <v>1482</v>
      </c>
      <c r="I633" s="21" t="s">
        <v>222</v>
      </c>
      <c r="J633" s="21" t="s">
        <v>84</v>
      </c>
    </row>
    <row r="634" spans="1:10" hidden="1" x14ac:dyDescent="0.25">
      <c r="A634" s="20" t="s">
        <v>1497</v>
      </c>
      <c r="B634" s="20" t="s">
        <v>1498</v>
      </c>
      <c r="C634" s="21" t="s">
        <v>283</v>
      </c>
      <c r="D634" s="21" t="s">
        <v>778</v>
      </c>
      <c r="E634" s="21" t="s">
        <v>47</v>
      </c>
      <c r="F634" s="21" t="s">
        <v>1480</v>
      </c>
      <c r="G634" s="21" t="s">
        <v>1481</v>
      </c>
      <c r="H634" s="21" t="s">
        <v>1482</v>
      </c>
      <c r="I634" s="21" t="s">
        <v>222</v>
      </c>
      <c r="J634" s="21" t="s">
        <v>84</v>
      </c>
    </row>
    <row r="635" spans="1:10" hidden="1" x14ac:dyDescent="0.25">
      <c r="A635" s="20" t="s">
        <v>1499</v>
      </c>
      <c r="B635" s="20" t="s">
        <v>1500</v>
      </c>
      <c r="C635" s="21" t="s">
        <v>216</v>
      </c>
      <c r="D635" s="21" t="s">
        <v>778</v>
      </c>
      <c r="E635" s="21" t="s">
        <v>47</v>
      </c>
      <c r="F635" s="21" t="s">
        <v>1480</v>
      </c>
      <c r="G635" s="21" t="s">
        <v>1481</v>
      </c>
      <c r="H635" s="21" t="s">
        <v>1482</v>
      </c>
      <c r="I635" s="21" t="s">
        <v>222</v>
      </c>
      <c r="J635" s="21" t="s">
        <v>84</v>
      </c>
    </row>
    <row r="636" spans="1:10" hidden="1" x14ac:dyDescent="0.25">
      <c r="A636" s="20" t="s">
        <v>1501</v>
      </c>
      <c r="B636" s="20" t="s">
        <v>1502</v>
      </c>
      <c r="C636" s="21" t="s">
        <v>216</v>
      </c>
      <c r="D636" s="21" t="s">
        <v>778</v>
      </c>
      <c r="E636" s="21" t="s">
        <v>47</v>
      </c>
      <c r="F636" s="21" t="s">
        <v>1480</v>
      </c>
      <c r="G636" s="21" t="s">
        <v>1481</v>
      </c>
      <c r="H636" s="21" t="s">
        <v>1482</v>
      </c>
      <c r="I636" s="21" t="s">
        <v>222</v>
      </c>
      <c r="J636" s="21" t="s">
        <v>84</v>
      </c>
    </row>
    <row r="637" spans="1:10" hidden="1" x14ac:dyDescent="0.25">
      <c r="A637" s="20" t="s">
        <v>1503</v>
      </c>
      <c r="B637" s="20" t="s">
        <v>1504</v>
      </c>
      <c r="C637" s="21" t="s">
        <v>216</v>
      </c>
      <c r="D637" s="21" t="s">
        <v>778</v>
      </c>
      <c r="E637" s="21" t="s">
        <v>47</v>
      </c>
      <c r="F637" s="21" t="s">
        <v>1480</v>
      </c>
      <c r="G637" s="21" t="s">
        <v>1481</v>
      </c>
      <c r="H637" s="21" t="s">
        <v>1482</v>
      </c>
      <c r="I637" s="21" t="s">
        <v>222</v>
      </c>
      <c r="J637" s="21" t="s">
        <v>84</v>
      </c>
    </row>
    <row r="638" spans="1:10" hidden="1" x14ac:dyDescent="0.25">
      <c r="A638" s="20" t="s">
        <v>1505</v>
      </c>
      <c r="B638" s="20" t="s">
        <v>1506</v>
      </c>
      <c r="C638" s="21" t="s">
        <v>216</v>
      </c>
      <c r="D638" s="21" t="s">
        <v>778</v>
      </c>
      <c r="E638" s="21" t="s">
        <v>47</v>
      </c>
      <c r="F638" s="21" t="s">
        <v>1480</v>
      </c>
      <c r="G638" s="21" t="s">
        <v>1481</v>
      </c>
      <c r="H638" s="21" t="s">
        <v>1482</v>
      </c>
      <c r="I638" s="21" t="s">
        <v>222</v>
      </c>
      <c r="J638" s="21" t="s">
        <v>84</v>
      </c>
    </row>
    <row r="639" spans="1:10" hidden="1" x14ac:dyDescent="0.25">
      <c r="A639" s="20" t="s">
        <v>1507</v>
      </c>
      <c r="B639" s="20" t="s">
        <v>1508</v>
      </c>
      <c r="C639" s="21" t="s">
        <v>216</v>
      </c>
      <c r="D639" s="21" t="s">
        <v>778</v>
      </c>
      <c r="E639" s="21" t="s">
        <v>47</v>
      </c>
      <c r="F639" s="21" t="s">
        <v>1480</v>
      </c>
      <c r="G639" s="21" t="s">
        <v>1481</v>
      </c>
      <c r="H639" s="21" t="s">
        <v>1482</v>
      </c>
      <c r="I639" s="21" t="s">
        <v>222</v>
      </c>
      <c r="J639" s="21" t="s">
        <v>84</v>
      </c>
    </row>
    <row r="640" spans="1:10" hidden="1" x14ac:dyDescent="0.25">
      <c r="A640" s="20" t="s">
        <v>1509</v>
      </c>
      <c r="B640" s="20" t="s">
        <v>1508</v>
      </c>
      <c r="C640" s="21" t="s">
        <v>216</v>
      </c>
      <c r="D640" s="21" t="s">
        <v>778</v>
      </c>
      <c r="E640" s="21" t="s">
        <v>47</v>
      </c>
      <c r="F640" s="21" t="s">
        <v>1480</v>
      </c>
      <c r="G640" s="21" t="s">
        <v>1481</v>
      </c>
      <c r="H640" s="21" t="s">
        <v>1482</v>
      </c>
      <c r="I640" s="21" t="s">
        <v>222</v>
      </c>
      <c r="J640" s="21" t="s">
        <v>84</v>
      </c>
    </row>
    <row r="641" spans="1:10" hidden="1" x14ac:dyDescent="0.25">
      <c r="A641" s="20" t="s">
        <v>1510</v>
      </c>
      <c r="B641" s="20" t="s">
        <v>1511</v>
      </c>
      <c r="C641" s="21" t="s">
        <v>216</v>
      </c>
      <c r="D641" s="21" t="s">
        <v>778</v>
      </c>
      <c r="E641" s="21" t="s">
        <v>47</v>
      </c>
      <c r="F641" s="21" t="s">
        <v>1480</v>
      </c>
      <c r="G641" s="21" t="s">
        <v>1481</v>
      </c>
      <c r="H641" s="21" t="s">
        <v>1482</v>
      </c>
      <c r="I641" s="21" t="s">
        <v>222</v>
      </c>
      <c r="J641" s="21" t="s">
        <v>84</v>
      </c>
    </row>
    <row r="642" spans="1:10" hidden="1" x14ac:dyDescent="0.25">
      <c r="A642" s="20" t="s">
        <v>1512</v>
      </c>
      <c r="B642" s="20" t="s">
        <v>1513</v>
      </c>
      <c r="C642" s="21" t="s">
        <v>216</v>
      </c>
      <c r="D642" s="21" t="s">
        <v>778</v>
      </c>
      <c r="E642" s="21" t="s">
        <v>47</v>
      </c>
      <c r="F642" s="21" t="s">
        <v>1480</v>
      </c>
      <c r="G642" s="21" t="s">
        <v>1481</v>
      </c>
      <c r="H642" s="21" t="s">
        <v>1482</v>
      </c>
      <c r="I642" s="21" t="s">
        <v>222</v>
      </c>
      <c r="J642" s="21" t="s">
        <v>84</v>
      </c>
    </row>
    <row r="643" spans="1:10" hidden="1" x14ac:dyDescent="0.25">
      <c r="A643" s="20" t="s">
        <v>1514</v>
      </c>
      <c r="B643" s="20" t="s">
        <v>1515</v>
      </c>
      <c r="C643" s="21" t="s">
        <v>216</v>
      </c>
      <c r="D643" s="21" t="s">
        <v>778</v>
      </c>
      <c r="E643" s="21" t="s">
        <v>47</v>
      </c>
      <c r="F643" s="21" t="s">
        <v>1480</v>
      </c>
      <c r="G643" s="21" t="s">
        <v>1481</v>
      </c>
      <c r="H643" s="21" t="s">
        <v>1482</v>
      </c>
      <c r="I643" s="21" t="s">
        <v>222</v>
      </c>
      <c r="J643" s="21" t="s">
        <v>84</v>
      </c>
    </row>
    <row r="644" spans="1:10" hidden="1" x14ac:dyDescent="0.25">
      <c r="A644" s="20" t="s">
        <v>1516</v>
      </c>
      <c r="B644" s="20" t="s">
        <v>1515</v>
      </c>
      <c r="C644" s="21" t="s">
        <v>216</v>
      </c>
      <c r="D644" s="21" t="s">
        <v>778</v>
      </c>
      <c r="E644" s="21" t="s">
        <v>47</v>
      </c>
      <c r="F644" s="21" t="s">
        <v>1480</v>
      </c>
      <c r="G644" s="21" t="s">
        <v>1481</v>
      </c>
      <c r="H644" s="21" t="s">
        <v>1482</v>
      </c>
      <c r="I644" s="21" t="s">
        <v>222</v>
      </c>
      <c r="J644" s="21" t="s">
        <v>84</v>
      </c>
    </row>
    <row r="645" spans="1:10" hidden="1" x14ac:dyDescent="0.25">
      <c r="A645" s="20" t="s">
        <v>149</v>
      </c>
      <c r="B645" s="20" t="s">
        <v>1517</v>
      </c>
      <c r="C645" s="21" t="s">
        <v>216</v>
      </c>
      <c r="D645" s="21" t="s">
        <v>778</v>
      </c>
      <c r="E645" s="21" t="s">
        <v>47</v>
      </c>
      <c r="F645" s="21" t="s">
        <v>1480</v>
      </c>
      <c r="G645" s="21" t="s">
        <v>1518</v>
      </c>
      <c r="H645" s="21" t="s">
        <v>1519</v>
      </c>
      <c r="I645" s="21" t="s">
        <v>222</v>
      </c>
      <c r="J645" s="21" t="s">
        <v>84</v>
      </c>
    </row>
    <row r="646" spans="1:10" hidden="1" x14ac:dyDescent="0.25">
      <c r="A646" s="20" t="s">
        <v>1520</v>
      </c>
      <c r="B646" s="20" t="s">
        <v>1521</v>
      </c>
      <c r="C646" s="21" t="s">
        <v>216</v>
      </c>
      <c r="D646" s="21" t="s">
        <v>778</v>
      </c>
      <c r="E646" s="21" t="s">
        <v>47</v>
      </c>
      <c r="F646" s="21" t="s">
        <v>1480</v>
      </c>
      <c r="G646" s="21" t="s">
        <v>1518</v>
      </c>
      <c r="H646" s="21" t="s">
        <v>1519</v>
      </c>
      <c r="I646" s="21" t="s">
        <v>222</v>
      </c>
      <c r="J646" s="21" t="s">
        <v>84</v>
      </c>
    </row>
    <row r="647" spans="1:10" hidden="1" x14ac:dyDescent="0.25">
      <c r="A647" s="20" t="s">
        <v>1522</v>
      </c>
      <c r="B647" s="20" t="s">
        <v>1523</v>
      </c>
      <c r="C647" s="21" t="s">
        <v>216</v>
      </c>
      <c r="D647" s="21" t="s">
        <v>778</v>
      </c>
      <c r="E647" s="21" t="s">
        <v>47</v>
      </c>
      <c r="F647" s="21" t="s">
        <v>1480</v>
      </c>
      <c r="G647" s="21" t="s">
        <v>1518</v>
      </c>
      <c r="H647" s="21" t="s">
        <v>1519</v>
      </c>
      <c r="I647" s="21" t="s">
        <v>222</v>
      </c>
      <c r="J647" s="21" t="s">
        <v>84</v>
      </c>
    </row>
    <row r="648" spans="1:10" hidden="1" x14ac:dyDescent="0.25">
      <c r="A648" s="20" t="s">
        <v>150</v>
      </c>
      <c r="B648" s="20" t="s">
        <v>1524</v>
      </c>
      <c r="C648" s="21" t="s">
        <v>216</v>
      </c>
      <c r="D648" s="21" t="s">
        <v>778</v>
      </c>
      <c r="E648" s="21" t="s">
        <v>47</v>
      </c>
      <c r="F648" s="21" t="s">
        <v>1480</v>
      </c>
      <c r="G648" s="21" t="s">
        <v>1518</v>
      </c>
      <c r="H648" s="21" t="s">
        <v>1519</v>
      </c>
      <c r="I648" s="21" t="s">
        <v>222</v>
      </c>
      <c r="J648" s="21" t="s">
        <v>84</v>
      </c>
    </row>
    <row r="649" spans="1:10" hidden="1" x14ac:dyDescent="0.25">
      <c r="A649" s="20" t="s">
        <v>1525</v>
      </c>
      <c r="B649" s="20" t="s">
        <v>1526</v>
      </c>
      <c r="C649" s="21" t="s">
        <v>283</v>
      </c>
      <c r="D649" s="21">
        <v>0</v>
      </c>
      <c r="E649" s="21" t="s">
        <v>84</v>
      </c>
      <c r="F649" s="21" t="s">
        <v>1494</v>
      </c>
      <c r="G649" s="21" t="s">
        <v>1527</v>
      </c>
      <c r="H649" s="21" t="s">
        <v>1528</v>
      </c>
      <c r="I649" s="21" t="s">
        <v>222</v>
      </c>
      <c r="J649" s="21" t="s">
        <v>84</v>
      </c>
    </row>
    <row r="650" spans="1:10" hidden="1" x14ac:dyDescent="0.25">
      <c r="A650" s="20" t="s">
        <v>186</v>
      </c>
      <c r="B650" s="20" t="s">
        <v>1529</v>
      </c>
      <c r="C650" s="21" t="s">
        <v>216</v>
      </c>
      <c r="D650" s="21" t="s">
        <v>778</v>
      </c>
      <c r="E650" s="21" t="s">
        <v>47</v>
      </c>
      <c r="F650" s="21" t="s">
        <v>1480</v>
      </c>
      <c r="G650" s="21" t="s">
        <v>1518</v>
      </c>
      <c r="H650" s="21" t="s">
        <v>1519</v>
      </c>
      <c r="I650" s="21" t="s">
        <v>222</v>
      </c>
      <c r="J650" s="21" t="s">
        <v>84</v>
      </c>
    </row>
    <row r="651" spans="1:10" hidden="1" x14ac:dyDescent="0.25">
      <c r="A651" s="20" t="s">
        <v>1530</v>
      </c>
      <c r="B651" s="20" t="s">
        <v>1531</v>
      </c>
      <c r="C651" s="21" t="s">
        <v>216</v>
      </c>
      <c r="D651" s="21" t="s">
        <v>778</v>
      </c>
      <c r="E651" s="21" t="s">
        <v>47</v>
      </c>
      <c r="F651" s="21" t="s">
        <v>1480</v>
      </c>
      <c r="G651" s="21" t="s">
        <v>1518</v>
      </c>
      <c r="H651" s="21" t="s">
        <v>1519</v>
      </c>
      <c r="I651" s="21" t="s">
        <v>222</v>
      </c>
      <c r="J651" s="21" t="s">
        <v>84</v>
      </c>
    </row>
    <row r="652" spans="1:10" hidden="1" x14ac:dyDescent="0.25">
      <c r="A652" s="20" t="s">
        <v>1532</v>
      </c>
      <c r="B652" s="20" t="s">
        <v>1533</v>
      </c>
      <c r="C652" s="21" t="s">
        <v>216</v>
      </c>
      <c r="D652" s="21" t="s">
        <v>778</v>
      </c>
      <c r="E652" s="21" t="s">
        <v>47</v>
      </c>
      <c r="F652" s="21" t="s">
        <v>1480</v>
      </c>
      <c r="G652" s="21" t="s">
        <v>1518</v>
      </c>
      <c r="H652" s="21" t="s">
        <v>1519</v>
      </c>
      <c r="I652" s="21" t="s">
        <v>222</v>
      </c>
      <c r="J652" s="21" t="s">
        <v>84</v>
      </c>
    </row>
    <row r="653" spans="1:10" hidden="1" x14ac:dyDescent="0.25">
      <c r="A653" s="20" t="s">
        <v>1534</v>
      </c>
      <c r="B653" s="20" t="s">
        <v>1535</v>
      </c>
      <c r="C653" s="21" t="s">
        <v>216</v>
      </c>
      <c r="D653" s="21" t="s">
        <v>778</v>
      </c>
      <c r="E653" s="21" t="s">
        <v>47</v>
      </c>
      <c r="F653" s="21" t="s">
        <v>1480</v>
      </c>
      <c r="G653" s="21" t="s">
        <v>1518</v>
      </c>
      <c r="H653" s="21" t="s">
        <v>1519</v>
      </c>
      <c r="I653" s="21" t="s">
        <v>222</v>
      </c>
      <c r="J653" s="21" t="s">
        <v>84</v>
      </c>
    </row>
    <row r="654" spans="1:10" hidden="1" x14ac:dyDescent="0.25">
      <c r="A654" s="20" t="s">
        <v>1536</v>
      </c>
      <c r="B654" s="20" t="s">
        <v>1537</v>
      </c>
      <c r="C654" s="21" t="s">
        <v>216</v>
      </c>
      <c r="D654" s="21" t="s">
        <v>778</v>
      </c>
      <c r="E654" s="21" t="s">
        <v>47</v>
      </c>
      <c r="F654" s="21" t="s">
        <v>1480</v>
      </c>
      <c r="G654" s="21" t="s">
        <v>1518</v>
      </c>
      <c r="H654" s="21" t="s">
        <v>1519</v>
      </c>
      <c r="I654" s="21" t="s">
        <v>222</v>
      </c>
      <c r="J654" s="21" t="s">
        <v>84</v>
      </c>
    </row>
    <row r="655" spans="1:10" hidden="1" x14ac:dyDescent="0.25">
      <c r="A655" s="20" t="s">
        <v>1538</v>
      </c>
      <c r="B655" s="20" t="s">
        <v>1539</v>
      </c>
      <c r="C655" s="21" t="s">
        <v>216</v>
      </c>
      <c r="D655" s="21" t="s">
        <v>778</v>
      </c>
      <c r="E655" s="21" t="s">
        <v>47</v>
      </c>
      <c r="F655" s="21" t="s">
        <v>1480</v>
      </c>
      <c r="G655" s="21" t="s">
        <v>1518</v>
      </c>
      <c r="H655" s="21" t="s">
        <v>1519</v>
      </c>
      <c r="I655" s="21" t="s">
        <v>222</v>
      </c>
      <c r="J655" s="21" t="s">
        <v>84</v>
      </c>
    </row>
    <row r="656" spans="1:10" hidden="1" x14ac:dyDescent="0.25">
      <c r="A656" s="20" t="s">
        <v>1540</v>
      </c>
      <c r="B656" s="20" t="s">
        <v>1541</v>
      </c>
      <c r="C656" s="21" t="s">
        <v>216</v>
      </c>
      <c r="D656" s="21" t="s">
        <v>778</v>
      </c>
      <c r="E656" s="21" t="s">
        <v>47</v>
      </c>
      <c r="F656" s="21" t="s">
        <v>1480</v>
      </c>
      <c r="G656" s="21" t="s">
        <v>1518</v>
      </c>
      <c r="H656" s="21" t="s">
        <v>1519</v>
      </c>
      <c r="I656" s="21" t="s">
        <v>222</v>
      </c>
      <c r="J656" s="21" t="s">
        <v>84</v>
      </c>
    </row>
    <row r="657" spans="1:10" hidden="1" x14ac:dyDescent="0.25">
      <c r="A657" s="20" t="s">
        <v>1542</v>
      </c>
      <c r="B657" s="20" t="s">
        <v>1537</v>
      </c>
      <c r="C657" s="21" t="s">
        <v>216</v>
      </c>
      <c r="D657" s="21" t="s">
        <v>778</v>
      </c>
      <c r="E657" s="21" t="s">
        <v>47</v>
      </c>
      <c r="F657" s="21" t="s">
        <v>1480</v>
      </c>
      <c r="G657" s="21" t="s">
        <v>1518</v>
      </c>
      <c r="H657" s="21" t="s">
        <v>1519</v>
      </c>
      <c r="I657" s="21" t="s">
        <v>222</v>
      </c>
      <c r="J657" s="21" t="s">
        <v>84</v>
      </c>
    </row>
    <row r="658" spans="1:10" hidden="1" x14ac:dyDescent="0.25">
      <c r="A658" s="20" t="s">
        <v>1543</v>
      </c>
      <c r="B658" s="20" t="s">
        <v>1544</v>
      </c>
      <c r="C658" s="21" t="s">
        <v>216</v>
      </c>
      <c r="D658" s="21" t="s">
        <v>778</v>
      </c>
      <c r="E658" s="21" t="s">
        <v>47</v>
      </c>
      <c r="F658" s="21" t="s">
        <v>1480</v>
      </c>
      <c r="G658" s="21" t="s">
        <v>1518</v>
      </c>
      <c r="H658" s="21" t="s">
        <v>1519</v>
      </c>
      <c r="I658" s="21" t="s">
        <v>222</v>
      </c>
      <c r="J658" s="21" t="s">
        <v>84</v>
      </c>
    </row>
    <row r="659" spans="1:10" hidden="1" x14ac:dyDescent="0.25">
      <c r="A659" s="20" t="s">
        <v>1545</v>
      </c>
      <c r="B659" s="20" t="s">
        <v>1541</v>
      </c>
      <c r="C659" s="21" t="s">
        <v>283</v>
      </c>
      <c r="D659" s="21" t="s">
        <v>778</v>
      </c>
      <c r="E659" s="21" t="s">
        <v>47</v>
      </c>
      <c r="F659" s="21" t="s">
        <v>1480</v>
      </c>
      <c r="G659" s="21" t="s">
        <v>1518</v>
      </c>
      <c r="H659" s="21" t="s">
        <v>1519</v>
      </c>
      <c r="I659" s="21" t="s">
        <v>222</v>
      </c>
      <c r="J659" s="21" t="s">
        <v>84</v>
      </c>
    </row>
    <row r="660" spans="1:10" hidden="1" x14ac:dyDescent="0.25">
      <c r="A660" s="20" t="s">
        <v>1546</v>
      </c>
      <c r="B660" s="20" t="s">
        <v>1547</v>
      </c>
      <c r="C660" s="21" t="s">
        <v>216</v>
      </c>
      <c r="D660" s="21" t="s">
        <v>778</v>
      </c>
      <c r="E660" s="21" t="s">
        <v>47</v>
      </c>
      <c r="F660" s="21" t="s">
        <v>1480</v>
      </c>
      <c r="G660" s="21" t="s">
        <v>1518</v>
      </c>
      <c r="H660" s="21" t="s">
        <v>1519</v>
      </c>
      <c r="I660" s="21" t="s">
        <v>222</v>
      </c>
      <c r="J660" s="21" t="s">
        <v>84</v>
      </c>
    </row>
    <row r="661" spans="1:10" hidden="1" x14ac:dyDescent="0.25">
      <c r="A661" s="20" t="s">
        <v>1548</v>
      </c>
      <c r="B661" s="20" t="s">
        <v>1549</v>
      </c>
      <c r="C661" s="21" t="s">
        <v>216</v>
      </c>
      <c r="D661" s="21" t="s">
        <v>778</v>
      </c>
      <c r="E661" s="21" t="s">
        <v>47</v>
      </c>
      <c r="F661" s="21" t="s">
        <v>1480</v>
      </c>
      <c r="G661" s="21" t="s">
        <v>1518</v>
      </c>
      <c r="H661" s="21" t="s">
        <v>1519</v>
      </c>
      <c r="I661" s="21" t="s">
        <v>222</v>
      </c>
      <c r="J661" s="21" t="s">
        <v>84</v>
      </c>
    </row>
    <row r="662" spans="1:10" hidden="1" x14ac:dyDescent="0.25">
      <c r="A662" s="20" t="s">
        <v>1550</v>
      </c>
      <c r="B662" s="20" t="s">
        <v>1551</v>
      </c>
      <c r="C662" s="21" t="s">
        <v>216</v>
      </c>
      <c r="D662" s="21" t="s">
        <v>778</v>
      </c>
      <c r="E662" s="21" t="s">
        <v>47</v>
      </c>
      <c r="F662" s="21" t="s">
        <v>1480</v>
      </c>
      <c r="G662" s="21" t="s">
        <v>1518</v>
      </c>
      <c r="H662" s="21" t="s">
        <v>1519</v>
      </c>
      <c r="I662" s="21" t="s">
        <v>222</v>
      </c>
      <c r="J662" s="21" t="s">
        <v>84</v>
      </c>
    </row>
    <row r="663" spans="1:10" hidden="1" x14ac:dyDescent="0.25">
      <c r="A663" s="20" t="s">
        <v>1552</v>
      </c>
      <c r="B663" s="20" t="s">
        <v>1553</v>
      </c>
      <c r="C663" s="21" t="s">
        <v>216</v>
      </c>
      <c r="D663" s="21" t="s">
        <v>778</v>
      </c>
      <c r="E663" s="21" t="s">
        <v>47</v>
      </c>
      <c r="F663" s="21" t="s">
        <v>1480</v>
      </c>
      <c r="G663" s="21" t="s">
        <v>1518</v>
      </c>
      <c r="H663" s="21" t="s">
        <v>1519</v>
      </c>
      <c r="I663" s="21" t="s">
        <v>222</v>
      </c>
      <c r="J663" s="21" t="s">
        <v>84</v>
      </c>
    </row>
    <row r="664" spans="1:10" hidden="1" x14ac:dyDescent="0.25">
      <c r="A664" s="20" t="s">
        <v>1554</v>
      </c>
      <c r="B664" s="20" t="s">
        <v>1555</v>
      </c>
      <c r="C664" s="21" t="s">
        <v>216</v>
      </c>
      <c r="D664" s="21" t="s">
        <v>778</v>
      </c>
      <c r="E664" s="21" t="s">
        <v>47</v>
      </c>
      <c r="F664" s="21" t="s">
        <v>1480</v>
      </c>
      <c r="G664" s="21" t="s">
        <v>1518</v>
      </c>
      <c r="H664" s="21" t="s">
        <v>1519</v>
      </c>
      <c r="I664" s="21" t="s">
        <v>222</v>
      </c>
      <c r="J664" s="21" t="s">
        <v>84</v>
      </c>
    </row>
    <row r="665" spans="1:10" hidden="1" x14ac:dyDescent="0.25">
      <c r="A665" s="20" t="s">
        <v>1556</v>
      </c>
      <c r="B665" s="20" t="s">
        <v>1557</v>
      </c>
      <c r="C665" s="21" t="s">
        <v>216</v>
      </c>
      <c r="D665" s="21" t="s">
        <v>778</v>
      </c>
      <c r="E665" s="21" t="s">
        <v>47</v>
      </c>
      <c r="F665" s="21" t="s">
        <v>1480</v>
      </c>
      <c r="G665" s="21" t="s">
        <v>1518</v>
      </c>
      <c r="H665" s="21" t="s">
        <v>1519</v>
      </c>
      <c r="I665" s="21" t="s">
        <v>222</v>
      </c>
      <c r="J665" s="21" t="s">
        <v>84</v>
      </c>
    </row>
    <row r="666" spans="1:10" hidden="1" x14ac:dyDescent="0.25">
      <c r="A666" s="20" t="s">
        <v>1558</v>
      </c>
      <c r="B666" s="20" t="s">
        <v>1559</v>
      </c>
      <c r="C666" s="21" t="s">
        <v>216</v>
      </c>
      <c r="D666" s="21" t="s">
        <v>778</v>
      </c>
      <c r="E666" s="21" t="s">
        <v>47</v>
      </c>
      <c r="F666" s="21" t="s">
        <v>1480</v>
      </c>
      <c r="G666" s="21" t="s">
        <v>1518</v>
      </c>
      <c r="H666" s="21" t="s">
        <v>1519</v>
      </c>
      <c r="I666" s="21" t="s">
        <v>222</v>
      </c>
      <c r="J666" s="21" t="s">
        <v>84</v>
      </c>
    </row>
    <row r="667" spans="1:10" hidden="1" x14ac:dyDescent="0.25">
      <c r="A667" s="20" t="s">
        <v>1560</v>
      </c>
      <c r="B667" s="20" t="s">
        <v>1561</v>
      </c>
      <c r="C667" s="21" t="s">
        <v>216</v>
      </c>
      <c r="D667" s="21" t="s">
        <v>778</v>
      </c>
      <c r="E667" s="21" t="s">
        <v>47</v>
      </c>
      <c r="F667" s="21" t="s">
        <v>1480</v>
      </c>
      <c r="G667" s="21" t="s">
        <v>1518</v>
      </c>
      <c r="H667" s="21" t="s">
        <v>1519</v>
      </c>
      <c r="I667" s="21" t="s">
        <v>222</v>
      </c>
      <c r="J667" s="21" t="s">
        <v>84</v>
      </c>
    </row>
    <row r="668" spans="1:10" hidden="1" x14ac:dyDescent="0.25">
      <c r="A668" s="20" t="s">
        <v>1562</v>
      </c>
      <c r="B668" s="20" t="s">
        <v>1563</v>
      </c>
      <c r="C668" s="21" t="s">
        <v>216</v>
      </c>
      <c r="D668" s="21" t="s">
        <v>778</v>
      </c>
      <c r="E668" s="21" t="s">
        <v>47</v>
      </c>
      <c r="F668" s="21" t="s">
        <v>1480</v>
      </c>
      <c r="G668" s="21" t="s">
        <v>1518</v>
      </c>
      <c r="H668" s="21" t="s">
        <v>1519</v>
      </c>
      <c r="I668" s="21" t="s">
        <v>222</v>
      </c>
      <c r="J668" s="21" t="s">
        <v>84</v>
      </c>
    </row>
    <row r="669" spans="1:10" hidden="1" x14ac:dyDescent="0.25">
      <c r="A669" s="20" t="s">
        <v>1564</v>
      </c>
      <c r="B669" s="20" t="s">
        <v>1565</v>
      </c>
      <c r="C669" s="21" t="s">
        <v>216</v>
      </c>
      <c r="D669" s="21" t="s">
        <v>778</v>
      </c>
      <c r="E669" s="21" t="s">
        <v>47</v>
      </c>
      <c r="F669" s="21" t="s">
        <v>1480</v>
      </c>
      <c r="G669" s="21" t="s">
        <v>1518</v>
      </c>
      <c r="H669" s="21" t="s">
        <v>1519</v>
      </c>
      <c r="I669" s="21" t="s">
        <v>222</v>
      </c>
      <c r="J669" s="21" t="s">
        <v>84</v>
      </c>
    </row>
    <row r="670" spans="1:10" hidden="1" x14ac:dyDescent="0.25">
      <c r="A670" s="20" t="s">
        <v>151</v>
      </c>
      <c r="B670" s="20" t="s">
        <v>1566</v>
      </c>
      <c r="C670" s="21" t="s">
        <v>216</v>
      </c>
      <c r="D670" s="21" t="s">
        <v>778</v>
      </c>
      <c r="E670" s="21" t="s">
        <v>47</v>
      </c>
      <c r="F670" s="21" t="s">
        <v>1480</v>
      </c>
      <c r="G670" s="21" t="s">
        <v>1518</v>
      </c>
      <c r="H670" s="21" t="s">
        <v>1519</v>
      </c>
      <c r="I670" s="21" t="s">
        <v>222</v>
      </c>
      <c r="J670" s="21" t="s">
        <v>84</v>
      </c>
    </row>
    <row r="671" spans="1:10" hidden="1" x14ac:dyDescent="0.25">
      <c r="A671" s="20" t="s">
        <v>1567</v>
      </c>
      <c r="B671" s="20" t="s">
        <v>1568</v>
      </c>
      <c r="C671" s="21" t="s">
        <v>216</v>
      </c>
      <c r="D671" s="21" t="s">
        <v>778</v>
      </c>
      <c r="E671" s="21" t="s">
        <v>47</v>
      </c>
      <c r="F671" s="21" t="s">
        <v>1480</v>
      </c>
      <c r="G671" s="21" t="s">
        <v>1518</v>
      </c>
      <c r="H671" s="21" t="s">
        <v>1519</v>
      </c>
      <c r="I671" s="21" t="s">
        <v>222</v>
      </c>
      <c r="J671" s="21" t="s">
        <v>84</v>
      </c>
    </row>
    <row r="672" spans="1:10" hidden="1" x14ac:dyDescent="0.25">
      <c r="A672" s="20" t="s">
        <v>1569</v>
      </c>
      <c r="B672" s="20" t="s">
        <v>1570</v>
      </c>
      <c r="C672" s="21" t="s">
        <v>216</v>
      </c>
      <c r="D672" s="21" t="s">
        <v>778</v>
      </c>
      <c r="E672" s="21" t="s">
        <v>47</v>
      </c>
      <c r="F672" s="21" t="s">
        <v>1480</v>
      </c>
      <c r="G672" s="21" t="s">
        <v>1518</v>
      </c>
      <c r="H672" s="21" t="s">
        <v>1519</v>
      </c>
      <c r="I672" s="21" t="s">
        <v>222</v>
      </c>
      <c r="J672" s="21" t="s">
        <v>84</v>
      </c>
    </row>
    <row r="673" spans="1:10" hidden="1" x14ac:dyDescent="0.25">
      <c r="A673" s="20" t="s">
        <v>1571</v>
      </c>
      <c r="B673" s="20" t="s">
        <v>1572</v>
      </c>
      <c r="C673" s="21" t="s">
        <v>216</v>
      </c>
      <c r="D673" s="21" t="s">
        <v>778</v>
      </c>
      <c r="E673" s="21" t="s">
        <v>47</v>
      </c>
      <c r="F673" s="21" t="s">
        <v>1480</v>
      </c>
      <c r="G673" s="21" t="s">
        <v>1518</v>
      </c>
      <c r="H673" s="21" t="s">
        <v>1519</v>
      </c>
      <c r="I673" s="21" t="s">
        <v>222</v>
      </c>
      <c r="J673" s="21" t="s">
        <v>84</v>
      </c>
    </row>
    <row r="674" spans="1:10" hidden="1" x14ac:dyDescent="0.25">
      <c r="A674" s="20" t="s">
        <v>1573</v>
      </c>
      <c r="B674" s="20" t="s">
        <v>1574</v>
      </c>
      <c r="C674" s="21" t="s">
        <v>216</v>
      </c>
      <c r="D674" s="21" t="s">
        <v>778</v>
      </c>
      <c r="E674" s="21" t="s">
        <v>47</v>
      </c>
      <c r="F674" s="21" t="s">
        <v>1480</v>
      </c>
      <c r="G674" s="21" t="s">
        <v>1518</v>
      </c>
      <c r="H674" s="21" t="s">
        <v>1519</v>
      </c>
      <c r="I674" s="21" t="s">
        <v>222</v>
      </c>
      <c r="J674" s="21" t="s">
        <v>84</v>
      </c>
    </row>
    <row r="675" spans="1:10" hidden="1" x14ac:dyDescent="0.25">
      <c r="A675" s="20" t="s">
        <v>1575</v>
      </c>
      <c r="B675" s="20" t="s">
        <v>1576</v>
      </c>
      <c r="C675" s="21" t="s">
        <v>216</v>
      </c>
      <c r="D675" s="21" t="s">
        <v>778</v>
      </c>
      <c r="E675" s="21" t="s">
        <v>47</v>
      </c>
      <c r="F675" s="21" t="s">
        <v>1480</v>
      </c>
      <c r="G675" s="21" t="s">
        <v>1518</v>
      </c>
      <c r="H675" s="21" t="s">
        <v>1519</v>
      </c>
      <c r="I675" s="21" t="s">
        <v>222</v>
      </c>
      <c r="J675" s="21" t="s">
        <v>84</v>
      </c>
    </row>
    <row r="676" spans="1:10" hidden="1" x14ac:dyDescent="0.25">
      <c r="A676" s="20" t="s">
        <v>1577</v>
      </c>
      <c r="B676" s="20" t="s">
        <v>1578</v>
      </c>
      <c r="C676" s="21" t="s">
        <v>283</v>
      </c>
      <c r="D676" s="21" t="s">
        <v>778</v>
      </c>
      <c r="E676" s="21" t="s">
        <v>47</v>
      </c>
      <c r="F676" s="21" t="s">
        <v>1480</v>
      </c>
      <c r="G676" s="21" t="s">
        <v>1518</v>
      </c>
      <c r="H676" s="21" t="s">
        <v>1519</v>
      </c>
      <c r="I676" s="21" t="s">
        <v>222</v>
      </c>
      <c r="J676" s="21" t="s">
        <v>84</v>
      </c>
    </row>
    <row r="677" spans="1:10" hidden="1" x14ac:dyDescent="0.25">
      <c r="A677" s="20" t="s">
        <v>1579</v>
      </c>
      <c r="B677" s="20" t="s">
        <v>1580</v>
      </c>
      <c r="C677" s="21" t="s">
        <v>216</v>
      </c>
      <c r="D677" s="21" t="s">
        <v>778</v>
      </c>
      <c r="E677" s="21" t="s">
        <v>47</v>
      </c>
      <c r="F677" s="21" t="s">
        <v>1480</v>
      </c>
      <c r="G677" s="21" t="s">
        <v>1518</v>
      </c>
      <c r="H677" s="21" t="s">
        <v>1519</v>
      </c>
      <c r="I677" s="21" t="s">
        <v>222</v>
      </c>
      <c r="J677" s="21" t="s">
        <v>84</v>
      </c>
    </row>
    <row r="678" spans="1:10" hidden="1" x14ac:dyDescent="0.25">
      <c r="A678" s="20" t="s">
        <v>1581</v>
      </c>
      <c r="B678" s="20" t="s">
        <v>1582</v>
      </c>
      <c r="C678" s="21" t="s">
        <v>216</v>
      </c>
      <c r="D678" s="21" t="s">
        <v>778</v>
      </c>
      <c r="E678" s="21" t="s">
        <v>47</v>
      </c>
      <c r="F678" s="21" t="s">
        <v>1480</v>
      </c>
      <c r="G678" s="21" t="s">
        <v>1518</v>
      </c>
      <c r="H678" s="21" t="s">
        <v>1519</v>
      </c>
      <c r="I678" s="21" t="s">
        <v>222</v>
      </c>
      <c r="J678" s="21" t="s">
        <v>84</v>
      </c>
    </row>
    <row r="679" spans="1:10" hidden="1" x14ac:dyDescent="0.25">
      <c r="A679" s="20" t="s">
        <v>1583</v>
      </c>
      <c r="B679" s="20" t="s">
        <v>1584</v>
      </c>
      <c r="C679" s="21" t="s">
        <v>216</v>
      </c>
      <c r="D679" s="21" t="s">
        <v>778</v>
      </c>
      <c r="E679" s="21" t="s">
        <v>47</v>
      </c>
      <c r="F679" s="21" t="s">
        <v>1480</v>
      </c>
      <c r="G679" s="21" t="s">
        <v>1518</v>
      </c>
      <c r="H679" s="21" t="s">
        <v>1519</v>
      </c>
      <c r="I679" s="21" t="s">
        <v>222</v>
      </c>
      <c r="J679" s="21" t="s">
        <v>84</v>
      </c>
    </row>
    <row r="680" spans="1:10" hidden="1" x14ac:dyDescent="0.25">
      <c r="A680" s="20" t="s">
        <v>152</v>
      </c>
      <c r="B680" s="20" t="s">
        <v>1585</v>
      </c>
      <c r="C680" s="21" t="s">
        <v>216</v>
      </c>
      <c r="D680" s="21" t="s">
        <v>778</v>
      </c>
      <c r="E680" s="21" t="s">
        <v>47</v>
      </c>
      <c r="F680" s="21" t="s">
        <v>1480</v>
      </c>
      <c r="G680" s="21" t="s">
        <v>1518</v>
      </c>
      <c r="H680" s="21" t="s">
        <v>1519</v>
      </c>
      <c r="I680" s="21" t="s">
        <v>222</v>
      </c>
      <c r="J680" s="21" t="s">
        <v>84</v>
      </c>
    </row>
    <row r="681" spans="1:10" hidden="1" x14ac:dyDescent="0.25">
      <c r="A681" s="20" t="s">
        <v>1586</v>
      </c>
      <c r="B681" s="20" t="s">
        <v>1587</v>
      </c>
      <c r="C681" s="21" t="s">
        <v>216</v>
      </c>
      <c r="D681" s="21" t="s">
        <v>778</v>
      </c>
      <c r="E681" s="21" t="s">
        <v>47</v>
      </c>
      <c r="F681" s="21" t="s">
        <v>1480</v>
      </c>
      <c r="G681" s="21" t="s">
        <v>1518</v>
      </c>
      <c r="H681" s="21" t="s">
        <v>1519</v>
      </c>
      <c r="I681" s="21" t="s">
        <v>222</v>
      </c>
      <c r="J681" s="21" t="s">
        <v>84</v>
      </c>
    </row>
    <row r="682" spans="1:10" hidden="1" x14ac:dyDescent="0.25">
      <c r="A682" s="20" t="s">
        <v>1588</v>
      </c>
      <c r="B682" s="20" t="s">
        <v>1589</v>
      </c>
      <c r="C682" s="21" t="s">
        <v>216</v>
      </c>
      <c r="D682" s="21" t="s">
        <v>778</v>
      </c>
      <c r="E682" s="21" t="s">
        <v>47</v>
      </c>
      <c r="F682" s="21" t="s">
        <v>1480</v>
      </c>
      <c r="G682" s="21" t="s">
        <v>1518</v>
      </c>
      <c r="H682" s="21" t="s">
        <v>1519</v>
      </c>
      <c r="I682" s="21" t="s">
        <v>222</v>
      </c>
      <c r="J682" s="21" t="s">
        <v>84</v>
      </c>
    </row>
    <row r="683" spans="1:10" hidden="1" x14ac:dyDescent="0.25">
      <c r="A683" s="20" t="s">
        <v>1590</v>
      </c>
      <c r="B683" s="20" t="s">
        <v>1591</v>
      </c>
      <c r="C683" s="21" t="s">
        <v>216</v>
      </c>
      <c r="D683" s="21" t="s">
        <v>778</v>
      </c>
      <c r="E683" s="21" t="s">
        <v>47</v>
      </c>
      <c r="F683" s="21" t="s">
        <v>1480</v>
      </c>
      <c r="G683" s="21" t="s">
        <v>1518</v>
      </c>
      <c r="H683" s="21" t="s">
        <v>1519</v>
      </c>
      <c r="I683" s="21" t="s">
        <v>222</v>
      </c>
      <c r="J683" s="21" t="s">
        <v>84</v>
      </c>
    </row>
    <row r="684" spans="1:10" hidden="1" x14ac:dyDescent="0.25">
      <c r="A684" s="20" t="s">
        <v>1592</v>
      </c>
      <c r="B684" s="20" t="s">
        <v>1593</v>
      </c>
      <c r="C684" s="21" t="s">
        <v>216</v>
      </c>
      <c r="D684" s="21" t="s">
        <v>778</v>
      </c>
      <c r="E684" s="21" t="s">
        <v>47</v>
      </c>
      <c r="F684" s="21" t="s">
        <v>1480</v>
      </c>
      <c r="G684" s="21" t="s">
        <v>1518</v>
      </c>
      <c r="H684" s="21" t="s">
        <v>1519</v>
      </c>
      <c r="I684" s="21" t="s">
        <v>222</v>
      </c>
      <c r="J684" s="21" t="s">
        <v>84</v>
      </c>
    </row>
    <row r="685" spans="1:10" hidden="1" x14ac:dyDescent="0.25">
      <c r="A685" s="20" t="s">
        <v>1594</v>
      </c>
      <c r="B685" s="20" t="s">
        <v>1595</v>
      </c>
      <c r="C685" s="21" t="s">
        <v>216</v>
      </c>
      <c r="D685" s="21" t="s">
        <v>778</v>
      </c>
      <c r="E685" s="21" t="s">
        <v>47</v>
      </c>
      <c r="F685" s="21" t="s">
        <v>1480</v>
      </c>
      <c r="G685" s="21" t="s">
        <v>1518</v>
      </c>
      <c r="H685" s="21" t="s">
        <v>1519</v>
      </c>
      <c r="I685" s="21" t="s">
        <v>222</v>
      </c>
      <c r="J685" s="21" t="s">
        <v>84</v>
      </c>
    </row>
    <row r="686" spans="1:10" hidden="1" x14ac:dyDescent="0.25">
      <c r="A686" s="20" t="s">
        <v>1596</v>
      </c>
      <c r="B686" s="20" t="s">
        <v>1597</v>
      </c>
      <c r="C686" s="21" t="s">
        <v>216</v>
      </c>
      <c r="D686" s="21" t="s">
        <v>778</v>
      </c>
      <c r="E686" s="21" t="s">
        <v>47</v>
      </c>
      <c r="F686" s="21" t="s">
        <v>1480</v>
      </c>
      <c r="G686" s="21" t="s">
        <v>1518</v>
      </c>
      <c r="H686" s="21" t="s">
        <v>1519</v>
      </c>
      <c r="I686" s="21" t="s">
        <v>222</v>
      </c>
      <c r="J686" s="21" t="s">
        <v>84</v>
      </c>
    </row>
    <row r="687" spans="1:10" hidden="1" x14ac:dyDescent="0.25">
      <c r="A687" s="20" t="s">
        <v>1598</v>
      </c>
      <c r="B687" s="20" t="s">
        <v>1599</v>
      </c>
      <c r="C687" s="21" t="s">
        <v>216</v>
      </c>
      <c r="D687" s="21" t="s">
        <v>778</v>
      </c>
      <c r="E687" s="21" t="s">
        <v>47</v>
      </c>
      <c r="F687" s="21" t="s">
        <v>1480</v>
      </c>
      <c r="G687" s="21" t="s">
        <v>1518</v>
      </c>
      <c r="H687" s="21" t="s">
        <v>1519</v>
      </c>
      <c r="I687" s="21" t="s">
        <v>222</v>
      </c>
      <c r="J687" s="21" t="s">
        <v>84</v>
      </c>
    </row>
    <row r="688" spans="1:10" hidden="1" x14ac:dyDescent="0.25">
      <c r="A688" s="20" t="s">
        <v>1600</v>
      </c>
      <c r="B688" s="20" t="s">
        <v>1601</v>
      </c>
      <c r="C688" s="21" t="s">
        <v>216</v>
      </c>
      <c r="D688" s="21" t="s">
        <v>778</v>
      </c>
      <c r="E688" s="21" t="s">
        <v>47</v>
      </c>
      <c r="F688" s="21" t="s">
        <v>1480</v>
      </c>
      <c r="G688" s="21" t="s">
        <v>1518</v>
      </c>
      <c r="H688" s="21" t="s">
        <v>1519</v>
      </c>
      <c r="I688" s="21" t="s">
        <v>222</v>
      </c>
      <c r="J688" s="21" t="s">
        <v>84</v>
      </c>
    </row>
    <row r="689" spans="1:10" hidden="1" x14ac:dyDescent="0.25">
      <c r="A689" s="20" t="s">
        <v>1602</v>
      </c>
      <c r="B689" s="20" t="s">
        <v>1603</v>
      </c>
      <c r="C689" s="21" t="s">
        <v>216</v>
      </c>
      <c r="D689" s="21" t="s">
        <v>778</v>
      </c>
      <c r="E689" s="21" t="s">
        <v>47</v>
      </c>
      <c r="F689" s="21" t="s">
        <v>1480</v>
      </c>
      <c r="G689" s="21" t="s">
        <v>1518</v>
      </c>
      <c r="H689" s="21" t="s">
        <v>1519</v>
      </c>
      <c r="I689" s="21" t="s">
        <v>222</v>
      </c>
      <c r="J689" s="21" t="s">
        <v>84</v>
      </c>
    </row>
    <row r="690" spans="1:10" hidden="1" x14ac:dyDescent="0.25">
      <c r="A690" s="20" t="s">
        <v>1604</v>
      </c>
      <c r="B690" s="20" t="s">
        <v>1605</v>
      </c>
      <c r="C690" s="21" t="s">
        <v>216</v>
      </c>
      <c r="D690" s="21" t="s">
        <v>778</v>
      </c>
      <c r="E690" s="21" t="s">
        <v>47</v>
      </c>
      <c r="F690" s="21" t="s">
        <v>1480</v>
      </c>
      <c r="G690" s="21" t="s">
        <v>1518</v>
      </c>
      <c r="H690" s="21" t="s">
        <v>1519</v>
      </c>
      <c r="I690" s="21" t="s">
        <v>222</v>
      </c>
      <c r="J690" s="21" t="s">
        <v>84</v>
      </c>
    </row>
    <row r="691" spans="1:10" hidden="1" x14ac:dyDescent="0.25">
      <c r="A691" s="20" t="s">
        <v>1606</v>
      </c>
      <c r="B691" s="20" t="s">
        <v>1607</v>
      </c>
      <c r="C691" s="21" t="s">
        <v>216</v>
      </c>
      <c r="D691" s="21" t="s">
        <v>778</v>
      </c>
      <c r="E691" s="21" t="s">
        <v>47</v>
      </c>
      <c r="F691" s="21" t="s">
        <v>1480</v>
      </c>
      <c r="G691" s="21" t="s">
        <v>1518</v>
      </c>
      <c r="H691" s="21" t="s">
        <v>1519</v>
      </c>
      <c r="I691" s="21" t="s">
        <v>222</v>
      </c>
      <c r="J691" s="21" t="s">
        <v>84</v>
      </c>
    </row>
    <row r="692" spans="1:10" hidden="1" x14ac:dyDescent="0.25">
      <c r="A692" s="20" t="s">
        <v>1608</v>
      </c>
      <c r="B692" s="20" t="s">
        <v>1609</v>
      </c>
      <c r="C692" s="21" t="s">
        <v>283</v>
      </c>
      <c r="D692" s="21">
        <v>0</v>
      </c>
      <c r="E692" s="21" t="s">
        <v>84</v>
      </c>
      <c r="F692" s="21" t="s">
        <v>1494</v>
      </c>
      <c r="G692" s="21" t="s">
        <v>1527</v>
      </c>
      <c r="H692" s="21" t="s">
        <v>1528</v>
      </c>
      <c r="I692" s="21" t="s">
        <v>222</v>
      </c>
      <c r="J692" s="21" t="s">
        <v>84</v>
      </c>
    </row>
    <row r="693" spans="1:10" hidden="1" x14ac:dyDescent="0.25">
      <c r="A693" s="20" t="s">
        <v>1610</v>
      </c>
      <c r="B693" s="20" t="s">
        <v>1611</v>
      </c>
      <c r="C693" s="21" t="s">
        <v>216</v>
      </c>
      <c r="D693" s="21" t="s">
        <v>778</v>
      </c>
      <c r="E693" s="21" t="s">
        <v>47</v>
      </c>
      <c r="F693" s="21" t="s">
        <v>1480</v>
      </c>
      <c r="G693" s="21" t="s">
        <v>1518</v>
      </c>
      <c r="H693" s="21" t="s">
        <v>1519</v>
      </c>
      <c r="I693" s="21" t="s">
        <v>222</v>
      </c>
      <c r="J693" s="21" t="s">
        <v>84</v>
      </c>
    </row>
    <row r="694" spans="1:10" hidden="1" x14ac:dyDescent="0.25">
      <c r="A694" s="20" t="s">
        <v>1612</v>
      </c>
      <c r="B694" s="20" t="s">
        <v>1613</v>
      </c>
      <c r="C694" s="21" t="s">
        <v>216</v>
      </c>
      <c r="D694" s="21" t="s">
        <v>778</v>
      </c>
      <c r="E694" s="21" t="s">
        <v>47</v>
      </c>
      <c r="F694" s="21" t="s">
        <v>1480</v>
      </c>
      <c r="G694" s="21" t="s">
        <v>1518</v>
      </c>
      <c r="H694" s="21" t="s">
        <v>1519</v>
      </c>
      <c r="I694" s="21" t="s">
        <v>222</v>
      </c>
      <c r="J694" s="21" t="s">
        <v>84</v>
      </c>
    </row>
    <row r="695" spans="1:10" hidden="1" x14ac:dyDescent="0.25">
      <c r="A695" s="20" t="s">
        <v>1614</v>
      </c>
      <c r="B695" s="20" t="s">
        <v>1615</v>
      </c>
      <c r="C695" s="21" t="s">
        <v>216</v>
      </c>
      <c r="D695" s="21" t="s">
        <v>778</v>
      </c>
      <c r="E695" s="21" t="s">
        <v>47</v>
      </c>
      <c r="F695" s="21" t="s">
        <v>1480</v>
      </c>
      <c r="G695" s="21" t="s">
        <v>1518</v>
      </c>
      <c r="H695" s="21" t="s">
        <v>1519</v>
      </c>
      <c r="I695" s="21" t="s">
        <v>222</v>
      </c>
      <c r="J695" s="21" t="s">
        <v>84</v>
      </c>
    </row>
    <row r="696" spans="1:10" hidden="1" x14ac:dyDescent="0.25">
      <c r="A696" s="20" t="s">
        <v>1616</v>
      </c>
      <c r="B696" s="20" t="s">
        <v>1617</v>
      </c>
      <c r="C696" s="21" t="s">
        <v>216</v>
      </c>
      <c r="D696" s="21" t="s">
        <v>778</v>
      </c>
      <c r="E696" s="21" t="s">
        <v>47</v>
      </c>
      <c r="F696" s="21" t="s">
        <v>1480</v>
      </c>
      <c r="G696" s="21" t="s">
        <v>1518</v>
      </c>
      <c r="H696" s="21" t="s">
        <v>1519</v>
      </c>
      <c r="I696" s="21" t="s">
        <v>222</v>
      </c>
      <c r="J696" s="21" t="s">
        <v>84</v>
      </c>
    </row>
    <row r="697" spans="1:10" hidden="1" x14ac:dyDescent="0.25">
      <c r="A697" s="20" t="s">
        <v>153</v>
      </c>
      <c r="B697" s="20" t="s">
        <v>1618</v>
      </c>
      <c r="C697" s="21" t="s">
        <v>216</v>
      </c>
      <c r="D697" s="21" t="s">
        <v>778</v>
      </c>
      <c r="E697" s="21" t="s">
        <v>47</v>
      </c>
      <c r="F697" s="21" t="s">
        <v>1480</v>
      </c>
      <c r="G697" s="21" t="s">
        <v>1518</v>
      </c>
      <c r="H697" s="21" t="s">
        <v>1519</v>
      </c>
      <c r="I697" s="21" t="s">
        <v>222</v>
      </c>
      <c r="J697" s="21" t="s">
        <v>84</v>
      </c>
    </row>
    <row r="698" spans="1:10" hidden="1" x14ac:dyDescent="0.25">
      <c r="A698" s="20" t="s">
        <v>1619</v>
      </c>
      <c r="B698" s="20" t="s">
        <v>1620</v>
      </c>
      <c r="C698" s="21" t="s">
        <v>216</v>
      </c>
      <c r="D698" s="21" t="s">
        <v>778</v>
      </c>
      <c r="E698" s="21" t="s">
        <v>47</v>
      </c>
      <c r="F698" s="21" t="s">
        <v>1480</v>
      </c>
      <c r="G698" s="21" t="s">
        <v>1518</v>
      </c>
      <c r="H698" s="21" t="s">
        <v>1519</v>
      </c>
      <c r="I698" s="21" t="s">
        <v>222</v>
      </c>
      <c r="J698" s="21" t="s">
        <v>84</v>
      </c>
    </row>
    <row r="699" spans="1:10" hidden="1" x14ac:dyDescent="0.25">
      <c r="A699" s="20" t="s">
        <v>154</v>
      </c>
      <c r="B699" s="20" t="s">
        <v>1621</v>
      </c>
      <c r="C699" s="21" t="s">
        <v>216</v>
      </c>
      <c r="D699" s="21" t="s">
        <v>778</v>
      </c>
      <c r="E699" s="21" t="s">
        <v>47</v>
      </c>
      <c r="F699" s="21" t="s">
        <v>1480</v>
      </c>
      <c r="G699" s="21" t="s">
        <v>1518</v>
      </c>
      <c r="H699" s="21" t="s">
        <v>1519</v>
      </c>
      <c r="I699" s="21" t="s">
        <v>222</v>
      </c>
      <c r="J699" s="21" t="s">
        <v>84</v>
      </c>
    </row>
    <row r="700" spans="1:10" hidden="1" x14ac:dyDescent="0.25">
      <c r="A700" s="20" t="s">
        <v>1622</v>
      </c>
      <c r="B700" s="20" t="s">
        <v>1623</v>
      </c>
      <c r="C700" s="21" t="s">
        <v>216</v>
      </c>
      <c r="D700" s="21" t="s">
        <v>778</v>
      </c>
      <c r="E700" s="21" t="s">
        <v>47</v>
      </c>
      <c r="F700" s="21" t="s">
        <v>1480</v>
      </c>
      <c r="G700" s="21" t="s">
        <v>1518</v>
      </c>
      <c r="H700" s="21" t="s">
        <v>1519</v>
      </c>
      <c r="I700" s="21" t="s">
        <v>222</v>
      </c>
      <c r="J700" s="21" t="s">
        <v>84</v>
      </c>
    </row>
    <row r="701" spans="1:10" hidden="1" x14ac:dyDescent="0.25">
      <c r="A701" s="20" t="s">
        <v>1624</v>
      </c>
      <c r="B701" s="20" t="s">
        <v>1625</v>
      </c>
      <c r="C701" s="21" t="s">
        <v>216</v>
      </c>
      <c r="D701" s="21" t="s">
        <v>778</v>
      </c>
      <c r="E701" s="21" t="s">
        <v>47</v>
      </c>
      <c r="F701" s="21" t="s">
        <v>1480</v>
      </c>
      <c r="G701" s="21" t="s">
        <v>1518</v>
      </c>
      <c r="H701" s="21" t="s">
        <v>1519</v>
      </c>
      <c r="I701" s="21" t="s">
        <v>222</v>
      </c>
      <c r="J701" s="21" t="s">
        <v>84</v>
      </c>
    </row>
    <row r="702" spans="1:10" hidden="1" x14ac:dyDescent="0.25">
      <c r="A702" s="20" t="s">
        <v>1626</v>
      </c>
      <c r="B702" s="20" t="s">
        <v>1627</v>
      </c>
      <c r="C702" s="21" t="s">
        <v>216</v>
      </c>
      <c r="D702" s="21" t="s">
        <v>778</v>
      </c>
      <c r="E702" s="21" t="s">
        <v>47</v>
      </c>
      <c r="F702" s="21" t="s">
        <v>1480</v>
      </c>
      <c r="G702" s="21" t="s">
        <v>1518</v>
      </c>
      <c r="H702" s="21" t="s">
        <v>1519</v>
      </c>
      <c r="I702" s="21" t="s">
        <v>222</v>
      </c>
      <c r="J702" s="21" t="s">
        <v>84</v>
      </c>
    </row>
    <row r="703" spans="1:10" hidden="1" x14ac:dyDescent="0.25">
      <c r="A703" s="20" t="s">
        <v>1628</v>
      </c>
      <c r="B703" s="20" t="s">
        <v>1629</v>
      </c>
      <c r="C703" s="21" t="s">
        <v>216</v>
      </c>
      <c r="D703" s="21" t="s">
        <v>778</v>
      </c>
      <c r="E703" s="21" t="s">
        <v>47</v>
      </c>
      <c r="F703" s="21" t="s">
        <v>1480</v>
      </c>
      <c r="G703" s="21" t="s">
        <v>1518</v>
      </c>
      <c r="H703" s="21" t="s">
        <v>1519</v>
      </c>
      <c r="I703" s="21" t="s">
        <v>222</v>
      </c>
      <c r="J703" s="21" t="s">
        <v>84</v>
      </c>
    </row>
    <row r="704" spans="1:10" hidden="1" x14ac:dyDescent="0.25">
      <c r="A704" s="20" t="s">
        <v>1630</v>
      </c>
      <c r="B704" s="20" t="s">
        <v>1631</v>
      </c>
      <c r="C704" s="21" t="s">
        <v>216</v>
      </c>
      <c r="D704" s="21" t="s">
        <v>778</v>
      </c>
      <c r="E704" s="21" t="s">
        <v>47</v>
      </c>
      <c r="F704" s="21" t="s">
        <v>1480</v>
      </c>
      <c r="G704" s="21" t="s">
        <v>1518</v>
      </c>
      <c r="H704" s="21" t="s">
        <v>1519</v>
      </c>
      <c r="I704" s="21" t="s">
        <v>222</v>
      </c>
      <c r="J704" s="21" t="s">
        <v>84</v>
      </c>
    </row>
    <row r="705" spans="1:10" hidden="1" x14ac:dyDescent="0.25">
      <c r="A705" s="20" t="s">
        <v>1632</v>
      </c>
      <c r="B705" s="20" t="s">
        <v>1633</v>
      </c>
      <c r="C705" s="21" t="s">
        <v>216</v>
      </c>
      <c r="D705" s="21" t="s">
        <v>778</v>
      </c>
      <c r="E705" s="21" t="s">
        <v>47</v>
      </c>
      <c r="F705" s="21" t="s">
        <v>1480</v>
      </c>
      <c r="G705" s="21" t="s">
        <v>1518</v>
      </c>
      <c r="H705" s="21" t="s">
        <v>1519</v>
      </c>
      <c r="I705" s="21" t="s">
        <v>222</v>
      </c>
      <c r="J705" s="21" t="s">
        <v>84</v>
      </c>
    </row>
    <row r="706" spans="1:10" hidden="1" x14ac:dyDescent="0.25">
      <c r="A706" s="20" t="s">
        <v>1634</v>
      </c>
      <c r="B706" s="20" t="s">
        <v>1635</v>
      </c>
      <c r="C706" s="21" t="s">
        <v>283</v>
      </c>
      <c r="D706" s="21" t="s">
        <v>778</v>
      </c>
      <c r="E706" s="21" t="s">
        <v>47</v>
      </c>
      <c r="F706" s="21" t="s">
        <v>1480</v>
      </c>
      <c r="G706" s="21" t="s">
        <v>1518</v>
      </c>
      <c r="H706" s="21" t="s">
        <v>1519</v>
      </c>
      <c r="I706" s="21" t="s">
        <v>222</v>
      </c>
      <c r="J706" s="21" t="s">
        <v>84</v>
      </c>
    </row>
    <row r="707" spans="1:10" hidden="1" x14ac:dyDescent="0.25">
      <c r="A707" s="20" t="s">
        <v>1636</v>
      </c>
      <c r="B707" s="20" t="s">
        <v>1637</v>
      </c>
      <c r="C707" s="21" t="s">
        <v>283</v>
      </c>
      <c r="D707" s="21">
        <v>0</v>
      </c>
      <c r="E707" s="21" t="s">
        <v>84</v>
      </c>
      <c r="F707" s="21" t="s">
        <v>1494</v>
      </c>
      <c r="G707" s="21" t="s">
        <v>1527</v>
      </c>
      <c r="H707" s="21" t="s">
        <v>1528</v>
      </c>
      <c r="I707" s="21" t="s">
        <v>222</v>
      </c>
      <c r="J707" s="21" t="s">
        <v>84</v>
      </c>
    </row>
    <row r="708" spans="1:10" hidden="1" x14ac:dyDescent="0.25">
      <c r="A708" s="20" t="s">
        <v>123</v>
      </c>
      <c r="B708" s="20" t="s">
        <v>1638</v>
      </c>
      <c r="C708" s="21" t="s">
        <v>216</v>
      </c>
      <c r="D708" s="21" t="s">
        <v>778</v>
      </c>
      <c r="E708" s="21" t="s">
        <v>47</v>
      </c>
      <c r="F708" s="21" t="s">
        <v>1480</v>
      </c>
      <c r="G708" s="21" t="s">
        <v>1639</v>
      </c>
      <c r="H708" s="21" t="s">
        <v>1640</v>
      </c>
      <c r="I708" s="21" t="s">
        <v>222</v>
      </c>
      <c r="J708" s="21" t="s">
        <v>84</v>
      </c>
    </row>
    <row r="709" spans="1:10" hidden="1" x14ac:dyDescent="0.25">
      <c r="A709" s="20" t="s">
        <v>1641</v>
      </c>
      <c r="B709" s="20" t="s">
        <v>1642</v>
      </c>
      <c r="C709" s="21" t="s">
        <v>283</v>
      </c>
      <c r="D709" s="21">
        <v>0</v>
      </c>
      <c r="E709" s="21" t="s">
        <v>84</v>
      </c>
      <c r="F709" s="21" t="s">
        <v>1494</v>
      </c>
      <c r="G709" s="21" t="s">
        <v>1640</v>
      </c>
      <c r="H709" s="21" t="s">
        <v>1640</v>
      </c>
      <c r="I709" s="21" t="s">
        <v>222</v>
      </c>
      <c r="J709" s="21" t="s">
        <v>84</v>
      </c>
    </row>
    <row r="710" spans="1:10" hidden="1" x14ac:dyDescent="0.25">
      <c r="A710" s="20" t="s">
        <v>1643</v>
      </c>
      <c r="B710" s="20" t="s">
        <v>1644</v>
      </c>
      <c r="C710" s="21" t="s">
        <v>283</v>
      </c>
      <c r="D710" s="21">
        <v>0</v>
      </c>
      <c r="E710" s="21" t="s">
        <v>84</v>
      </c>
      <c r="F710" s="21" t="s">
        <v>1494</v>
      </c>
      <c r="G710" s="21" t="s">
        <v>1640</v>
      </c>
      <c r="H710" s="21" t="s">
        <v>1640</v>
      </c>
      <c r="I710" s="21" t="s">
        <v>222</v>
      </c>
      <c r="J710" s="21" t="s">
        <v>84</v>
      </c>
    </row>
    <row r="711" spans="1:10" hidden="1" x14ac:dyDescent="0.25">
      <c r="A711" s="20" t="s">
        <v>1645</v>
      </c>
      <c r="B711" s="20" t="s">
        <v>1646</v>
      </c>
      <c r="C711" s="21" t="s">
        <v>283</v>
      </c>
      <c r="D711" s="21">
        <v>0</v>
      </c>
      <c r="E711" s="21" t="s">
        <v>84</v>
      </c>
      <c r="F711" s="21" t="s">
        <v>1494</v>
      </c>
      <c r="G711" s="21" t="s">
        <v>1640</v>
      </c>
      <c r="H711" s="21" t="s">
        <v>1640</v>
      </c>
      <c r="I711" s="21" t="s">
        <v>222</v>
      </c>
      <c r="J711" s="21" t="s">
        <v>84</v>
      </c>
    </row>
    <row r="712" spans="1:10" hidden="1" x14ac:dyDescent="0.25">
      <c r="A712" s="20" t="s">
        <v>1647</v>
      </c>
      <c r="B712" s="20" t="s">
        <v>1648</v>
      </c>
      <c r="C712" s="21" t="s">
        <v>283</v>
      </c>
      <c r="D712" s="21">
        <v>0</v>
      </c>
      <c r="E712" s="21" t="s">
        <v>84</v>
      </c>
      <c r="F712" s="21" t="s">
        <v>1494</v>
      </c>
      <c r="G712" s="21" t="s">
        <v>1640</v>
      </c>
      <c r="H712" s="21" t="s">
        <v>1640</v>
      </c>
      <c r="I712" s="21" t="s">
        <v>222</v>
      </c>
      <c r="J712" s="21" t="s">
        <v>84</v>
      </c>
    </row>
    <row r="713" spans="1:10" hidden="1" x14ac:dyDescent="0.25">
      <c r="A713" s="20" t="s">
        <v>1649</v>
      </c>
      <c r="B713" s="20" t="s">
        <v>1650</v>
      </c>
      <c r="C713" s="21" t="s">
        <v>283</v>
      </c>
      <c r="D713" s="21">
        <v>0</v>
      </c>
      <c r="E713" s="21" t="s">
        <v>84</v>
      </c>
      <c r="F713" s="21" t="s">
        <v>1494</v>
      </c>
      <c r="G713" s="21" t="s">
        <v>1640</v>
      </c>
      <c r="H713" s="21" t="s">
        <v>1640</v>
      </c>
      <c r="I713" s="21" t="s">
        <v>222</v>
      </c>
      <c r="J713" s="21" t="s">
        <v>84</v>
      </c>
    </row>
    <row r="714" spans="1:10" hidden="1" x14ac:dyDescent="0.25">
      <c r="A714" s="20" t="s">
        <v>1651</v>
      </c>
      <c r="B714" s="20" t="s">
        <v>1652</v>
      </c>
      <c r="C714" s="21" t="s">
        <v>283</v>
      </c>
      <c r="D714" s="21">
        <v>0</v>
      </c>
      <c r="E714" s="21" t="s">
        <v>84</v>
      </c>
      <c r="F714" s="21" t="s">
        <v>1494</v>
      </c>
      <c r="G714" s="21" t="s">
        <v>1640</v>
      </c>
      <c r="H714" s="21" t="s">
        <v>1640</v>
      </c>
      <c r="I714" s="21" t="s">
        <v>222</v>
      </c>
      <c r="J714" s="21" t="s">
        <v>84</v>
      </c>
    </row>
    <row r="715" spans="1:10" hidden="1" x14ac:dyDescent="0.25">
      <c r="A715" s="20" t="s">
        <v>1653</v>
      </c>
      <c r="B715" s="20" t="s">
        <v>1654</v>
      </c>
      <c r="C715" s="21" t="s">
        <v>283</v>
      </c>
      <c r="D715" s="21">
        <v>0</v>
      </c>
      <c r="E715" s="21" t="s">
        <v>84</v>
      </c>
      <c r="F715" s="21" t="s">
        <v>1494</v>
      </c>
      <c r="G715" s="21" t="s">
        <v>1640</v>
      </c>
      <c r="H715" s="21" t="s">
        <v>1640</v>
      </c>
      <c r="I715" s="21" t="s">
        <v>222</v>
      </c>
      <c r="J715" s="21" t="s">
        <v>84</v>
      </c>
    </row>
    <row r="716" spans="1:10" hidden="1" x14ac:dyDescent="0.25">
      <c r="A716" s="20" t="s">
        <v>1655</v>
      </c>
      <c r="B716" s="20" t="s">
        <v>1656</v>
      </c>
      <c r="C716" s="21" t="s">
        <v>283</v>
      </c>
      <c r="D716" s="21">
        <v>0</v>
      </c>
      <c r="E716" s="21" t="s">
        <v>84</v>
      </c>
      <c r="F716" s="21" t="s">
        <v>1494</v>
      </c>
      <c r="G716" s="21" t="s">
        <v>1640</v>
      </c>
      <c r="H716" s="21" t="s">
        <v>1640</v>
      </c>
      <c r="I716" s="21" t="s">
        <v>222</v>
      </c>
      <c r="J716" s="21" t="s">
        <v>84</v>
      </c>
    </row>
    <row r="717" spans="1:10" hidden="1" x14ac:dyDescent="0.25">
      <c r="A717" s="20" t="s">
        <v>1657</v>
      </c>
      <c r="B717" s="20" t="s">
        <v>1658</v>
      </c>
      <c r="C717" s="21" t="s">
        <v>283</v>
      </c>
      <c r="D717" s="21">
        <v>0</v>
      </c>
      <c r="E717" s="21" t="s">
        <v>84</v>
      </c>
      <c r="F717" s="21" t="s">
        <v>1494</v>
      </c>
      <c r="G717" s="21" t="s">
        <v>1640</v>
      </c>
      <c r="H717" s="21" t="s">
        <v>1640</v>
      </c>
      <c r="I717" s="21" t="s">
        <v>222</v>
      </c>
      <c r="J717" s="21" t="s">
        <v>84</v>
      </c>
    </row>
    <row r="718" spans="1:10" hidden="1" x14ac:dyDescent="0.25">
      <c r="A718" s="20" t="s">
        <v>1659</v>
      </c>
      <c r="B718" s="20" t="s">
        <v>1660</v>
      </c>
      <c r="C718" s="21" t="s">
        <v>283</v>
      </c>
      <c r="D718" s="21">
        <v>0</v>
      </c>
      <c r="E718" s="21" t="s">
        <v>84</v>
      </c>
      <c r="F718" s="21" t="s">
        <v>1494</v>
      </c>
      <c r="G718" s="21" t="s">
        <v>1640</v>
      </c>
      <c r="H718" s="21" t="s">
        <v>1640</v>
      </c>
      <c r="I718" s="21" t="s">
        <v>222</v>
      </c>
      <c r="J718" s="21" t="s">
        <v>84</v>
      </c>
    </row>
    <row r="719" spans="1:10" hidden="1" x14ac:dyDescent="0.25">
      <c r="A719" s="20" t="s">
        <v>1661</v>
      </c>
      <c r="B719" s="20" t="s">
        <v>1662</v>
      </c>
      <c r="C719" s="21" t="s">
        <v>283</v>
      </c>
      <c r="D719" s="21">
        <v>0</v>
      </c>
      <c r="E719" s="21" t="s">
        <v>84</v>
      </c>
      <c r="F719" s="21" t="s">
        <v>1494</v>
      </c>
      <c r="G719" s="21" t="s">
        <v>1640</v>
      </c>
      <c r="H719" s="21" t="s">
        <v>1640</v>
      </c>
      <c r="I719" s="21" t="s">
        <v>222</v>
      </c>
      <c r="J719" s="21" t="s">
        <v>84</v>
      </c>
    </row>
    <row r="720" spans="1:10" hidden="1" x14ac:dyDescent="0.25">
      <c r="A720" s="20" t="s">
        <v>1663</v>
      </c>
      <c r="B720" s="20" t="s">
        <v>1642</v>
      </c>
      <c r="C720" s="21" t="s">
        <v>283</v>
      </c>
      <c r="D720" s="21">
        <v>0</v>
      </c>
      <c r="E720" s="21" t="s">
        <v>84</v>
      </c>
      <c r="F720" s="21" t="s">
        <v>1494</v>
      </c>
      <c r="G720" s="21" t="s">
        <v>1640</v>
      </c>
      <c r="H720" s="21" t="s">
        <v>1640</v>
      </c>
      <c r="I720" s="21" t="s">
        <v>222</v>
      </c>
      <c r="J720" s="21" t="s">
        <v>84</v>
      </c>
    </row>
    <row r="721" spans="1:10" hidden="1" x14ac:dyDescent="0.25">
      <c r="A721" s="20" t="s">
        <v>1664</v>
      </c>
      <c r="B721" s="20" t="s">
        <v>1665</v>
      </c>
      <c r="C721" s="21" t="s">
        <v>283</v>
      </c>
      <c r="D721" s="21">
        <v>0</v>
      </c>
      <c r="E721" s="21" t="s">
        <v>84</v>
      </c>
      <c r="F721" s="21" t="s">
        <v>1494</v>
      </c>
      <c r="G721" s="21" t="s">
        <v>1640</v>
      </c>
      <c r="H721" s="21" t="s">
        <v>1640</v>
      </c>
      <c r="I721" s="21" t="s">
        <v>222</v>
      </c>
      <c r="J721" s="21" t="s">
        <v>84</v>
      </c>
    </row>
    <row r="722" spans="1:10" hidden="1" x14ac:dyDescent="0.25">
      <c r="A722" s="20" t="s">
        <v>1666</v>
      </c>
      <c r="B722" s="20" t="s">
        <v>1667</v>
      </c>
      <c r="C722" s="21" t="s">
        <v>283</v>
      </c>
      <c r="D722" s="21">
        <v>0</v>
      </c>
      <c r="E722" s="21" t="s">
        <v>84</v>
      </c>
      <c r="F722" s="21" t="s">
        <v>1494</v>
      </c>
      <c r="G722" s="21" t="s">
        <v>1640</v>
      </c>
      <c r="H722" s="21" t="s">
        <v>1640</v>
      </c>
      <c r="I722" s="21" t="s">
        <v>222</v>
      </c>
      <c r="J722" s="21" t="s">
        <v>84</v>
      </c>
    </row>
    <row r="723" spans="1:10" hidden="1" x14ac:dyDescent="0.25">
      <c r="A723" s="20" t="s">
        <v>1668</v>
      </c>
      <c r="B723" s="20" t="s">
        <v>1669</v>
      </c>
      <c r="C723" s="21" t="s">
        <v>283</v>
      </c>
      <c r="D723" s="21">
        <v>0</v>
      </c>
      <c r="E723" s="21" t="s">
        <v>84</v>
      </c>
      <c r="F723" s="21" t="s">
        <v>1494</v>
      </c>
      <c r="G723" s="21" t="s">
        <v>1640</v>
      </c>
      <c r="H723" s="21" t="s">
        <v>1640</v>
      </c>
      <c r="I723" s="21" t="s">
        <v>222</v>
      </c>
      <c r="J723" s="21" t="s">
        <v>84</v>
      </c>
    </row>
    <row r="724" spans="1:10" hidden="1" x14ac:dyDescent="0.25">
      <c r="A724" s="20" t="s">
        <v>1670</v>
      </c>
      <c r="B724" s="20" t="s">
        <v>1671</v>
      </c>
      <c r="C724" s="21" t="s">
        <v>283</v>
      </c>
      <c r="D724" s="21">
        <v>0</v>
      </c>
      <c r="E724" s="21" t="s">
        <v>84</v>
      </c>
      <c r="F724" s="21" t="s">
        <v>1494</v>
      </c>
      <c r="G724" s="21" t="s">
        <v>1640</v>
      </c>
      <c r="H724" s="21" t="s">
        <v>1640</v>
      </c>
      <c r="I724" s="21" t="s">
        <v>222</v>
      </c>
      <c r="J724" s="21" t="s">
        <v>84</v>
      </c>
    </row>
    <row r="725" spans="1:10" hidden="1" x14ac:dyDescent="0.25">
      <c r="A725" s="20" t="s">
        <v>1672</v>
      </c>
      <c r="B725" s="20" t="s">
        <v>1673</v>
      </c>
      <c r="C725" s="21" t="s">
        <v>283</v>
      </c>
      <c r="D725" s="21">
        <v>0</v>
      </c>
      <c r="E725" s="21" t="s">
        <v>84</v>
      </c>
      <c r="F725" s="21" t="s">
        <v>1494</v>
      </c>
      <c r="G725" s="21" t="s">
        <v>1640</v>
      </c>
      <c r="H725" s="21" t="s">
        <v>1640</v>
      </c>
      <c r="I725" s="21" t="s">
        <v>222</v>
      </c>
      <c r="J725" s="21" t="s">
        <v>84</v>
      </c>
    </row>
    <row r="726" spans="1:10" hidden="1" x14ac:dyDescent="0.25">
      <c r="A726" s="20" t="s">
        <v>1674</v>
      </c>
      <c r="B726" s="20" t="s">
        <v>1675</v>
      </c>
      <c r="C726" s="21" t="s">
        <v>283</v>
      </c>
      <c r="D726" s="21">
        <v>0</v>
      </c>
      <c r="E726" s="21" t="s">
        <v>84</v>
      </c>
      <c r="F726" s="21" t="s">
        <v>1494</v>
      </c>
      <c r="G726" s="21" t="s">
        <v>1640</v>
      </c>
      <c r="H726" s="21" t="s">
        <v>1640</v>
      </c>
      <c r="I726" s="21" t="s">
        <v>222</v>
      </c>
      <c r="J726" s="21" t="s">
        <v>84</v>
      </c>
    </row>
    <row r="727" spans="1:10" hidden="1" x14ac:dyDescent="0.25">
      <c r="A727" s="20" t="s">
        <v>1676</v>
      </c>
      <c r="B727" s="20" t="s">
        <v>1677</v>
      </c>
      <c r="C727" s="21" t="s">
        <v>283</v>
      </c>
      <c r="D727" s="21">
        <v>0</v>
      </c>
      <c r="E727" s="21" t="s">
        <v>84</v>
      </c>
      <c r="F727" s="21" t="s">
        <v>1494</v>
      </c>
      <c r="G727" s="21" t="s">
        <v>1640</v>
      </c>
      <c r="H727" s="21" t="s">
        <v>1640</v>
      </c>
      <c r="I727" s="21" t="s">
        <v>222</v>
      </c>
      <c r="J727" s="21" t="s">
        <v>84</v>
      </c>
    </row>
    <row r="728" spans="1:10" hidden="1" x14ac:dyDescent="0.25">
      <c r="A728" s="20" t="s">
        <v>1678</v>
      </c>
      <c r="B728" s="20" t="s">
        <v>1679</v>
      </c>
      <c r="C728" s="21" t="s">
        <v>283</v>
      </c>
      <c r="D728" s="21">
        <v>0</v>
      </c>
      <c r="E728" s="21" t="s">
        <v>84</v>
      </c>
      <c r="F728" s="21" t="s">
        <v>1494</v>
      </c>
      <c r="G728" s="21" t="s">
        <v>1640</v>
      </c>
      <c r="H728" s="21" t="s">
        <v>1640</v>
      </c>
      <c r="I728" s="21" t="s">
        <v>222</v>
      </c>
      <c r="J728" s="21" t="s">
        <v>84</v>
      </c>
    </row>
    <row r="729" spans="1:10" hidden="1" x14ac:dyDescent="0.25">
      <c r="A729" s="20" t="s">
        <v>1680</v>
      </c>
      <c r="B729" s="20" t="s">
        <v>1681</v>
      </c>
      <c r="C729" s="21" t="s">
        <v>283</v>
      </c>
      <c r="D729" s="21">
        <v>0</v>
      </c>
      <c r="E729" s="21" t="s">
        <v>84</v>
      </c>
      <c r="F729" s="21" t="s">
        <v>1494</v>
      </c>
      <c r="G729" s="21" t="s">
        <v>1640</v>
      </c>
      <c r="H729" s="21" t="s">
        <v>1640</v>
      </c>
      <c r="I729" s="21" t="s">
        <v>222</v>
      </c>
      <c r="J729" s="21" t="s">
        <v>84</v>
      </c>
    </row>
    <row r="730" spans="1:10" hidden="1" x14ac:dyDescent="0.25">
      <c r="A730" s="20" t="s">
        <v>1682</v>
      </c>
      <c r="B730" s="20" t="s">
        <v>1683</v>
      </c>
      <c r="C730" s="21" t="s">
        <v>283</v>
      </c>
      <c r="D730" s="21">
        <v>0</v>
      </c>
      <c r="E730" s="21" t="s">
        <v>84</v>
      </c>
      <c r="F730" s="21" t="s">
        <v>1494</v>
      </c>
      <c r="G730" s="21" t="s">
        <v>1640</v>
      </c>
      <c r="H730" s="21" t="s">
        <v>1640</v>
      </c>
      <c r="I730" s="21" t="s">
        <v>222</v>
      </c>
      <c r="J730" s="21" t="s">
        <v>84</v>
      </c>
    </row>
    <row r="731" spans="1:10" hidden="1" x14ac:dyDescent="0.25">
      <c r="A731" s="20" t="s">
        <v>1684</v>
      </c>
      <c r="B731" s="20" t="s">
        <v>1685</v>
      </c>
      <c r="C731" s="21" t="s">
        <v>283</v>
      </c>
      <c r="D731" s="21">
        <v>0</v>
      </c>
      <c r="E731" s="21" t="s">
        <v>84</v>
      </c>
      <c r="F731" s="21" t="s">
        <v>1494</v>
      </c>
      <c r="G731" s="21" t="s">
        <v>1640</v>
      </c>
      <c r="H731" s="21" t="s">
        <v>1640</v>
      </c>
      <c r="I731" s="21" t="s">
        <v>222</v>
      </c>
      <c r="J731" s="21" t="s">
        <v>84</v>
      </c>
    </row>
    <row r="732" spans="1:10" hidden="1" x14ac:dyDescent="0.25">
      <c r="A732" s="20" t="s">
        <v>1686</v>
      </c>
      <c r="B732" s="20" t="s">
        <v>1687</v>
      </c>
      <c r="C732" s="21" t="s">
        <v>283</v>
      </c>
      <c r="D732" s="21">
        <v>0</v>
      </c>
      <c r="E732" s="21" t="s">
        <v>84</v>
      </c>
      <c r="F732" s="21" t="s">
        <v>1494</v>
      </c>
      <c r="G732" s="21" t="s">
        <v>1640</v>
      </c>
      <c r="H732" s="21" t="s">
        <v>1640</v>
      </c>
      <c r="I732" s="21" t="s">
        <v>222</v>
      </c>
      <c r="J732" s="21" t="s">
        <v>84</v>
      </c>
    </row>
    <row r="733" spans="1:10" hidden="1" x14ac:dyDescent="0.25">
      <c r="A733" s="20" t="s">
        <v>1688</v>
      </c>
      <c r="B733" s="20" t="s">
        <v>1689</v>
      </c>
      <c r="C733" s="21" t="s">
        <v>283</v>
      </c>
      <c r="D733" s="21">
        <v>0</v>
      </c>
      <c r="E733" s="21" t="s">
        <v>84</v>
      </c>
      <c r="F733" s="21" t="s">
        <v>1494</v>
      </c>
      <c r="G733" s="21" t="s">
        <v>1640</v>
      </c>
      <c r="H733" s="21" t="s">
        <v>1640</v>
      </c>
      <c r="I733" s="21" t="s">
        <v>222</v>
      </c>
      <c r="J733" s="21" t="s">
        <v>84</v>
      </c>
    </row>
    <row r="734" spans="1:10" hidden="1" x14ac:dyDescent="0.25">
      <c r="A734" s="20" t="s">
        <v>1690</v>
      </c>
      <c r="B734" s="20" t="s">
        <v>1691</v>
      </c>
      <c r="C734" s="21" t="s">
        <v>283</v>
      </c>
      <c r="D734" s="21">
        <v>0</v>
      </c>
      <c r="E734" s="21" t="s">
        <v>84</v>
      </c>
      <c r="F734" s="21" t="s">
        <v>1494</v>
      </c>
      <c r="G734" s="21" t="s">
        <v>1640</v>
      </c>
      <c r="H734" s="21" t="s">
        <v>1640</v>
      </c>
      <c r="I734" s="21" t="s">
        <v>222</v>
      </c>
      <c r="J734" s="21" t="s">
        <v>84</v>
      </c>
    </row>
    <row r="735" spans="1:10" hidden="1" x14ac:dyDescent="0.25">
      <c r="A735" s="20" t="s">
        <v>1692</v>
      </c>
      <c r="B735" s="20" t="s">
        <v>1693</v>
      </c>
      <c r="C735" s="21" t="s">
        <v>283</v>
      </c>
      <c r="D735" s="21">
        <v>0</v>
      </c>
      <c r="E735" s="21" t="s">
        <v>84</v>
      </c>
      <c r="F735" s="21" t="s">
        <v>1494</v>
      </c>
      <c r="G735" s="21" t="s">
        <v>1640</v>
      </c>
      <c r="H735" s="21" t="s">
        <v>1640</v>
      </c>
      <c r="I735" s="21" t="s">
        <v>222</v>
      </c>
      <c r="J735" s="21" t="s">
        <v>84</v>
      </c>
    </row>
    <row r="736" spans="1:10" hidden="1" x14ac:dyDescent="0.25">
      <c r="A736" s="20" t="s">
        <v>1694</v>
      </c>
      <c r="B736" s="20" t="s">
        <v>1695</v>
      </c>
      <c r="C736" s="21" t="s">
        <v>283</v>
      </c>
      <c r="D736" s="21">
        <v>0</v>
      </c>
      <c r="E736" s="21" t="s">
        <v>84</v>
      </c>
      <c r="F736" s="21" t="s">
        <v>1494</v>
      </c>
      <c r="G736" s="21" t="s">
        <v>1640</v>
      </c>
      <c r="H736" s="21" t="s">
        <v>1640</v>
      </c>
      <c r="I736" s="21" t="s">
        <v>222</v>
      </c>
      <c r="J736" s="21" t="s">
        <v>84</v>
      </c>
    </row>
    <row r="737" spans="1:10" hidden="1" x14ac:dyDescent="0.25">
      <c r="A737" s="20" t="s">
        <v>1696</v>
      </c>
      <c r="B737" s="20" t="s">
        <v>1697</v>
      </c>
      <c r="C737" s="21" t="s">
        <v>283</v>
      </c>
      <c r="D737" s="21">
        <v>0</v>
      </c>
      <c r="E737" s="21" t="s">
        <v>84</v>
      </c>
      <c r="F737" s="21" t="s">
        <v>1494</v>
      </c>
      <c r="G737" s="21" t="s">
        <v>1640</v>
      </c>
      <c r="H737" s="21" t="s">
        <v>1640</v>
      </c>
      <c r="I737" s="21" t="s">
        <v>222</v>
      </c>
      <c r="J737" s="21" t="s">
        <v>84</v>
      </c>
    </row>
    <row r="738" spans="1:10" hidden="1" x14ac:dyDescent="0.25">
      <c r="A738" s="20" t="s">
        <v>1698</v>
      </c>
      <c r="B738" s="20" t="s">
        <v>1699</v>
      </c>
      <c r="C738" s="21" t="s">
        <v>283</v>
      </c>
      <c r="D738" s="21">
        <v>0</v>
      </c>
      <c r="E738" s="21" t="s">
        <v>84</v>
      </c>
      <c r="F738" s="21" t="s">
        <v>1494</v>
      </c>
      <c r="G738" s="21" t="s">
        <v>1640</v>
      </c>
      <c r="H738" s="21" t="s">
        <v>1640</v>
      </c>
      <c r="I738" s="21" t="s">
        <v>222</v>
      </c>
      <c r="J738" s="21" t="s">
        <v>84</v>
      </c>
    </row>
    <row r="739" spans="1:10" hidden="1" x14ac:dyDescent="0.25">
      <c r="A739" s="20" t="s">
        <v>1700</v>
      </c>
      <c r="B739" s="20" t="s">
        <v>1701</v>
      </c>
      <c r="C739" s="21" t="s">
        <v>283</v>
      </c>
      <c r="D739" s="21">
        <v>0</v>
      </c>
      <c r="E739" s="21" t="s">
        <v>84</v>
      </c>
      <c r="F739" s="21" t="s">
        <v>1494</v>
      </c>
      <c r="G739" s="21" t="s">
        <v>1640</v>
      </c>
      <c r="H739" s="21" t="s">
        <v>1640</v>
      </c>
      <c r="I739" s="21" t="s">
        <v>222</v>
      </c>
      <c r="J739" s="21" t="s">
        <v>84</v>
      </c>
    </row>
    <row r="740" spans="1:10" hidden="1" x14ac:dyDescent="0.25">
      <c r="A740" s="20" t="s">
        <v>1702</v>
      </c>
      <c r="B740" s="20" t="s">
        <v>1703</v>
      </c>
      <c r="C740" s="21" t="s">
        <v>283</v>
      </c>
      <c r="D740" s="21">
        <v>0</v>
      </c>
      <c r="E740" s="21" t="s">
        <v>84</v>
      </c>
      <c r="F740" s="21" t="s">
        <v>1494</v>
      </c>
      <c r="G740" s="21" t="s">
        <v>1640</v>
      </c>
      <c r="H740" s="21" t="s">
        <v>1640</v>
      </c>
      <c r="I740" s="21" t="s">
        <v>222</v>
      </c>
      <c r="J740" s="21" t="s">
        <v>84</v>
      </c>
    </row>
    <row r="741" spans="1:10" hidden="1" x14ac:dyDescent="0.25">
      <c r="A741" s="20" t="s">
        <v>1704</v>
      </c>
      <c r="B741" s="20" t="s">
        <v>1689</v>
      </c>
      <c r="C741" s="21" t="s">
        <v>283</v>
      </c>
      <c r="D741" s="21">
        <v>0</v>
      </c>
      <c r="E741" s="21" t="s">
        <v>84</v>
      </c>
      <c r="F741" s="21" t="s">
        <v>1494</v>
      </c>
      <c r="G741" s="21" t="s">
        <v>1640</v>
      </c>
      <c r="H741" s="21" t="s">
        <v>1640</v>
      </c>
      <c r="I741" s="21" t="s">
        <v>222</v>
      </c>
      <c r="J741" s="21" t="s">
        <v>84</v>
      </c>
    </row>
    <row r="742" spans="1:10" hidden="1" x14ac:dyDescent="0.25">
      <c r="A742" s="20" t="s">
        <v>1705</v>
      </c>
      <c r="B742" s="20" t="s">
        <v>1673</v>
      </c>
      <c r="C742" s="21" t="s">
        <v>283</v>
      </c>
      <c r="D742" s="21">
        <v>0</v>
      </c>
      <c r="E742" s="21" t="s">
        <v>84</v>
      </c>
      <c r="F742" s="21" t="s">
        <v>1494</v>
      </c>
      <c r="G742" s="21" t="s">
        <v>1640</v>
      </c>
      <c r="H742" s="21" t="s">
        <v>1640</v>
      </c>
      <c r="I742" s="21" t="s">
        <v>222</v>
      </c>
      <c r="J742" s="21" t="s">
        <v>84</v>
      </c>
    </row>
    <row r="743" spans="1:10" hidden="1" x14ac:dyDescent="0.25">
      <c r="A743" s="20" t="s">
        <v>1706</v>
      </c>
      <c r="B743" s="20" t="s">
        <v>1695</v>
      </c>
      <c r="C743" s="21" t="s">
        <v>283</v>
      </c>
      <c r="D743" s="21">
        <v>0</v>
      </c>
      <c r="E743" s="21" t="s">
        <v>84</v>
      </c>
      <c r="F743" s="21" t="s">
        <v>1494</v>
      </c>
      <c r="G743" s="21" t="s">
        <v>1640</v>
      </c>
      <c r="H743" s="21" t="s">
        <v>1640</v>
      </c>
      <c r="I743" s="21" t="s">
        <v>222</v>
      </c>
      <c r="J743" s="21" t="s">
        <v>84</v>
      </c>
    </row>
    <row r="744" spans="1:10" hidden="1" x14ac:dyDescent="0.25">
      <c r="A744" s="20" t="s">
        <v>1707</v>
      </c>
      <c r="B744" s="20" t="s">
        <v>1708</v>
      </c>
      <c r="C744" s="21" t="s">
        <v>283</v>
      </c>
      <c r="D744" s="21">
        <v>0</v>
      </c>
      <c r="E744" s="21" t="s">
        <v>84</v>
      </c>
      <c r="F744" s="21" t="s">
        <v>1494</v>
      </c>
      <c r="G744" s="21" t="s">
        <v>1640</v>
      </c>
      <c r="H744" s="21" t="s">
        <v>1640</v>
      </c>
      <c r="I744" s="21" t="s">
        <v>222</v>
      </c>
      <c r="J744" s="21" t="s">
        <v>84</v>
      </c>
    </row>
    <row r="745" spans="1:10" hidden="1" x14ac:dyDescent="0.25">
      <c r="A745" s="20" t="s">
        <v>1709</v>
      </c>
      <c r="B745" s="20" t="s">
        <v>1671</v>
      </c>
      <c r="C745" s="21" t="s">
        <v>283</v>
      </c>
      <c r="D745" s="21">
        <v>0</v>
      </c>
      <c r="E745" s="21" t="s">
        <v>84</v>
      </c>
      <c r="F745" s="21" t="s">
        <v>1494</v>
      </c>
      <c r="G745" s="21" t="s">
        <v>1640</v>
      </c>
      <c r="H745" s="21" t="s">
        <v>1640</v>
      </c>
      <c r="I745" s="21" t="s">
        <v>222</v>
      </c>
      <c r="J745" s="21" t="s">
        <v>84</v>
      </c>
    </row>
    <row r="746" spans="1:10" hidden="1" x14ac:dyDescent="0.25">
      <c r="A746" s="20" t="s">
        <v>1710</v>
      </c>
      <c r="B746" s="20" t="s">
        <v>1711</v>
      </c>
      <c r="C746" s="21" t="s">
        <v>283</v>
      </c>
      <c r="D746" s="21">
        <v>0</v>
      </c>
      <c r="E746" s="21" t="s">
        <v>84</v>
      </c>
      <c r="F746" s="21" t="s">
        <v>1494</v>
      </c>
      <c r="G746" s="21" t="s">
        <v>1640</v>
      </c>
      <c r="H746" s="21" t="s">
        <v>1640</v>
      </c>
      <c r="I746" s="21" t="s">
        <v>222</v>
      </c>
      <c r="J746" s="21" t="s">
        <v>84</v>
      </c>
    </row>
    <row r="747" spans="1:10" hidden="1" x14ac:dyDescent="0.25">
      <c r="A747" s="20" t="s">
        <v>1712</v>
      </c>
      <c r="B747" s="20" t="s">
        <v>1713</v>
      </c>
      <c r="C747" s="21" t="s">
        <v>283</v>
      </c>
      <c r="D747" s="21">
        <v>0</v>
      </c>
      <c r="E747" s="21" t="s">
        <v>84</v>
      </c>
      <c r="F747" s="21" t="s">
        <v>1494</v>
      </c>
      <c r="G747" s="21" t="s">
        <v>1640</v>
      </c>
      <c r="H747" s="21" t="s">
        <v>1640</v>
      </c>
      <c r="I747" s="21" t="s">
        <v>222</v>
      </c>
      <c r="J747" s="21" t="s">
        <v>84</v>
      </c>
    </row>
    <row r="748" spans="1:10" hidden="1" x14ac:dyDescent="0.25">
      <c r="A748" s="20" t="s">
        <v>1714</v>
      </c>
      <c r="B748" s="20" t="s">
        <v>1715</v>
      </c>
      <c r="C748" s="21" t="s">
        <v>283</v>
      </c>
      <c r="D748" s="21">
        <v>0</v>
      </c>
      <c r="E748" s="21" t="s">
        <v>84</v>
      </c>
      <c r="F748" s="21" t="s">
        <v>1494</v>
      </c>
      <c r="G748" s="21" t="s">
        <v>1640</v>
      </c>
      <c r="H748" s="21" t="s">
        <v>1640</v>
      </c>
      <c r="I748" s="21" t="s">
        <v>222</v>
      </c>
      <c r="J748" s="21" t="s">
        <v>84</v>
      </c>
    </row>
    <row r="749" spans="1:10" hidden="1" x14ac:dyDescent="0.25">
      <c r="A749" s="20" t="s">
        <v>1716</v>
      </c>
      <c r="B749" s="20" t="s">
        <v>1717</v>
      </c>
      <c r="C749" s="21" t="s">
        <v>216</v>
      </c>
      <c r="D749" s="21" t="s">
        <v>778</v>
      </c>
      <c r="E749" s="21" t="s">
        <v>47</v>
      </c>
      <c r="F749" s="21" t="s">
        <v>1480</v>
      </c>
      <c r="G749" s="21" t="s">
        <v>1639</v>
      </c>
      <c r="H749" s="21" t="s">
        <v>1640</v>
      </c>
      <c r="I749" s="21" t="s">
        <v>222</v>
      </c>
      <c r="J749" s="21" t="s">
        <v>84</v>
      </c>
    </row>
    <row r="750" spans="1:10" hidden="1" x14ac:dyDescent="0.25">
      <c r="A750" s="20" t="s">
        <v>155</v>
      </c>
      <c r="B750" s="20" t="s">
        <v>1718</v>
      </c>
      <c r="C750" s="21" t="s">
        <v>216</v>
      </c>
      <c r="D750" s="21" t="s">
        <v>778</v>
      </c>
      <c r="E750" s="21" t="s">
        <v>47</v>
      </c>
      <c r="F750" s="21" t="s">
        <v>1480</v>
      </c>
      <c r="G750" s="21" t="s">
        <v>1639</v>
      </c>
      <c r="H750" s="21" t="s">
        <v>1640</v>
      </c>
      <c r="I750" s="21" t="s">
        <v>222</v>
      </c>
      <c r="J750" s="21" t="s">
        <v>84</v>
      </c>
    </row>
    <row r="751" spans="1:10" hidden="1" x14ac:dyDescent="0.25">
      <c r="A751" s="20" t="s">
        <v>1719</v>
      </c>
      <c r="B751" s="20" t="s">
        <v>1720</v>
      </c>
      <c r="C751" s="21" t="s">
        <v>216</v>
      </c>
      <c r="D751" s="21" t="s">
        <v>778</v>
      </c>
      <c r="E751" s="21" t="s">
        <v>47</v>
      </c>
      <c r="F751" s="21" t="s">
        <v>1480</v>
      </c>
      <c r="G751" s="21" t="s">
        <v>1639</v>
      </c>
      <c r="H751" s="21" t="s">
        <v>1640</v>
      </c>
      <c r="I751" s="21" t="s">
        <v>222</v>
      </c>
      <c r="J751" s="21" t="s">
        <v>84</v>
      </c>
    </row>
    <row r="752" spans="1:10" hidden="1" x14ac:dyDescent="0.25">
      <c r="A752" s="20" t="s">
        <v>1721</v>
      </c>
      <c r="B752" s="20" t="s">
        <v>1722</v>
      </c>
      <c r="C752" s="21" t="s">
        <v>216</v>
      </c>
      <c r="D752" s="21" t="s">
        <v>778</v>
      </c>
      <c r="E752" s="21" t="s">
        <v>47</v>
      </c>
      <c r="F752" s="21" t="s">
        <v>1480</v>
      </c>
      <c r="G752" s="21" t="s">
        <v>1639</v>
      </c>
      <c r="H752" s="21" t="s">
        <v>1640</v>
      </c>
      <c r="I752" s="21" t="s">
        <v>222</v>
      </c>
      <c r="J752" s="21" t="s">
        <v>84</v>
      </c>
    </row>
    <row r="753" spans="1:10" hidden="1" x14ac:dyDescent="0.25">
      <c r="A753" s="20" t="s">
        <v>156</v>
      </c>
      <c r="B753" s="20" t="s">
        <v>1723</v>
      </c>
      <c r="C753" s="21" t="s">
        <v>216</v>
      </c>
      <c r="D753" s="21" t="s">
        <v>778</v>
      </c>
      <c r="E753" s="21" t="s">
        <v>47</v>
      </c>
      <c r="F753" s="21" t="s">
        <v>1480</v>
      </c>
      <c r="G753" s="21" t="s">
        <v>1639</v>
      </c>
      <c r="H753" s="21" t="s">
        <v>1640</v>
      </c>
      <c r="I753" s="21" t="s">
        <v>222</v>
      </c>
      <c r="J753" s="21" t="s">
        <v>84</v>
      </c>
    </row>
    <row r="754" spans="1:10" hidden="1" x14ac:dyDescent="0.25">
      <c r="A754" s="20" t="s">
        <v>1724</v>
      </c>
      <c r="B754" s="20" t="s">
        <v>1725</v>
      </c>
      <c r="C754" s="21" t="s">
        <v>216</v>
      </c>
      <c r="D754" s="21" t="s">
        <v>778</v>
      </c>
      <c r="E754" s="21" t="s">
        <v>47</v>
      </c>
      <c r="F754" s="21" t="s">
        <v>1480</v>
      </c>
      <c r="G754" s="21" t="s">
        <v>1639</v>
      </c>
      <c r="H754" s="21" t="s">
        <v>1640</v>
      </c>
      <c r="I754" s="21" t="s">
        <v>222</v>
      </c>
      <c r="J754" s="21" t="s">
        <v>84</v>
      </c>
    </row>
    <row r="755" spans="1:10" hidden="1" x14ac:dyDescent="0.25">
      <c r="A755" s="20" t="s">
        <v>1726</v>
      </c>
      <c r="B755" s="20" t="s">
        <v>1727</v>
      </c>
      <c r="C755" s="21" t="s">
        <v>216</v>
      </c>
      <c r="D755" s="21" t="s">
        <v>778</v>
      </c>
      <c r="E755" s="21" t="s">
        <v>47</v>
      </c>
      <c r="F755" s="21" t="s">
        <v>1480</v>
      </c>
      <c r="G755" s="21" t="s">
        <v>1639</v>
      </c>
      <c r="H755" s="21" t="s">
        <v>1640</v>
      </c>
      <c r="I755" s="21" t="s">
        <v>222</v>
      </c>
      <c r="J755" s="21" t="s">
        <v>84</v>
      </c>
    </row>
    <row r="756" spans="1:10" hidden="1" x14ac:dyDescent="0.25">
      <c r="A756" s="20" t="s">
        <v>1728</v>
      </c>
      <c r="B756" s="20" t="s">
        <v>1729</v>
      </c>
      <c r="C756" s="21" t="s">
        <v>216</v>
      </c>
      <c r="D756" s="21" t="s">
        <v>778</v>
      </c>
      <c r="E756" s="21" t="s">
        <v>47</v>
      </c>
      <c r="F756" s="21" t="s">
        <v>1480</v>
      </c>
      <c r="G756" s="21" t="s">
        <v>1639</v>
      </c>
      <c r="H756" s="21" t="s">
        <v>1640</v>
      </c>
      <c r="I756" s="21" t="s">
        <v>222</v>
      </c>
      <c r="J756" s="21" t="s">
        <v>84</v>
      </c>
    </row>
    <row r="757" spans="1:10" hidden="1" x14ac:dyDescent="0.25">
      <c r="A757" s="20" t="s">
        <v>1730</v>
      </c>
      <c r="B757" s="20" t="s">
        <v>1729</v>
      </c>
      <c r="C757" s="21" t="s">
        <v>216</v>
      </c>
      <c r="D757" s="21" t="s">
        <v>778</v>
      </c>
      <c r="E757" s="21" t="s">
        <v>47</v>
      </c>
      <c r="F757" s="21" t="s">
        <v>1480</v>
      </c>
      <c r="G757" s="21" t="s">
        <v>1639</v>
      </c>
      <c r="H757" s="21" t="s">
        <v>1640</v>
      </c>
      <c r="I757" s="21" t="s">
        <v>222</v>
      </c>
      <c r="J757" s="21" t="s">
        <v>84</v>
      </c>
    </row>
    <row r="758" spans="1:10" hidden="1" x14ac:dyDescent="0.25">
      <c r="A758" s="20" t="s">
        <v>1731</v>
      </c>
      <c r="B758" s="20" t="s">
        <v>1732</v>
      </c>
      <c r="C758" s="21" t="s">
        <v>216</v>
      </c>
      <c r="D758" s="21" t="s">
        <v>778</v>
      </c>
      <c r="E758" s="21" t="s">
        <v>47</v>
      </c>
      <c r="F758" s="21" t="s">
        <v>1480</v>
      </c>
      <c r="G758" s="21" t="s">
        <v>1639</v>
      </c>
      <c r="H758" s="21" t="s">
        <v>1640</v>
      </c>
      <c r="I758" s="21" t="s">
        <v>222</v>
      </c>
      <c r="J758" s="21" t="s">
        <v>84</v>
      </c>
    </row>
    <row r="759" spans="1:10" hidden="1" x14ac:dyDescent="0.25">
      <c r="A759" s="20" t="s">
        <v>1733</v>
      </c>
      <c r="B759" s="20" t="s">
        <v>1734</v>
      </c>
      <c r="C759" s="21" t="s">
        <v>216</v>
      </c>
      <c r="D759" s="21" t="s">
        <v>778</v>
      </c>
      <c r="E759" s="21" t="s">
        <v>47</v>
      </c>
      <c r="F759" s="21" t="s">
        <v>1480</v>
      </c>
      <c r="G759" s="21" t="s">
        <v>1639</v>
      </c>
      <c r="H759" s="21" t="s">
        <v>1640</v>
      </c>
      <c r="I759" s="21" t="s">
        <v>222</v>
      </c>
      <c r="J759" s="21" t="s">
        <v>84</v>
      </c>
    </row>
    <row r="760" spans="1:10" hidden="1" x14ac:dyDescent="0.25">
      <c r="A760" s="20" t="s">
        <v>1735</v>
      </c>
      <c r="B760" s="20" t="s">
        <v>1736</v>
      </c>
      <c r="C760" s="21" t="s">
        <v>283</v>
      </c>
      <c r="D760" s="21">
        <v>0</v>
      </c>
      <c r="E760" s="21" t="s">
        <v>84</v>
      </c>
      <c r="F760" s="21" t="s">
        <v>1494</v>
      </c>
      <c r="G760" s="21" t="s">
        <v>1640</v>
      </c>
      <c r="H760" s="21" t="s">
        <v>1640</v>
      </c>
      <c r="I760" s="21" t="s">
        <v>222</v>
      </c>
      <c r="J760" s="21" t="s">
        <v>84</v>
      </c>
    </row>
    <row r="761" spans="1:10" hidden="1" x14ac:dyDescent="0.25">
      <c r="A761" s="20" t="s">
        <v>1737</v>
      </c>
      <c r="B761" s="20" t="s">
        <v>1738</v>
      </c>
      <c r="C761" s="21" t="s">
        <v>283</v>
      </c>
      <c r="D761" s="21">
        <v>0</v>
      </c>
      <c r="E761" s="21" t="s">
        <v>84</v>
      </c>
      <c r="F761" s="21" t="s">
        <v>1494</v>
      </c>
      <c r="G761" s="21" t="s">
        <v>1640</v>
      </c>
      <c r="H761" s="21" t="s">
        <v>1640</v>
      </c>
      <c r="I761" s="21" t="s">
        <v>222</v>
      </c>
      <c r="J761" s="21" t="s">
        <v>84</v>
      </c>
    </row>
    <row r="762" spans="1:10" hidden="1" x14ac:dyDescent="0.25">
      <c r="A762" s="20" t="s">
        <v>1739</v>
      </c>
      <c r="B762" s="20" t="s">
        <v>1740</v>
      </c>
      <c r="C762" s="21" t="s">
        <v>283</v>
      </c>
      <c r="D762" s="21" t="s">
        <v>778</v>
      </c>
      <c r="E762" s="21" t="s">
        <v>47</v>
      </c>
      <c r="F762" s="21" t="s">
        <v>1480</v>
      </c>
      <c r="G762" s="21" t="s">
        <v>1639</v>
      </c>
      <c r="H762" s="21" t="s">
        <v>1640</v>
      </c>
      <c r="I762" s="21" t="s">
        <v>222</v>
      </c>
      <c r="J762" s="21" t="s">
        <v>84</v>
      </c>
    </row>
    <row r="763" spans="1:10" hidden="1" x14ac:dyDescent="0.25">
      <c r="A763" s="20" t="s">
        <v>157</v>
      </c>
      <c r="B763" s="20" t="s">
        <v>1741</v>
      </c>
      <c r="C763" s="21" t="s">
        <v>216</v>
      </c>
      <c r="D763" s="21" t="s">
        <v>778</v>
      </c>
      <c r="E763" s="21" t="s">
        <v>47</v>
      </c>
      <c r="F763" s="21" t="s">
        <v>1480</v>
      </c>
      <c r="G763" s="21" t="s">
        <v>1639</v>
      </c>
      <c r="H763" s="21" t="s">
        <v>1640</v>
      </c>
      <c r="I763" s="21" t="s">
        <v>222</v>
      </c>
      <c r="J763" s="21" t="s">
        <v>84</v>
      </c>
    </row>
    <row r="764" spans="1:10" hidden="1" x14ac:dyDescent="0.25">
      <c r="A764" s="20" t="s">
        <v>1742</v>
      </c>
      <c r="B764" s="20" t="s">
        <v>1741</v>
      </c>
      <c r="C764" s="21" t="s">
        <v>216</v>
      </c>
      <c r="D764" s="21" t="s">
        <v>778</v>
      </c>
      <c r="E764" s="21" t="s">
        <v>47</v>
      </c>
      <c r="F764" s="21" t="s">
        <v>1480</v>
      </c>
      <c r="G764" s="21" t="s">
        <v>1639</v>
      </c>
      <c r="H764" s="21" t="s">
        <v>1640</v>
      </c>
      <c r="I764" s="21" t="s">
        <v>222</v>
      </c>
      <c r="J764" s="21" t="s">
        <v>84</v>
      </c>
    </row>
    <row r="765" spans="1:10" hidden="1" x14ac:dyDescent="0.25">
      <c r="A765" s="20" t="s">
        <v>158</v>
      </c>
      <c r="B765" s="20" t="s">
        <v>1743</v>
      </c>
      <c r="C765" s="21" t="s">
        <v>216</v>
      </c>
      <c r="D765" s="21" t="s">
        <v>778</v>
      </c>
      <c r="E765" s="21" t="s">
        <v>47</v>
      </c>
      <c r="F765" s="21" t="s">
        <v>1480</v>
      </c>
      <c r="G765" s="21" t="s">
        <v>1639</v>
      </c>
      <c r="H765" s="21" t="s">
        <v>1640</v>
      </c>
      <c r="I765" s="21" t="s">
        <v>222</v>
      </c>
      <c r="J765" s="21" t="s">
        <v>84</v>
      </c>
    </row>
    <row r="766" spans="1:10" hidden="1" x14ac:dyDescent="0.25">
      <c r="A766" s="20" t="s">
        <v>1744</v>
      </c>
      <c r="B766" s="20" t="s">
        <v>1745</v>
      </c>
      <c r="C766" s="21" t="s">
        <v>216</v>
      </c>
      <c r="D766" s="21" t="s">
        <v>778</v>
      </c>
      <c r="E766" s="21" t="s">
        <v>47</v>
      </c>
      <c r="F766" s="21" t="s">
        <v>1480</v>
      </c>
      <c r="G766" s="21" t="s">
        <v>1639</v>
      </c>
      <c r="H766" s="21" t="s">
        <v>1640</v>
      </c>
      <c r="I766" s="21" t="s">
        <v>222</v>
      </c>
      <c r="J766" s="21" t="s">
        <v>84</v>
      </c>
    </row>
    <row r="767" spans="1:10" hidden="1" x14ac:dyDescent="0.25">
      <c r="A767" s="20" t="s">
        <v>1746</v>
      </c>
      <c r="B767" s="20" t="s">
        <v>1747</v>
      </c>
      <c r="C767" s="21" t="s">
        <v>283</v>
      </c>
      <c r="D767" s="21">
        <v>0</v>
      </c>
      <c r="E767" s="21" t="s">
        <v>84</v>
      </c>
      <c r="F767" s="21" t="s">
        <v>1494</v>
      </c>
      <c r="G767" s="21" t="s">
        <v>1640</v>
      </c>
      <c r="H767" s="21" t="s">
        <v>1640</v>
      </c>
      <c r="I767" s="21" t="s">
        <v>222</v>
      </c>
      <c r="J767" s="21" t="s">
        <v>84</v>
      </c>
    </row>
    <row r="768" spans="1:10" hidden="1" x14ac:dyDescent="0.25">
      <c r="A768" s="20" t="s">
        <v>159</v>
      </c>
      <c r="B768" s="20" t="s">
        <v>1748</v>
      </c>
      <c r="C768" s="21" t="s">
        <v>216</v>
      </c>
      <c r="D768" s="21" t="s">
        <v>778</v>
      </c>
      <c r="E768" s="21" t="s">
        <v>47</v>
      </c>
      <c r="F768" s="21" t="s">
        <v>1480</v>
      </c>
      <c r="G768" s="21" t="s">
        <v>1639</v>
      </c>
      <c r="H768" s="21" t="s">
        <v>1640</v>
      </c>
      <c r="I768" s="21" t="s">
        <v>222</v>
      </c>
      <c r="J768" s="21" t="s">
        <v>84</v>
      </c>
    </row>
    <row r="769" spans="1:10" hidden="1" x14ac:dyDescent="0.25">
      <c r="A769" s="20" t="s">
        <v>1749</v>
      </c>
      <c r="B769" s="20" t="s">
        <v>1750</v>
      </c>
      <c r="C769" s="21" t="s">
        <v>216</v>
      </c>
      <c r="D769" s="21" t="s">
        <v>778</v>
      </c>
      <c r="E769" s="21" t="s">
        <v>47</v>
      </c>
      <c r="F769" s="21" t="s">
        <v>1480</v>
      </c>
      <c r="G769" s="21" t="s">
        <v>1639</v>
      </c>
      <c r="H769" s="21" t="s">
        <v>1640</v>
      </c>
      <c r="I769" s="21" t="s">
        <v>222</v>
      </c>
      <c r="J769" s="21" t="s">
        <v>84</v>
      </c>
    </row>
    <row r="770" spans="1:10" hidden="1" x14ac:dyDescent="0.25">
      <c r="A770" s="20" t="s">
        <v>160</v>
      </c>
      <c r="B770" s="20" t="s">
        <v>1751</v>
      </c>
      <c r="C770" s="21" t="s">
        <v>216</v>
      </c>
      <c r="D770" s="21" t="s">
        <v>778</v>
      </c>
      <c r="E770" s="21" t="s">
        <v>47</v>
      </c>
      <c r="F770" s="21" t="s">
        <v>1480</v>
      </c>
      <c r="G770" s="21" t="s">
        <v>1639</v>
      </c>
      <c r="H770" s="21" t="s">
        <v>1640</v>
      </c>
      <c r="I770" s="21" t="s">
        <v>222</v>
      </c>
      <c r="J770" s="21" t="s">
        <v>84</v>
      </c>
    </row>
    <row r="771" spans="1:10" hidden="1" x14ac:dyDescent="0.25">
      <c r="A771" s="20" t="s">
        <v>1752</v>
      </c>
      <c r="B771" s="20" t="s">
        <v>1751</v>
      </c>
      <c r="C771" s="21" t="s">
        <v>216</v>
      </c>
      <c r="D771" s="21" t="s">
        <v>778</v>
      </c>
      <c r="E771" s="21" t="s">
        <v>47</v>
      </c>
      <c r="F771" s="21" t="s">
        <v>1480</v>
      </c>
      <c r="G771" s="21" t="s">
        <v>1639</v>
      </c>
      <c r="H771" s="21" t="s">
        <v>1640</v>
      </c>
      <c r="I771" s="21" t="s">
        <v>222</v>
      </c>
      <c r="J771" s="21" t="s">
        <v>84</v>
      </c>
    </row>
    <row r="772" spans="1:10" hidden="1" x14ac:dyDescent="0.25">
      <c r="A772" s="20" t="s">
        <v>1753</v>
      </c>
      <c r="B772" s="20" t="s">
        <v>1754</v>
      </c>
      <c r="C772" s="21" t="s">
        <v>216</v>
      </c>
      <c r="D772" s="21" t="s">
        <v>778</v>
      </c>
      <c r="E772" s="21" t="s">
        <v>47</v>
      </c>
      <c r="F772" s="21" t="s">
        <v>1480</v>
      </c>
      <c r="G772" s="21" t="s">
        <v>1639</v>
      </c>
      <c r="H772" s="21" t="s">
        <v>1640</v>
      </c>
      <c r="I772" s="21" t="s">
        <v>222</v>
      </c>
      <c r="J772" s="21" t="s">
        <v>84</v>
      </c>
    </row>
    <row r="773" spans="1:10" hidden="1" x14ac:dyDescent="0.25">
      <c r="A773" s="20" t="s">
        <v>1755</v>
      </c>
      <c r="B773" s="20" t="s">
        <v>1756</v>
      </c>
      <c r="C773" s="21" t="s">
        <v>216</v>
      </c>
      <c r="D773" s="21" t="s">
        <v>778</v>
      </c>
      <c r="E773" s="21" t="s">
        <v>47</v>
      </c>
      <c r="F773" s="21" t="s">
        <v>1480</v>
      </c>
      <c r="G773" s="21" t="s">
        <v>1639</v>
      </c>
      <c r="H773" s="21" t="s">
        <v>1640</v>
      </c>
      <c r="I773" s="21" t="s">
        <v>222</v>
      </c>
      <c r="J773" s="21" t="s">
        <v>84</v>
      </c>
    </row>
    <row r="774" spans="1:10" hidden="1" x14ac:dyDescent="0.25">
      <c r="A774" s="20" t="s">
        <v>1757</v>
      </c>
      <c r="B774" s="20" t="s">
        <v>1758</v>
      </c>
      <c r="C774" s="21" t="s">
        <v>216</v>
      </c>
      <c r="D774" s="21" t="s">
        <v>778</v>
      </c>
      <c r="E774" s="21" t="s">
        <v>47</v>
      </c>
      <c r="F774" s="21" t="s">
        <v>1480</v>
      </c>
      <c r="G774" s="21" t="s">
        <v>1639</v>
      </c>
      <c r="H774" s="21" t="s">
        <v>1640</v>
      </c>
      <c r="I774" s="21" t="s">
        <v>222</v>
      </c>
      <c r="J774" s="21" t="s">
        <v>84</v>
      </c>
    </row>
    <row r="775" spans="1:10" hidden="1" x14ac:dyDescent="0.25">
      <c r="A775" s="20" t="s">
        <v>1759</v>
      </c>
      <c r="B775" s="20" t="s">
        <v>1760</v>
      </c>
      <c r="C775" s="21" t="s">
        <v>216</v>
      </c>
      <c r="D775" s="21" t="s">
        <v>778</v>
      </c>
      <c r="E775" s="21" t="s">
        <v>47</v>
      </c>
      <c r="F775" s="21" t="s">
        <v>1480</v>
      </c>
      <c r="G775" s="21" t="s">
        <v>1639</v>
      </c>
      <c r="H775" s="21" t="s">
        <v>1640</v>
      </c>
      <c r="I775" s="21" t="s">
        <v>222</v>
      </c>
      <c r="J775" s="21" t="s">
        <v>84</v>
      </c>
    </row>
    <row r="776" spans="1:10" hidden="1" x14ac:dyDescent="0.25">
      <c r="A776" s="20" t="s">
        <v>1761</v>
      </c>
      <c r="B776" s="20" t="s">
        <v>1762</v>
      </c>
      <c r="C776" s="21" t="s">
        <v>283</v>
      </c>
      <c r="D776" s="21" t="s">
        <v>778</v>
      </c>
      <c r="E776" s="21" t="s">
        <v>47</v>
      </c>
      <c r="F776" s="21" t="s">
        <v>1480</v>
      </c>
      <c r="G776" s="21" t="s">
        <v>1639</v>
      </c>
      <c r="H776" s="21" t="s">
        <v>1640</v>
      </c>
      <c r="I776" s="21" t="s">
        <v>222</v>
      </c>
      <c r="J776" s="21" t="s">
        <v>84</v>
      </c>
    </row>
    <row r="777" spans="1:10" hidden="1" x14ac:dyDescent="0.25">
      <c r="A777" s="20" t="s">
        <v>1763</v>
      </c>
      <c r="B777" s="20" t="s">
        <v>1764</v>
      </c>
      <c r="C777" s="21" t="s">
        <v>216</v>
      </c>
      <c r="D777" s="21" t="s">
        <v>778</v>
      </c>
      <c r="E777" s="21" t="s">
        <v>47</v>
      </c>
      <c r="F777" s="21" t="s">
        <v>1480</v>
      </c>
      <c r="G777" s="21" t="s">
        <v>1639</v>
      </c>
      <c r="H777" s="21" t="s">
        <v>1640</v>
      </c>
      <c r="I777" s="21" t="s">
        <v>222</v>
      </c>
      <c r="J777" s="21" t="s">
        <v>84</v>
      </c>
    </row>
    <row r="778" spans="1:10" hidden="1" x14ac:dyDescent="0.25">
      <c r="A778" s="20" t="s">
        <v>1765</v>
      </c>
      <c r="B778" s="20" t="s">
        <v>1766</v>
      </c>
      <c r="C778" s="21" t="s">
        <v>216</v>
      </c>
      <c r="D778" s="21" t="s">
        <v>778</v>
      </c>
      <c r="E778" s="21" t="s">
        <v>47</v>
      </c>
      <c r="F778" s="21" t="s">
        <v>1480</v>
      </c>
      <c r="G778" s="21" t="s">
        <v>1639</v>
      </c>
      <c r="H778" s="21" t="s">
        <v>1640</v>
      </c>
      <c r="I778" s="21" t="s">
        <v>222</v>
      </c>
      <c r="J778" s="21" t="s">
        <v>84</v>
      </c>
    </row>
    <row r="779" spans="1:10" hidden="1" x14ac:dyDescent="0.25">
      <c r="A779" s="20" t="s">
        <v>1767</v>
      </c>
      <c r="B779" s="20" t="s">
        <v>1768</v>
      </c>
      <c r="C779" s="21" t="s">
        <v>216</v>
      </c>
      <c r="D779" s="21" t="s">
        <v>778</v>
      </c>
      <c r="E779" s="21" t="s">
        <v>47</v>
      </c>
      <c r="F779" s="21" t="s">
        <v>1480</v>
      </c>
      <c r="G779" s="21" t="s">
        <v>1639</v>
      </c>
      <c r="H779" s="21" t="s">
        <v>1640</v>
      </c>
      <c r="I779" s="21" t="s">
        <v>222</v>
      </c>
      <c r="J779" s="21" t="s">
        <v>84</v>
      </c>
    </row>
    <row r="780" spans="1:10" hidden="1" x14ac:dyDescent="0.25">
      <c r="A780" s="20" t="s">
        <v>1769</v>
      </c>
      <c r="B780" s="20" t="s">
        <v>1770</v>
      </c>
      <c r="C780" s="21" t="s">
        <v>216</v>
      </c>
      <c r="D780" s="21" t="s">
        <v>778</v>
      </c>
      <c r="E780" s="21" t="s">
        <v>47</v>
      </c>
      <c r="F780" s="21" t="s">
        <v>1480</v>
      </c>
      <c r="G780" s="21" t="s">
        <v>1639</v>
      </c>
      <c r="H780" s="21" t="s">
        <v>1640</v>
      </c>
      <c r="I780" s="21" t="s">
        <v>222</v>
      </c>
      <c r="J780" s="21" t="s">
        <v>84</v>
      </c>
    </row>
    <row r="781" spans="1:10" hidden="1" x14ac:dyDescent="0.25">
      <c r="A781" s="20" t="s">
        <v>1771</v>
      </c>
      <c r="B781" s="20" t="s">
        <v>1772</v>
      </c>
      <c r="C781" s="21" t="s">
        <v>216</v>
      </c>
      <c r="D781" s="21" t="s">
        <v>778</v>
      </c>
      <c r="E781" s="21" t="s">
        <v>47</v>
      </c>
      <c r="F781" s="21" t="s">
        <v>1480</v>
      </c>
      <c r="G781" s="21" t="s">
        <v>1639</v>
      </c>
      <c r="H781" s="21" t="s">
        <v>1640</v>
      </c>
      <c r="I781" s="21" t="s">
        <v>222</v>
      </c>
      <c r="J781" s="21" t="s">
        <v>84</v>
      </c>
    </row>
    <row r="782" spans="1:10" hidden="1" x14ac:dyDescent="0.25">
      <c r="A782" s="20" t="s">
        <v>1773</v>
      </c>
      <c r="B782" s="20" t="s">
        <v>1774</v>
      </c>
      <c r="C782" s="21" t="s">
        <v>283</v>
      </c>
      <c r="D782" s="21">
        <v>0</v>
      </c>
      <c r="E782" s="21" t="s">
        <v>84</v>
      </c>
      <c r="F782" s="21" t="s">
        <v>1494</v>
      </c>
      <c r="G782" s="21" t="s">
        <v>1640</v>
      </c>
      <c r="H782" s="21" t="s">
        <v>1640</v>
      </c>
      <c r="I782" s="21" t="s">
        <v>222</v>
      </c>
      <c r="J782" s="21" t="s">
        <v>84</v>
      </c>
    </row>
    <row r="783" spans="1:10" hidden="1" x14ac:dyDescent="0.25">
      <c r="A783" s="20" t="s">
        <v>1775</v>
      </c>
      <c r="B783" s="20" t="s">
        <v>1776</v>
      </c>
      <c r="C783" s="21" t="s">
        <v>216</v>
      </c>
      <c r="D783" s="21" t="s">
        <v>778</v>
      </c>
      <c r="E783" s="21" t="s">
        <v>47</v>
      </c>
      <c r="F783" s="21" t="s">
        <v>1480</v>
      </c>
      <c r="G783" s="21" t="s">
        <v>1639</v>
      </c>
      <c r="H783" s="21" t="s">
        <v>1640</v>
      </c>
      <c r="I783" s="21" t="s">
        <v>222</v>
      </c>
      <c r="J783" s="21" t="s">
        <v>84</v>
      </c>
    </row>
    <row r="784" spans="1:10" hidden="1" x14ac:dyDescent="0.25">
      <c r="A784" s="20" t="s">
        <v>1777</v>
      </c>
      <c r="B784" s="20" t="s">
        <v>1778</v>
      </c>
      <c r="C784" s="21" t="s">
        <v>216</v>
      </c>
      <c r="D784" s="21" t="s">
        <v>778</v>
      </c>
      <c r="E784" s="21" t="s">
        <v>47</v>
      </c>
      <c r="F784" s="21" t="s">
        <v>1480</v>
      </c>
      <c r="G784" s="21" t="s">
        <v>1639</v>
      </c>
      <c r="H784" s="21" t="s">
        <v>1640</v>
      </c>
      <c r="I784" s="21" t="s">
        <v>222</v>
      </c>
      <c r="J784" s="21" t="s">
        <v>84</v>
      </c>
    </row>
    <row r="785" spans="1:10" hidden="1" x14ac:dyDescent="0.25">
      <c r="A785" s="20" t="s">
        <v>1779</v>
      </c>
      <c r="B785" s="20" t="s">
        <v>1780</v>
      </c>
      <c r="C785" s="21" t="s">
        <v>216</v>
      </c>
      <c r="D785" s="21" t="s">
        <v>778</v>
      </c>
      <c r="E785" s="21" t="s">
        <v>47</v>
      </c>
      <c r="F785" s="21" t="s">
        <v>1480</v>
      </c>
      <c r="G785" s="21" t="s">
        <v>1639</v>
      </c>
      <c r="H785" s="21" t="s">
        <v>1640</v>
      </c>
      <c r="I785" s="21" t="s">
        <v>222</v>
      </c>
      <c r="J785" s="21" t="s">
        <v>84</v>
      </c>
    </row>
    <row r="786" spans="1:10" hidden="1" x14ac:dyDescent="0.25">
      <c r="A786" s="20" t="s">
        <v>1781</v>
      </c>
      <c r="B786" s="20" t="s">
        <v>1782</v>
      </c>
      <c r="C786" s="21" t="s">
        <v>283</v>
      </c>
      <c r="D786" s="21" t="s">
        <v>778</v>
      </c>
      <c r="E786" s="21" t="s">
        <v>47</v>
      </c>
      <c r="F786" s="21" t="s">
        <v>1480</v>
      </c>
      <c r="G786" s="21" t="s">
        <v>1639</v>
      </c>
      <c r="H786" s="21" t="s">
        <v>1640</v>
      </c>
      <c r="I786" s="21" t="s">
        <v>222</v>
      </c>
      <c r="J786" s="21" t="s">
        <v>84</v>
      </c>
    </row>
    <row r="787" spans="1:10" hidden="1" x14ac:dyDescent="0.25">
      <c r="A787" s="20" t="s">
        <v>1783</v>
      </c>
      <c r="B787" s="20" t="s">
        <v>1784</v>
      </c>
      <c r="C787" s="21" t="s">
        <v>283</v>
      </c>
      <c r="D787" s="21">
        <v>0</v>
      </c>
      <c r="E787" s="21" t="s">
        <v>84</v>
      </c>
      <c r="F787" s="21" t="s">
        <v>1494</v>
      </c>
      <c r="G787" s="21" t="s">
        <v>1640</v>
      </c>
      <c r="H787" s="21" t="s">
        <v>1640</v>
      </c>
      <c r="I787" s="21" t="s">
        <v>222</v>
      </c>
      <c r="J787" s="21" t="s">
        <v>84</v>
      </c>
    </row>
    <row r="788" spans="1:10" hidden="1" x14ac:dyDescent="0.25">
      <c r="A788" s="20" t="s">
        <v>1785</v>
      </c>
      <c r="B788" s="20" t="s">
        <v>1786</v>
      </c>
      <c r="C788" s="21" t="s">
        <v>283</v>
      </c>
      <c r="D788" s="21" t="s">
        <v>778</v>
      </c>
      <c r="E788" s="21" t="s">
        <v>47</v>
      </c>
      <c r="F788" s="21" t="s">
        <v>1480</v>
      </c>
      <c r="G788" s="21" t="s">
        <v>1639</v>
      </c>
      <c r="H788" s="21" t="s">
        <v>1640</v>
      </c>
      <c r="I788" s="21" t="s">
        <v>222</v>
      </c>
      <c r="J788" s="21" t="s">
        <v>84</v>
      </c>
    </row>
    <row r="789" spans="1:10" hidden="1" x14ac:dyDescent="0.25">
      <c r="A789" s="20" t="s">
        <v>1787</v>
      </c>
      <c r="B789" s="20" t="s">
        <v>1788</v>
      </c>
      <c r="C789" s="21" t="s">
        <v>283</v>
      </c>
      <c r="D789" s="21" t="s">
        <v>778</v>
      </c>
      <c r="E789" s="21" t="s">
        <v>47</v>
      </c>
      <c r="F789" s="21" t="s">
        <v>1480</v>
      </c>
      <c r="G789" s="21" t="s">
        <v>1639</v>
      </c>
      <c r="H789" s="21" t="s">
        <v>1640</v>
      </c>
      <c r="I789" s="21" t="s">
        <v>222</v>
      </c>
      <c r="J789" s="21" t="s">
        <v>84</v>
      </c>
    </row>
    <row r="790" spans="1:10" hidden="1" x14ac:dyDescent="0.25">
      <c r="A790" s="20" t="s">
        <v>1789</v>
      </c>
      <c r="B790" s="20" t="s">
        <v>1790</v>
      </c>
      <c r="C790" s="21" t="s">
        <v>216</v>
      </c>
      <c r="D790" s="21" t="s">
        <v>778</v>
      </c>
      <c r="E790" s="21" t="s">
        <v>47</v>
      </c>
      <c r="F790" s="21" t="s">
        <v>1480</v>
      </c>
      <c r="G790" s="21" t="s">
        <v>1639</v>
      </c>
      <c r="H790" s="21" t="s">
        <v>1640</v>
      </c>
      <c r="I790" s="21" t="s">
        <v>222</v>
      </c>
      <c r="J790" s="21" t="s">
        <v>84</v>
      </c>
    </row>
    <row r="791" spans="1:10" hidden="1" x14ac:dyDescent="0.25">
      <c r="A791" s="20" t="s">
        <v>1791</v>
      </c>
      <c r="B791" s="20" t="s">
        <v>1790</v>
      </c>
      <c r="C791" s="21" t="s">
        <v>283</v>
      </c>
      <c r="D791" s="21">
        <v>0</v>
      </c>
      <c r="E791" s="21" t="s">
        <v>84</v>
      </c>
      <c r="F791" s="21" t="s">
        <v>1494</v>
      </c>
      <c r="G791" s="21" t="s">
        <v>1640</v>
      </c>
      <c r="H791" s="21" t="s">
        <v>1640</v>
      </c>
      <c r="I791" s="21" t="s">
        <v>222</v>
      </c>
      <c r="J791" s="21" t="s">
        <v>84</v>
      </c>
    </row>
    <row r="792" spans="1:10" hidden="1" x14ac:dyDescent="0.25">
      <c r="A792" s="20" t="s">
        <v>1792</v>
      </c>
      <c r="B792" s="20" t="s">
        <v>1793</v>
      </c>
      <c r="C792" s="21" t="s">
        <v>216</v>
      </c>
      <c r="D792" s="21" t="s">
        <v>778</v>
      </c>
      <c r="E792" s="21" t="s">
        <v>47</v>
      </c>
      <c r="F792" s="21" t="s">
        <v>1480</v>
      </c>
      <c r="G792" s="21" t="s">
        <v>1639</v>
      </c>
      <c r="H792" s="21" t="s">
        <v>1640</v>
      </c>
      <c r="I792" s="21" t="s">
        <v>222</v>
      </c>
      <c r="J792" s="21" t="s">
        <v>84</v>
      </c>
    </row>
    <row r="793" spans="1:10" hidden="1" x14ac:dyDescent="0.25">
      <c r="A793" s="20" t="s">
        <v>1794</v>
      </c>
      <c r="B793" s="20" t="s">
        <v>1795</v>
      </c>
      <c r="C793" s="21" t="s">
        <v>216</v>
      </c>
      <c r="D793" s="21" t="s">
        <v>778</v>
      </c>
      <c r="E793" s="21" t="s">
        <v>47</v>
      </c>
      <c r="F793" s="21" t="s">
        <v>1480</v>
      </c>
      <c r="G793" s="21" t="s">
        <v>1639</v>
      </c>
      <c r="H793" s="21" t="s">
        <v>1640</v>
      </c>
      <c r="I793" s="21" t="s">
        <v>222</v>
      </c>
      <c r="J793" s="21" t="s">
        <v>84</v>
      </c>
    </row>
    <row r="794" spans="1:10" hidden="1" x14ac:dyDescent="0.25">
      <c r="A794" s="20" t="s">
        <v>1796</v>
      </c>
      <c r="B794" s="20" t="s">
        <v>1797</v>
      </c>
      <c r="C794" s="21" t="s">
        <v>216</v>
      </c>
      <c r="D794" s="21" t="s">
        <v>778</v>
      </c>
      <c r="E794" s="21" t="s">
        <v>47</v>
      </c>
      <c r="F794" s="21" t="s">
        <v>1480</v>
      </c>
      <c r="G794" s="21" t="s">
        <v>1639</v>
      </c>
      <c r="H794" s="21" t="s">
        <v>1640</v>
      </c>
      <c r="I794" s="21" t="s">
        <v>222</v>
      </c>
      <c r="J794" s="21" t="s">
        <v>84</v>
      </c>
    </row>
    <row r="795" spans="1:10" hidden="1" x14ac:dyDescent="0.25">
      <c r="A795" s="20" t="s">
        <v>1798</v>
      </c>
      <c r="B795" s="20" t="s">
        <v>1799</v>
      </c>
      <c r="C795" s="21" t="s">
        <v>216</v>
      </c>
      <c r="D795" s="21" t="s">
        <v>778</v>
      </c>
      <c r="E795" s="21" t="s">
        <v>47</v>
      </c>
      <c r="F795" s="21" t="s">
        <v>1480</v>
      </c>
      <c r="G795" s="21" t="s">
        <v>1639</v>
      </c>
      <c r="H795" s="21" t="s">
        <v>1640</v>
      </c>
      <c r="I795" s="21" t="s">
        <v>222</v>
      </c>
      <c r="J795" s="21" t="s">
        <v>84</v>
      </c>
    </row>
    <row r="796" spans="1:10" hidden="1" x14ac:dyDescent="0.25">
      <c r="A796" s="20" t="s">
        <v>1800</v>
      </c>
      <c r="B796" s="20" t="s">
        <v>1801</v>
      </c>
      <c r="C796" s="21" t="s">
        <v>216</v>
      </c>
      <c r="D796" s="21" t="s">
        <v>778</v>
      </c>
      <c r="E796" s="21" t="s">
        <v>47</v>
      </c>
      <c r="F796" s="21" t="s">
        <v>1480</v>
      </c>
      <c r="G796" s="21" t="s">
        <v>1639</v>
      </c>
      <c r="H796" s="21" t="s">
        <v>1640</v>
      </c>
      <c r="I796" s="21" t="s">
        <v>222</v>
      </c>
      <c r="J796" s="21" t="s">
        <v>84</v>
      </c>
    </row>
    <row r="797" spans="1:10" hidden="1" x14ac:dyDescent="0.25">
      <c r="A797" s="20" t="s">
        <v>1802</v>
      </c>
      <c r="B797" s="20" t="s">
        <v>1803</v>
      </c>
      <c r="C797" s="21" t="s">
        <v>216</v>
      </c>
      <c r="D797" s="21" t="s">
        <v>778</v>
      </c>
      <c r="E797" s="21" t="s">
        <v>47</v>
      </c>
      <c r="F797" s="21" t="s">
        <v>1480</v>
      </c>
      <c r="G797" s="21" t="s">
        <v>1639</v>
      </c>
      <c r="H797" s="21" t="s">
        <v>1640</v>
      </c>
      <c r="I797" s="21" t="s">
        <v>222</v>
      </c>
      <c r="J797" s="21" t="s">
        <v>84</v>
      </c>
    </row>
    <row r="798" spans="1:10" hidden="1" x14ac:dyDescent="0.25">
      <c r="A798" s="20" t="s">
        <v>1804</v>
      </c>
      <c r="B798" s="20" t="s">
        <v>1805</v>
      </c>
      <c r="C798" s="21" t="s">
        <v>216</v>
      </c>
      <c r="D798" s="21" t="s">
        <v>778</v>
      </c>
      <c r="E798" s="21" t="s">
        <v>47</v>
      </c>
      <c r="F798" s="21" t="s">
        <v>1480</v>
      </c>
      <c r="G798" s="21" t="s">
        <v>1518</v>
      </c>
      <c r="H798" s="21" t="s">
        <v>1519</v>
      </c>
      <c r="I798" s="21" t="s">
        <v>222</v>
      </c>
      <c r="J798" s="21" t="s">
        <v>84</v>
      </c>
    </row>
    <row r="799" spans="1:10" hidden="1" x14ac:dyDescent="0.25">
      <c r="A799" s="20" t="s">
        <v>1806</v>
      </c>
      <c r="B799" s="20" t="s">
        <v>1807</v>
      </c>
      <c r="C799" s="21" t="s">
        <v>216</v>
      </c>
      <c r="D799" s="21" t="s">
        <v>778</v>
      </c>
      <c r="E799" s="21" t="s">
        <v>47</v>
      </c>
      <c r="F799" s="21" t="s">
        <v>1480</v>
      </c>
      <c r="G799" s="21" t="s">
        <v>1518</v>
      </c>
      <c r="H799" s="21" t="s">
        <v>1519</v>
      </c>
      <c r="I799" s="21" t="s">
        <v>222</v>
      </c>
      <c r="J799" s="21" t="s">
        <v>84</v>
      </c>
    </row>
    <row r="800" spans="1:10" hidden="1" x14ac:dyDescent="0.25">
      <c r="A800" s="20" t="s">
        <v>1808</v>
      </c>
      <c r="B800" s="20" t="s">
        <v>1809</v>
      </c>
      <c r="C800" s="21" t="s">
        <v>216</v>
      </c>
      <c r="D800" s="21" t="s">
        <v>778</v>
      </c>
      <c r="E800" s="21" t="s">
        <v>47</v>
      </c>
      <c r="F800" s="21" t="s">
        <v>1810</v>
      </c>
      <c r="G800" s="21" t="s">
        <v>1810</v>
      </c>
      <c r="H800" s="21" t="s">
        <v>1811</v>
      </c>
      <c r="I800" s="21" t="s">
        <v>222</v>
      </c>
      <c r="J800" s="21" t="s">
        <v>84</v>
      </c>
    </row>
    <row r="801" spans="1:10" hidden="1" x14ac:dyDescent="0.25">
      <c r="A801" s="20" t="s">
        <v>1812</v>
      </c>
      <c r="B801" s="20" t="s">
        <v>1813</v>
      </c>
      <c r="C801" s="21" t="s">
        <v>216</v>
      </c>
      <c r="D801" s="21" t="s">
        <v>778</v>
      </c>
      <c r="E801" s="21" t="s">
        <v>47</v>
      </c>
      <c r="F801" s="21" t="s">
        <v>1810</v>
      </c>
      <c r="G801" s="21" t="s">
        <v>1810</v>
      </c>
      <c r="H801" s="21" t="s">
        <v>1811</v>
      </c>
      <c r="I801" s="21" t="s">
        <v>222</v>
      </c>
      <c r="J801" s="21" t="s">
        <v>84</v>
      </c>
    </row>
    <row r="802" spans="1:10" hidden="1" x14ac:dyDescent="0.25">
      <c r="A802" s="20" t="s">
        <v>1814</v>
      </c>
      <c r="B802" s="20" t="s">
        <v>1815</v>
      </c>
      <c r="C802" s="21" t="s">
        <v>216</v>
      </c>
      <c r="D802" s="21" t="s">
        <v>778</v>
      </c>
      <c r="E802" s="21" t="s">
        <v>47</v>
      </c>
      <c r="F802" s="21" t="s">
        <v>1810</v>
      </c>
      <c r="G802" s="21" t="s">
        <v>1810</v>
      </c>
      <c r="H802" s="21" t="s">
        <v>1811</v>
      </c>
      <c r="I802" s="21" t="s">
        <v>222</v>
      </c>
      <c r="J802" s="21" t="s">
        <v>84</v>
      </c>
    </row>
    <row r="803" spans="1:10" hidden="1" x14ac:dyDescent="0.25">
      <c r="A803" s="20" t="s">
        <v>1816</v>
      </c>
      <c r="B803" s="20" t="s">
        <v>1817</v>
      </c>
      <c r="C803" s="21" t="s">
        <v>216</v>
      </c>
      <c r="D803" s="21" t="s">
        <v>778</v>
      </c>
      <c r="E803" s="21" t="s">
        <v>47</v>
      </c>
      <c r="F803" s="21" t="s">
        <v>1810</v>
      </c>
      <c r="G803" s="21" t="s">
        <v>1810</v>
      </c>
      <c r="H803" s="21" t="s">
        <v>1811</v>
      </c>
      <c r="I803" s="21" t="s">
        <v>222</v>
      </c>
      <c r="J803" s="21" t="s">
        <v>84</v>
      </c>
    </row>
    <row r="804" spans="1:10" hidden="1" x14ac:dyDescent="0.25">
      <c r="A804" s="20" t="s">
        <v>1818</v>
      </c>
      <c r="B804" s="20" t="s">
        <v>1819</v>
      </c>
      <c r="C804" s="21" t="s">
        <v>216</v>
      </c>
      <c r="D804" s="21" t="s">
        <v>778</v>
      </c>
      <c r="E804" s="21" t="s">
        <v>47</v>
      </c>
      <c r="F804" s="21" t="s">
        <v>1810</v>
      </c>
      <c r="G804" s="21" t="s">
        <v>1810</v>
      </c>
      <c r="H804" s="21" t="s">
        <v>1811</v>
      </c>
      <c r="I804" s="21" t="s">
        <v>222</v>
      </c>
      <c r="J804" s="21" t="s">
        <v>84</v>
      </c>
    </row>
    <row r="805" spans="1:10" hidden="1" x14ac:dyDescent="0.25">
      <c r="A805" s="20" t="s">
        <v>1820</v>
      </c>
      <c r="B805" s="20" t="s">
        <v>1821</v>
      </c>
      <c r="C805" s="21" t="s">
        <v>216</v>
      </c>
      <c r="D805" s="21" t="s">
        <v>778</v>
      </c>
      <c r="E805" s="21" t="s">
        <v>47</v>
      </c>
      <c r="F805" s="21" t="s">
        <v>1480</v>
      </c>
      <c r="G805" s="21" t="s">
        <v>1639</v>
      </c>
      <c r="H805" s="21" t="s">
        <v>1640</v>
      </c>
      <c r="I805" s="21" t="s">
        <v>222</v>
      </c>
      <c r="J805" s="21" t="s">
        <v>84</v>
      </c>
    </row>
    <row r="806" spans="1:10" hidden="1" x14ac:dyDescent="0.25">
      <c r="A806" s="20" t="s">
        <v>1822</v>
      </c>
      <c r="B806" s="20" t="s">
        <v>1823</v>
      </c>
      <c r="C806" s="21" t="s">
        <v>216</v>
      </c>
      <c r="D806" s="21" t="s">
        <v>778</v>
      </c>
      <c r="E806" s="21" t="s">
        <v>47</v>
      </c>
      <c r="F806" s="21" t="s">
        <v>1480</v>
      </c>
      <c r="G806" s="21" t="s">
        <v>1639</v>
      </c>
      <c r="H806" s="21" t="s">
        <v>1640</v>
      </c>
      <c r="I806" s="21" t="s">
        <v>222</v>
      </c>
      <c r="J806" s="21" t="s">
        <v>84</v>
      </c>
    </row>
    <row r="807" spans="1:10" hidden="1" x14ac:dyDescent="0.25">
      <c r="A807" s="20" t="s">
        <v>1824</v>
      </c>
      <c r="B807" s="20" t="s">
        <v>1825</v>
      </c>
      <c r="C807" s="21" t="s">
        <v>216</v>
      </c>
      <c r="D807" s="21" t="s">
        <v>778</v>
      </c>
      <c r="E807" s="21" t="s">
        <v>47</v>
      </c>
      <c r="F807" s="21" t="s">
        <v>1480</v>
      </c>
      <c r="G807" s="21" t="s">
        <v>1518</v>
      </c>
      <c r="H807" s="21" t="s">
        <v>1519</v>
      </c>
      <c r="I807" s="21" t="s">
        <v>222</v>
      </c>
      <c r="J807" s="21" t="s">
        <v>84</v>
      </c>
    </row>
    <row r="808" spans="1:10" hidden="1" x14ac:dyDescent="0.25">
      <c r="A808" s="20" t="s">
        <v>1826</v>
      </c>
      <c r="B808" s="20" t="s">
        <v>1827</v>
      </c>
      <c r="C808" s="21" t="s">
        <v>216</v>
      </c>
      <c r="D808" s="21" t="s">
        <v>778</v>
      </c>
      <c r="E808" s="21" t="s">
        <v>47</v>
      </c>
      <c r="F808" s="21" t="s">
        <v>1480</v>
      </c>
      <c r="G808" s="21" t="s">
        <v>1518</v>
      </c>
      <c r="H808" s="21" t="s">
        <v>1519</v>
      </c>
      <c r="I808" s="21" t="s">
        <v>222</v>
      </c>
      <c r="J808" s="21" t="s">
        <v>84</v>
      </c>
    </row>
    <row r="809" spans="1:10" hidden="1" x14ac:dyDescent="0.25">
      <c r="A809" s="20" t="s">
        <v>1828</v>
      </c>
      <c r="B809" s="20" t="s">
        <v>1829</v>
      </c>
      <c r="C809" s="21" t="s">
        <v>216</v>
      </c>
      <c r="D809" s="21" t="s">
        <v>778</v>
      </c>
      <c r="E809" s="21" t="s">
        <v>47</v>
      </c>
      <c r="F809" s="21" t="s">
        <v>1480</v>
      </c>
      <c r="G809" s="21" t="s">
        <v>1518</v>
      </c>
      <c r="H809" s="21" t="s">
        <v>1519</v>
      </c>
      <c r="I809" s="21" t="s">
        <v>222</v>
      </c>
      <c r="J809" s="21" t="s">
        <v>84</v>
      </c>
    </row>
    <row r="810" spans="1:10" hidden="1" x14ac:dyDescent="0.25">
      <c r="A810" s="20" t="s">
        <v>1830</v>
      </c>
      <c r="B810" s="20" t="s">
        <v>1831</v>
      </c>
      <c r="C810" s="21" t="s">
        <v>216</v>
      </c>
      <c r="D810" s="21" t="s">
        <v>778</v>
      </c>
      <c r="E810" s="21" t="s">
        <v>47</v>
      </c>
      <c r="F810" s="21" t="s">
        <v>1480</v>
      </c>
      <c r="G810" s="21" t="s">
        <v>1518</v>
      </c>
      <c r="H810" s="21" t="s">
        <v>1519</v>
      </c>
      <c r="I810" s="21" t="s">
        <v>222</v>
      </c>
      <c r="J810" s="21" t="s">
        <v>84</v>
      </c>
    </row>
    <row r="811" spans="1:10" hidden="1" x14ac:dyDescent="0.25">
      <c r="A811" s="20" t="s">
        <v>1832</v>
      </c>
      <c r="B811" s="20" t="s">
        <v>1833</v>
      </c>
      <c r="C811" s="21" t="s">
        <v>216</v>
      </c>
      <c r="D811" s="21" t="s">
        <v>778</v>
      </c>
      <c r="E811" s="21" t="s">
        <v>47</v>
      </c>
      <c r="F811" s="21" t="s">
        <v>1480</v>
      </c>
      <c r="G811" s="21" t="s">
        <v>1518</v>
      </c>
      <c r="H811" s="21" t="s">
        <v>1519</v>
      </c>
      <c r="I811" s="21" t="s">
        <v>222</v>
      </c>
      <c r="J811" s="21" t="s">
        <v>84</v>
      </c>
    </row>
    <row r="812" spans="1:10" hidden="1" x14ac:dyDescent="0.25">
      <c r="A812" s="20" t="s">
        <v>1834</v>
      </c>
      <c r="B812" s="20" t="s">
        <v>1835</v>
      </c>
      <c r="C812" s="21" t="s">
        <v>216</v>
      </c>
      <c r="D812" s="21" t="s">
        <v>778</v>
      </c>
      <c r="E812" s="21" t="s">
        <v>47</v>
      </c>
      <c r="F812" s="21" t="s">
        <v>1480</v>
      </c>
      <c r="G812" s="21" t="s">
        <v>1518</v>
      </c>
      <c r="H812" s="21" t="s">
        <v>1519</v>
      </c>
      <c r="I812" s="21" t="s">
        <v>222</v>
      </c>
      <c r="J812" s="21" t="s">
        <v>84</v>
      </c>
    </row>
    <row r="813" spans="1:10" hidden="1" x14ac:dyDescent="0.25">
      <c r="A813" s="20" t="s">
        <v>1836</v>
      </c>
      <c r="B813" s="20" t="s">
        <v>1837</v>
      </c>
      <c r="C813" s="21" t="s">
        <v>216</v>
      </c>
      <c r="D813" s="21" t="s">
        <v>778</v>
      </c>
      <c r="E813" s="21" t="s">
        <v>47</v>
      </c>
      <c r="F813" s="21" t="s">
        <v>1480</v>
      </c>
      <c r="G813" s="21" t="s">
        <v>1518</v>
      </c>
      <c r="H813" s="21" t="s">
        <v>1519</v>
      </c>
      <c r="I813" s="21" t="s">
        <v>222</v>
      </c>
      <c r="J813" s="21" t="s">
        <v>84</v>
      </c>
    </row>
    <row r="814" spans="1:10" hidden="1" x14ac:dyDescent="0.25">
      <c r="A814" s="20" t="s">
        <v>1838</v>
      </c>
      <c r="B814" s="20" t="s">
        <v>1839</v>
      </c>
      <c r="C814" s="21" t="s">
        <v>283</v>
      </c>
      <c r="D814" s="21" t="s">
        <v>778</v>
      </c>
      <c r="E814" s="21" t="s">
        <v>47</v>
      </c>
      <c r="F814" s="21" t="s">
        <v>1810</v>
      </c>
      <c r="G814" s="21" t="s">
        <v>1810</v>
      </c>
      <c r="H814" s="21" t="s">
        <v>1811</v>
      </c>
      <c r="I814" s="21" t="s">
        <v>222</v>
      </c>
      <c r="J814" s="21" t="s">
        <v>84</v>
      </c>
    </row>
    <row r="815" spans="1:10" hidden="1" x14ac:dyDescent="0.25">
      <c r="A815" s="20" t="s">
        <v>1840</v>
      </c>
      <c r="B815" s="20" t="s">
        <v>1841</v>
      </c>
      <c r="C815" s="21" t="s">
        <v>216</v>
      </c>
      <c r="D815" s="21" t="s">
        <v>778</v>
      </c>
      <c r="E815" s="21" t="s">
        <v>47</v>
      </c>
      <c r="F815" s="21" t="s">
        <v>1480</v>
      </c>
      <c r="G815" s="21" t="s">
        <v>1518</v>
      </c>
      <c r="H815" s="21" t="s">
        <v>1519</v>
      </c>
      <c r="I815" s="21" t="s">
        <v>222</v>
      </c>
      <c r="J815" s="21" t="s">
        <v>84</v>
      </c>
    </row>
    <row r="816" spans="1:10" hidden="1" x14ac:dyDescent="0.25">
      <c r="A816" s="20" t="s">
        <v>1842</v>
      </c>
      <c r="B816" s="20" t="s">
        <v>1843</v>
      </c>
      <c r="C816" s="21" t="s">
        <v>216</v>
      </c>
      <c r="D816" s="21" t="s">
        <v>778</v>
      </c>
      <c r="E816" s="21" t="s">
        <v>47</v>
      </c>
      <c r="F816" s="21" t="s">
        <v>1844</v>
      </c>
      <c r="G816" s="21" t="s">
        <v>1844</v>
      </c>
      <c r="H816" s="21" t="s">
        <v>466</v>
      </c>
      <c r="I816" s="21" t="s">
        <v>222</v>
      </c>
      <c r="J816" s="21" t="s">
        <v>84</v>
      </c>
    </row>
    <row r="817" spans="1:10" hidden="1" x14ac:dyDescent="0.25">
      <c r="A817" s="20" t="s">
        <v>1845</v>
      </c>
      <c r="B817" s="20" t="s">
        <v>1846</v>
      </c>
      <c r="C817" s="21" t="s">
        <v>216</v>
      </c>
      <c r="D817" s="21" t="s">
        <v>778</v>
      </c>
      <c r="E817" s="21" t="s">
        <v>47</v>
      </c>
      <c r="F817" s="21" t="s">
        <v>1847</v>
      </c>
      <c r="G817" s="21" t="s">
        <v>1847</v>
      </c>
      <c r="H817" s="21" t="s">
        <v>466</v>
      </c>
      <c r="I817" s="21" t="s">
        <v>222</v>
      </c>
      <c r="J817" s="21" t="s">
        <v>84</v>
      </c>
    </row>
    <row r="818" spans="1:10" hidden="1" x14ac:dyDescent="0.25">
      <c r="A818" s="20" t="s">
        <v>1848</v>
      </c>
      <c r="B818" s="20" t="s">
        <v>1849</v>
      </c>
      <c r="C818" s="21" t="s">
        <v>283</v>
      </c>
      <c r="D818" s="21">
        <v>0</v>
      </c>
      <c r="E818" s="21" t="s">
        <v>84</v>
      </c>
      <c r="F818" s="21" t="s">
        <v>1850</v>
      </c>
      <c r="G818" s="21" t="s">
        <v>1850</v>
      </c>
      <c r="H818" s="21" t="s">
        <v>466</v>
      </c>
      <c r="I818" s="21" t="s">
        <v>222</v>
      </c>
      <c r="J818" s="21" t="s">
        <v>84</v>
      </c>
    </row>
    <row r="819" spans="1:10" hidden="1" x14ac:dyDescent="0.25">
      <c r="A819" s="20" t="s">
        <v>1851</v>
      </c>
      <c r="B819" s="20" t="s">
        <v>1852</v>
      </c>
      <c r="C819" s="21" t="s">
        <v>216</v>
      </c>
      <c r="D819" s="21" t="s">
        <v>778</v>
      </c>
      <c r="E819" s="21" t="s">
        <v>47</v>
      </c>
      <c r="F819" s="21" t="s">
        <v>1847</v>
      </c>
      <c r="G819" s="21" t="s">
        <v>1847</v>
      </c>
      <c r="H819" s="21" t="s">
        <v>466</v>
      </c>
      <c r="I819" s="21" t="s">
        <v>222</v>
      </c>
      <c r="J819" s="21" t="s">
        <v>84</v>
      </c>
    </row>
    <row r="820" spans="1:10" hidden="1" x14ac:dyDescent="0.25">
      <c r="A820" s="20" t="s">
        <v>1853</v>
      </c>
      <c r="B820" s="20" t="s">
        <v>1854</v>
      </c>
      <c r="C820" s="21" t="s">
        <v>283</v>
      </c>
      <c r="D820" s="21">
        <v>0</v>
      </c>
      <c r="E820" s="21" t="s">
        <v>84</v>
      </c>
      <c r="F820" s="21" t="s">
        <v>1850</v>
      </c>
      <c r="G820" s="21" t="s">
        <v>1850</v>
      </c>
      <c r="H820" s="21" t="s">
        <v>466</v>
      </c>
      <c r="I820" s="21" t="s">
        <v>222</v>
      </c>
      <c r="J820" s="21" t="s">
        <v>84</v>
      </c>
    </row>
    <row r="821" spans="1:10" hidden="1" x14ac:dyDescent="0.25">
      <c r="A821" s="20" t="s">
        <v>1855</v>
      </c>
      <c r="B821" s="20" t="s">
        <v>1856</v>
      </c>
      <c r="C821" s="21" t="s">
        <v>283</v>
      </c>
      <c r="D821" s="21">
        <v>0</v>
      </c>
      <c r="E821" s="21" t="s">
        <v>84</v>
      </c>
      <c r="F821" s="21" t="s">
        <v>1850</v>
      </c>
      <c r="G821" s="21" t="s">
        <v>1850</v>
      </c>
      <c r="H821" s="21" t="s">
        <v>466</v>
      </c>
      <c r="I821" s="21" t="s">
        <v>222</v>
      </c>
      <c r="J821" s="21" t="s">
        <v>84</v>
      </c>
    </row>
    <row r="822" spans="1:10" hidden="1" x14ac:dyDescent="0.25">
      <c r="A822" s="20" t="s">
        <v>1857</v>
      </c>
      <c r="B822" s="20" t="s">
        <v>1858</v>
      </c>
      <c r="C822" s="21" t="s">
        <v>283</v>
      </c>
      <c r="D822" s="21">
        <v>0</v>
      </c>
      <c r="E822" s="21" t="s">
        <v>84</v>
      </c>
      <c r="F822" s="21" t="s">
        <v>1850</v>
      </c>
      <c r="G822" s="21" t="s">
        <v>1850</v>
      </c>
      <c r="H822" s="21" t="s">
        <v>466</v>
      </c>
      <c r="I822" s="21" t="s">
        <v>222</v>
      </c>
      <c r="J822" s="21" t="s">
        <v>84</v>
      </c>
    </row>
    <row r="823" spans="1:10" hidden="1" x14ac:dyDescent="0.25">
      <c r="A823" s="20" t="s">
        <v>1859</v>
      </c>
      <c r="B823" s="20" t="s">
        <v>1860</v>
      </c>
      <c r="C823" s="21" t="s">
        <v>283</v>
      </c>
      <c r="D823" s="21">
        <v>0</v>
      </c>
      <c r="E823" s="21" t="s">
        <v>84</v>
      </c>
      <c r="F823" s="21" t="s">
        <v>1850</v>
      </c>
      <c r="G823" s="21" t="s">
        <v>1850</v>
      </c>
      <c r="H823" s="21" t="s">
        <v>466</v>
      </c>
      <c r="I823" s="21" t="s">
        <v>222</v>
      </c>
      <c r="J823" s="21" t="s">
        <v>84</v>
      </c>
    </row>
    <row r="824" spans="1:10" hidden="1" x14ac:dyDescent="0.25">
      <c r="A824" s="20" t="s">
        <v>1861</v>
      </c>
      <c r="B824" s="20" t="s">
        <v>1862</v>
      </c>
      <c r="C824" s="21" t="s">
        <v>283</v>
      </c>
      <c r="D824" s="21">
        <v>0</v>
      </c>
      <c r="E824" s="21" t="s">
        <v>84</v>
      </c>
      <c r="F824" s="21" t="s">
        <v>1850</v>
      </c>
      <c r="G824" s="21" t="s">
        <v>1850</v>
      </c>
      <c r="H824" s="21" t="s">
        <v>466</v>
      </c>
      <c r="I824" s="21" t="s">
        <v>222</v>
      </c>
      <c r="J824" s="21" t="s">
        <v>84</v>
      </c>
    </row>
    <row r="825" spans="1:10" hidden="1" x14ac:dyDescent="0.25">
      <c r="A825" s="20" t="s">
        <v>1863</v>
      </c>
      <c r="B825" s="20" t="s">
        <v>1864</v>
      </c>
      <c r="C825" s="21" t="s">
        <v>283</v>
      </c>
      <c r="D825" s="21">
        <v>0</v>
      </c>
      <c r="E825" s="21" t="s">
        <v>84</v>
      </c>
      <c r="F825" s="21" t="s">
        <v>1850</v>
      </c>
      <c r="G825" s="21" t="s">
        <v>1850</v>
      </c>
      <c r="H825" s="21" t="s">
        <v>466</v>
      </c>
      <c r="I825" s="21" t="s">
        <v>222</v>
      </c>
      <c r="J825" s="21" t="s">
        <v>84</v>
      </c>
    </row>
    <row r="826" spans="1:10" hidden="1" x14ac:dyDescent="0.25">
      <c r="A826" s="20" t="s">
        <v>1865</v>
      </c>
      <c r="B826" s="20" t="s">
        <v>1866</v>
      </c>
      <c r="C826" s="21" t="s">
        <v>283</v>
      </c>
      <c r="D826" s="21">
        <v>0</v>
      </c>
      <c r="E826" s="21" t="s">
        <v>84</v>
      </c>
      <c r="F826" s="21" t="s">
        <v>1850</v>
      </c>
      <c r="G826" s="21" t="s">
        <v>1850</v>
      </c>
      <c r="H826" s="21" t="s">
        <v>466</v>
      </c>
      <c r="I826" s="21" t="s">
        <v>222</v>
      </c>
      <c r="J826" s="21" t="s">
        <v>84</v>
      </c>
    </row>
    <row r="827" spans="1:10" hidden="1" x14ac:dyDescent="0.25">
      <c r="A827" s="20" t="s">
        <v>1867</v>
      </c>
      <c r="B827" s="20" t="s">
        <v>1868</v>
      </c>
      <c r="C827" s="21" t="s">
        <v>283</v>
      </c>
      <c r="D827" s="21">
        <v>0</v>
      </c>
      <c r="E827" s="21" t="s">
        <v>84</v>
      </c>
      <c r="F827" s="21" t="s">
        <v>1850</v>
      </c>
      <c r="G827" s="21" t="s">
        <v>1850</v>
      </c>
      <c r="H827" s="21" t="s">
        <v>466</v>
      </c>
      <c r="I827" s="21" t="s">
        <v>222</v>
      </c>
      <c r="J827" s="21" t="s">
        <v>84</v>
      </c>
    </row>
    <row r="828" spans="1:10" hidden="1" x14ac:dyDescent="0.25">
      <c r="A828" s="20" t="s">
        <v>1869</v>
      </c>
      <c r="B828" s="20" t="s">
        <v>1870</v>
      </c>
      <c r="C828" s="21" t="s">
        <v>283</v>
      </c>
      <c r="D828" s="21">
        <v>0</v>
      </c>
      <c r="E828" s="21" t="s">
        <v>84</v>
      </c>
      <c r="F828" s="21" t="s">
        <v>1850</v>
      </c>
      <c r="G828" s="21" t="s">
        <v>1850</v>
      </c>
      <c r="H828" s="21" t="s">
        <v>466</v>
      </c>
      <c r="I828" s="21" t="s">
        <v>222</v>
      </c>
      <c r="J828" s="21" t="s">
        <v>84</v>
      </c>
    </row>
    <row r="829" spans="1:10" hidden="1" x14ac:dyDescent="0.25">
      <c r="A829" s="20" t="s">
        <v>1871</v>
      </c>
      <c r="B829" s="20" t="s">
        <v>1872</v>
      </c>
      <c r="C829" s="21" t="s">
        <v>283</v>
      </c>
      <c r="D829" s="21">
        <v>0</v>
      </c>
      <c r="E829" s="21" t="s">
        <v>84</v>
      </c>
      <c r="F829" s="21" t="s">
        <v>1850</v>
      </c>
      <c r="G829" s="21" t="s">
        <v>1850</v>
      </c>
      <c r="H829" s="21" t="s">
        <v>466</v>
      </c>
      <c r="I829" s="21" t="s">
        <v>222</v>
      </c>
      <c r="J829" s="21" t="s">
        <v>84</v>
      </c>
    </row>
    <row r="830" spans="1:10" hidden="1" x14ac:dyDescent="0.25">
      <c r="A830" s="20" t="s">
        <v>1873</v>
      </c>
      <c r="B830" s="20" t="s">
        <v>1874</v>
      </c>
      <c r="C830" s="21" t="s">
        <v>283</v>
      </c>
      <c r="D830" s="21">
        <v>0</v>
      </c>
      <c r="E830" s="21" t="s">
        <v>84</v>
      </c>
      <c r="F830" s="21" t="s">
        <v>1850</v>
      </c>
      <c r="G830" s="21" t="s">
        <v>1850</v>
      </c>
      <c r="H830" s="21" t="s">
        <v>466</v>
      </c>
      <c r="I830" s="21" t="s">
        <v>222</v>
      </c>
      <c r="J830" s="21" t="s">
        <v>84</v>
      </c>
    </row>
    <row r="831" spans="1:10" hidden="1" x14ac:dyDescent="0.25">
      <c r="A831" s="20" t="s">
        <v>1875</v>
      </c>
      <c r="B831" s="20" t="s">
        <v>1876</v>
      </c>
      <c r="C831" s="21" t="s">
        <v>283</v>
      </c>
      <c r="D831" s="21">
        <v>0</v>
      </c>
      <c r="E831" s="21" t="s">
        <v>84</v>
      </c>
      <c r="F831" s="21" t="s">
        <v>1850</v>
      </c>
      <c r="G831" s="21" t="s">
        <v>1850</v>
      </c>
      <c r="H831" s="21" t="s">
        <v>466</v>
      </c>
      <c r="I831" s="21" t="s">
        <v>222</v>
      </c>
      <c r="J831" s="21" t="s">
        <v>84</v>
      </c>
    </row>
    <row r="832" spans="1:10" hidden="1" x14ac:dyDescent="0.25">
      <c r="A832" s="20" t="s">
        <v>1877</v>
      </c>
      <c r="B832" s="20" t="s">
        <v>1878</v>
      </c>
      <c r="C832" s="21" t="s">
        <v>283</v>
      </c>
      <c r="D832" s="21">
        <v>0</v>
      </c>
      <c r="E832" s="21" t="s">
        <v>84</v>
      </c>
      <c r="F832" s="21" t="s">
        <v>1850</v>
      </c>
      <c r="G832" s="21" t="s">
        <v>1850</v>
      </c>
      <c r="H832" s="21" t="s">
        <v>466</v>
      </c>
      <c r="I832" s="21" t="s">
        <v>222</v>
      </c>
      <c r="J832" s="21" t="s">
        <v>84</v>
      </c>
    </row>
    <row r="833" spans="1:10" hidden="1" x14ac:dyDescent="0.25">
      <c r="A833" s="20" t="s">
        <v>1879</v>
      </c>
      <c r="B833" s="20" t="s">
        <v>1880</v>
      </c>
      <c r="C833" s="21" t="s">
        <v>283</v>
      </c>
      <c r="D833" s="21">
        <v>0</v>
      </c>
      <c r="E833" s="21" t="s">
        <v>84</v>
      </c>
      <c r="F833" s="21" t="s">
        <v>1850</v>
      </c>
      <c r="G833" s="21" t="s">
        <v>1850</v>
      </c>
      <c r="H833" s="21" t="s">
        <v>466</v>
      </c>
      <c r="I833" s="21" t="s">
        <v>222</v>
      </c>
      <c r="J833" s="21" t="s">
        <v>84</v>
      </c>
    </row>
    <row r="834" spans="1:10" hidden="1" x14ac:dyDescent="0.25">
      <c r="A834" s="20" t="s">
        <v>1881</v>
      </c>
      <c r="B834" s="20" t="s">
        <v>1882</v>
      </c>
      <c r="C834" s="21" t="s">
        <v>283</v>
      </c>
      <c r="D834" s="21">
        <v>0</v>
      </c>
      <c r="E834" s="21" t="s">
        <v>84</v>
      </c>
      <c r="F834" s="21" t="s">
        <v>1850</v>
      </c>
      <c r="G834" s="21" t="s">
        <v>1850</v>
      </c>
      <c r="H834" s="21" t="s">
        <v>466</v>
      </c>
      <c r="I834" s="21" t="s">
        <v>222</v>
      </c>
      <c r="J834" s="21" t="s">
        <v>84</v>
      </c>
    </row>
    <row r="835" spans="1:10" hidden="1" x14ac:dyDescent="0.25">
      <c r="A835" s="20" t="s">
        <v>1883</v>
      </c>
      <c r="B835" s="20" t="s">
        <v>1884</v>
      </c>
      <c r="C835" s="21" t="s">
        <v>283</v>
      </c>
      <c r="D835" s="21">
        <v>0</v>
      </c>
      <c r="E835" s="21" t="s">
        <v>84</v>
      </c>
      <c r="F835" s="21" t="s">
        <v>1850</v>
      </c>
      <c r="G835" s="21" t="s">
        <v>1850</v>
      </c>
      <c r="H835" s="21" t="s">
        <v>466</v>
      </c>
      <c r="I835" s="21" t="s">
        <v>222</v>
      </c>
      <c r="J835" s="21" t="s">
        <v>84</v>
      </c>
    </row>
    <row r="836" spans="1:10" hidden="1" x14ac:dyDescent="0.25">
      <c r="A836" s="20" t="s">
        <v>1885</v>
      </c>
      <c r="B836" s="20" t="s">
        <v>1886</v>
      </c>
      <c r="C836" s="21" t="s">
        <v>283</v>
      </c>
      <c r="D836" s="21">
        <v>0</v>
      </c>
      <c r="E836" s="21" t="s">
        <v>84</v>
      </c>
      <c r="F836" s="21" t="s">
        <v>1850</v>
      </c>
      <c r="G836" s="21" t="s">
        <v>1850</v>
      </c>
      <c r="H836" s="21" t="s">
        <v>466</v>
      </c>
      <c r="I836" s="21" t="s">
        <v>222</v>
      </c>
      <c r="J836" s="21" t="s">
        <v>84</v>
      </c>
    </row>
    <row r="837" spans="1:10" hidden="1" x14ac:dyDescent="0.25">
      <c r="A837" s="20" t="s">
        <v>1887</v>
      </c>
      <c r="B837" s="20" t="s">
        <v>1888</v>
      </c>
      <c r="C837" s="21" t="s">
        <v>283</v>
      </c>
      <c r="D837" s="21">
        <v>0</v>
      </c>
      <c r="E837" s="21" t="s">
        <v>84</v>
      </c>
      <c r="F837" s="21" t="s">
        <v>1850</v>
      </c>
      <c r="G837" s="21" t="s">
        <v>1850</v>
      </c>
      <c r="H837" s="21" t="s">
        <v>466</v>
      </c>
      <c r="I837" s="21" t="s">
        <v>222</v>
      </c>
      <c r="J837" s="21" t="s">
        <v>84</v>
      </c>
    </row>
    <row r="838" spans="1:10" hidden="1" x14ac:dyDescent="0.25">
      <c r="A838" s="20" t="s">
        <v>1889</v>
      </c>
      <c r="B838" s="20" t="s">
        <v>1890</v>
      </c>
      <c r="C838" s="21" t="s">
        <v>283</v>
      </c>
      <c r="D838" s="21">
        <v>0</v>
      </c>
      <c r="E838" s="21" t="s">
        <v>84</v>
      </c>
      <c r="F838" s="21" t="s">
        <v>1850</v>
      </c>
      <c r="G838" s="21" t="s">
        <v>1850</v>
      </c>
      <c r="H838" s="21" t="s">
        <v>466</v>
      </c>
      <c r="I838" s="21" t="s">
        <v>222</v>
      </c>
      <c r="J838" s="21" t="s">
        <v>84</v>
      </c>
    </row>
    <row r="839" spans="1:10" hidden="1" x14ac:dyDescent="0.25">
      <c r="A839" s="20" t="s">
        <v>1891</v>
      </c>
      <c r="B839" s="20" t="s">
        <v>1892</v>
      </c>
      <c r="C839" s="21" t="s">
        <v>283</v>
      </c>
      <c r="D839" s="21">
        <v>0</v>
      </c>
      <c r="E839" s="21" t="s">
        <v>84</v>
      </c>
      <c r="F839" s="21" t="s">
        <v>1850</v>
      </c>
      <c r="G839" s="21" t="s">
        <v>1850</v>
      </c>
      <c r="H839" s="21" t="s">
        <v>466</v>
      </c>
      <c r="I839" s="21" t="s">
        <v>222</v>
      </c>
      <c r="J839" s="21" t="s">
        <v>84</v>
      </c>
    </row>
    <row r="840" spans="1:10" hidden="1" x14ac:dyDescent="0.25">
      <c r="A840" s="20" t="s">
        <v>1893</v>
      </c>
      <c r="B840" s="20" t="s">
        <v>1894</v>
      </c>
      <c r="C840" s="21" t="s">
        <v>283</v>
      </c>
      <c r="D840" s="21">
        <v>0</v>
      </c>
      <c r="E840" s="21" t="s">
        <v>84</v>
      </c>
      <c r="F840" s="21" t="s">
        <v>1850</v>
      </c>
      <c r="G840" s="21" t="s">
        <v>1850</v>
      </c>
      <c r="H840" s="21" t="s">
        <v>466</v>
      </c>
      <c r="I840" s="21" t="s">
        <v>222</v>
      </c>
      <c r="J840" s="21" t="s">
        <v>84</v>
      </c>
    </row>
    <row r="841" spans="1:10" hidden="1" x14ac:dyDescent="0.25">
      <c r="A841" s="20" t="s">
        <v>1895</v>
      </c>
      <c r="B841" s="20" t="s">
        <v>1896</v>
      </c>
      <c r="C841" s="21" t="s">
        <v>283</v>
      </c>
      <c r="D841" s="21">
        <v>0</v>
      </c>
      <c r="E841" s="21" t="s">
        <v>84</v>
      </c>
      <c r="F841" s="21" t="s">
        <v>1850</v>
      </c>
      <c r="G841" s="21" t="s">
        <v>1850</v>
      </c>
      <c r="H841" s="21" t="s">
        <v>466</v>
      </c>
      <c r="I841" s="21" t="s">
        <v>222</v>
      </c>
      <c r="J841" s="21" t="s">
        <v>84</v>
      </c>
    </row>
    <row r="842" spans="1:10" hidden="1" x14ac:dyDescent="0.25">
      <c r="A842" s="20" t="s">
        <v>1897</v>
      </c>
      <c r="B842" s="20" t="s">
        <v>1898</v>
      </c>
      <c r="C842" s="21" t="s">
        <v>283</v>
      </c>
      <c r="D842" s="21">
        <v>0</v>
      </c>
      <c r="E842" s="21" t="s">
        <v>84</v>
      </c>
      <c r="F842" s="21" t="s">
        <v>1850</v>
      </c>
      <c r="G842" s="21" t="s">
        <v>1850</v>
      </c>
      <c r="H842" s="21" t="s">
        <v>466</v>
      </c>
      <c r="I842" s="21" t="s">
        <v>222</v>
      </c>
      <c r="J842" s="21" t="s">
        <v>84</v>
      </c>
    </row>
    <row r="843" spans="1:10" hidden="1" x14ac:dyDescent="0.25">
      <c r="A843" s="20" t="s">
        <v>1899</v>
      </c>
      <c r="B843" s="20" t="s">
        <v>1900</v>
      </c>
      <c r="C843" s="21" t="s">
        <v>283</v>
      </c>
      <c r="D843" s="21">
        <v>0</v>
      </c>
      <c r="E843" s="21" t="s">
        <v>84</v>
      </c>
      <c r="F843" s="21" t="s">
        <v>1850</v>
      </c>
      <c r="G843" s="21" t="s">
        <v>1850</v>
      </c>
      <c r="H843" s="21" t="s">
        <v>466</v>
      </c>
      <c r="I843" s="21" t="s">
        <v>222</v>
      </c>
      <c r="J843" s="21" t="s">
        <v>84</v>
      </c>
    </row>
    <row r="844" spans="1:10" hidden="1" x14ac:dyDescent="0.25">
      <c r="A844" s="20" t="s">
        <v>1901</v>
      </c>
      <c r="B844" s="20" t="s">
        <v>1902</v>
      </c>
      <c r="C844" s="21" t="s">
        <v>283</v>
      </c>
      <c r="D844" s="21">
        <v>0</v>
      </c>
      <c r="E844" s="21" t="s">
        <v>84</v>
      </c>
      <c r="F844" s="21" t="s">
        <v>1850</v>
      </c>
      <c r="G844" s="21" t="s">
        <v>1850</v>
      </c>
      <c r="H844" s="21" t="s">
        <v>466</v>
      </c>
      <c r="I844" s="21" t="s">
        <v>222</v>
      </c>
      <c r="J844" s="21" t="s">
        <v>84</v>
      </c>
    </row>
    <row r="845" spans="1:10" hidden="1" x14ac:dyDescent="0.25">
      <c r="A845" s="20" t="s">
        <v>1903</v>
      </c>
      <c r="B845" s="20" t="s">
        <v>1904</v>
      </c>
      <c r="C845" s="21" t="s">
        <v>283</v>
      </c>
      <c r="D845" s="21">
        <v>0</v>
      </c>
      <c r="E845" s="21" t="s">
        <v>84</v>
      </c>
      <c r="F845" s="21" t="s">
        <v>1850</v>
      </c>
      <c r="G845" s="21" t="s">
        <v>1850</v>
      </c>
      <c r="H845" s="21" t="s">
        <v>466</v>
      </c>
      <c r="I845" s="21" t="s">
        <v>222</v>
      </c>
      <c r="J845" s="21" t="s">
        <v>84</v>
      </c>
    </row>
    <row r="846" spans="1:10" hidden="1" x14ac:dyDescent="0.25">
      <c r="A846" s="20" t="s">
        <v>1905</v>
      </c>
      <c r="B846" s="20" t="s">
        <v>1906</v>
      </c>
      <c r="C846" s="21" t="s">
        <v>283</v>
      </c>
      <c r="D846" s="21">
        <v>0</v>
      </c>
      <c r="E846" s="21" t="s">
        <v>84</v>
      </c>
      <c r="F846" s="21" t="s">
        <v>1850</v>
      </c>
      <c r="G846" s="21" t="s">
        <v>1850</v>
      </c>
      <c r="H846" s="21" t="s">
        <v>466</v>
      </c>
      <c r="I846" s="21" t="s">
        <v>222</v>
      </c>
      <c r="J846" s="21" t="s">
        <v>84</v>
      </c>
    </row>
    <row r="847" spans="1:10" hidden="1" x14ac:dyDescent="0.25">
      <c r="A847" s="20" t="s">
        <v>1907</v>
      </c>
      <c r="B847" s="20" t="s">
        <v>1908</v>
      </c>
      <c r="C847" s="21" t="s">
        <v>283</v>
      </c>
      <c r="D847" s="21">
        <v>0</v>
      </c>
      <c r="E847" s="21" t="s">
        <v>84</v>
      </c>
      <c r="F847" s="21" t="s">
        <v>1850</v>
      </c>
      <c r="G847" s="21" t="s">
        <v>1850</v>
      </c>
      <c r="H847" s="21" t="s">
        <v>466</v>
      </c>
      <c r="I847" s="21" t="s">
        <v>222</v>
      </c>
      <c r="J847" s="21" t="s">
        <v>84</v>
      </c>
    </row>
    <row r="848" spans="1:10" hidden="1" x14ac:dyDescent="0.25">
      <c r="A848" s="20" t="s">
        <v>1909</v>
      </c>
      <c r="B848" s="20" t="s">
        <v>1910</v>
      </c>
      <c r="C848" s="21" t="s">
        <v>283</v>
      </c>
      <c r="D848" s="21">
        <v>0</v>
      </c>
      <c r="E848" s="21" t="s">
        <v>84</v>
      </c>
      <c r="F848" s="21" t="s">
        <v>1850</v>
      </c>
      <c r="G848" s="21" t="s">
        <v>1850</v>
      </c>
      <c r="H848" s="21" t="s">
        <v>466</v>
      </c>
      <c r="I848" s="21" t="s">
        <v>222</v>
      </c>
      <c r="J848" s="21" t="s">
        <v>84</v>
      </c>
    </row>
    <row r="849" spans="1:10" hidden="1" x14ac:dyDescent="0.25">
      <c r="A849" s="20" t="s">
        <v>1911</v>
      </c>
      <c r="B849" s="20" t="s">
        <v>1912</v>
      </c>
      <c r="C849" s="21" t="s">
        <v>283</v>
      </c>
      <c r="D849" s="21">
        <v>0</v>
      </c>
      <c r="E849" s="21" t="s">
        <v>84</v>
      </c>
      <c r="F849" s="21" t="s">
        <v>1850</v>
      </c>
      <c r="G849" s="21" t="s">
        <v>1850</v>
      </c>
      <c r="H849" s="21" t="s">
        <v>466</v>
      </c>
      <c r="I849" s="21" t="s">
        <v>222</v>
      </c>
      <c r="J849" s="21" t="s">
        <v>84</v>
      </c>
    </row>
    <row r="850" spans="1:10" hidden="1" x14ac:dyDescent="0.25">
      <c r="A850" s="20" t="s">
        <v>1913</v>
      </c>
      <c r="B850" s="20" t="s">
        <v>1914</v>
      </c>
      <c r="C850" s="21" t="s">
        <v>283</v>
      </c>
      <c r="D850" s="21">
        <v>0</v>
      </c>
      <c r="E850" s="21" t="s">
        <v>84</v>
      </c>
      <c r="F850" s="21" t="s">
        <v>1850</v>
      </c>
      <c r="G850" s="21" t="s">
        <v>1850</v>
      </c>
      <c r="H850" s="21" t="s">
        <v>466</v>
      </c>
      <c r="I850" s="21" t="s">
        <v>222</v>
      </c>
      <c r="J850" s="21" t="s">
        <v>84</v>
      </c>
    </row>
    <row r="851" spans="1:10" hidden="1" x14ac:dyDescent="0.25">
      <c r="A851" s="20" t="s">
        <v>1915</v>
      </c>
      <c r="B851" s="20" t="s">
        <v>1902</v>
      </c>
      <c r="C851" s="21" t="s">
        <v>283</v>
      </c>
      <c r="D851" s="21">
        <v>0</v>
      </c>
      <c r="E851" s="21" t="s">
        <v>84</v>
      </c>
      <c r="F851" s="21" t="s">
        <v>1850</v>
      </c>
      <c r="G851" s="21" t="s">
        <v>1850</v>
      </c>
      <c r="H851" s="21" t="s">
        <v>466</v>
      </c>
      <c r="I851" s="21" t="s">
        <v>222</v>
      </c>
      <c r="J851" s="21" t="s">
        <v>84</v>
      </c>
    </row>
    <row r="852" spans="1:10" hidden="1" x14ac:dyDescent="0.25">
      <c r="A852" s="20" t="s">
        <v>1916</v>
      </c>
      <c r="B852" s="20" t="s">
        <v>1917</v>
      </c>
      <c r="C852" s="21" t="s">
        <v>283</v>
      </c>
      <c r="D852" s="21">
        <v>0</v>
      </c>
      <c r="E852" s="21" t="s">
        <v>84</v>
      </c>
      <c r="F852" s="21" t="s">
        <v>1850</v>
      </c>
      <c r="G852" s="21" t="s">
        <v>1850</v>
      </c>
      <c r="H852" s="21" t="s">
        <v>466</v>
      </c>
      <c r="I852" s="21" t="s">
        <v>222</v>
      </c>
      <c r="J852" s="21" t="s">
        <v>84</v>
      </c>
    </row>
    <row r="853" spans="1:10" hidden="1" x14ac:dyDescent="0.25">
      <c r="A853" s="20" t="s">
        <v>1918</v>
      </c>
      <c r="B853" s="20" t="s">
        <v>1919</v>
      </c>
      <c r="C853" s="21" t="s">
        <v>283</v>
      </c>
      <c r="D853" s="21">
        <v>0</v>
      </c>
      <c r="E853" s="21" t="s">
        <v>84</v>
      </c>
      <c r="F853" s="21" t="s">
        <v>1850</v>
      </c>
      <c r="G853" s="21" t="s">
        <v>1850</v>
      </c>
      <c r="H853" s="21" t="s">
        <v>466</v>
      </c>
      <c r="I853" s="21" t="s">
        <v>222</v>
      </c>
      <c r="J853" s="21" t="s">
        <v>84</v>
      </c>
    </row>
    <row r="854" spans="1:10" hidden="1" x14ac:dyDescent="0.25">
      <c r="A854" s="20" t="s">
        <v>1920</v>
      </c>
      <c r="B854" s="20" t="s">
        <v>1921</v>
      </c>
      <c r="C854" s="21" t="s">
        <v>283</v>
      </c>
      <c r="D854" s="21">
        <v>0</v>
      </c>
      <c r="E854" s="21" t="s">
        <v>84</v>
      </c>
      <c r="F854" s="21" t="s">
        <v>1850</v>
      </c>
      <c r="G854" s="21" t="s">
        <v>1850</v>
      </c>
      <c r="H854" s="21" t="s">
        <v>466</v>
      </c>
      <c r="I854" s="21" t="s">
        <v>222</v>
      </c>
      <c r="J854" s="21" t="s">
        <v>84</v>
      </c>
    </row>
    <row r="855" spans="1:10" hidden="1" x14ac:dyDescent="0.25">
      <c r="A855" s="20" t="s">
        <v>1922</v>
      </c>
      <c r="B855" s="20" t="s">
        <v>1923</v>
      </c>
      <c r="C855" s="21" t="s">
        <v>283</v>
      </c>
      <c r="D855" s="21">
        <v>0</v>
      </c>
      <c r="E855" s="21" t="s">
        <v>84</v>
      </c>
      <c r="F855" s="21" t="s">
        <v>1850</v>
      </c>
      <c r="G855" s="21" t="s">
        <v>1850</v>
      </c>
      <c r="H855" s="21" t="s">
        <v>466</v>
      </c>
      <c r="I855" s="21" t="s">
        <v>222</v>
      </c>
      <c r="J855" s="21" t="s">
        <v>84</v>
      </c>
    </row>
    <row r="856" spans="1:10" hidden="1" x14ac:dyDescent="0.25">
      <c r="A856" s="20" t="s">
        <v>1924</v>
      </c>
      <c r="B856" s="20" t="s">
        <v>1925</v>
      </c>
      <c r="C856" s="21" t="s">
        <v>283</v>
      </c>
      <c r="D856" s="21">
        <v>0</v>
      </c>
      <c r="E856" s="21" t="s">
        <v>84</v>
      </c>
      <c r="F856" s="21" t="s">
        <v>1850</v>
      </c>
      <c r="G856" s="21" t="s">
        <v>1850</v>
      </c>
      <c r="H856" s="21" t="s">
        <v>466</v>
      </c>
      <c r="I856" s="21" t="s">
        <v>222</v>
      </c>
      <c r="J856" s="21" t="s">
        <v>84</v>
      </c>
    </row>
    <row r="857" spans="1:10" hidden="1" x14ac:dyDescent="0.25">
      <c r="A857" s="20" t="s">
        <v>124</v>
      </c>
      <c r="B857" s="20" t="s">
        <v>1926</v>
      </c>
      <c r="C857" s="21" t="s">
        <v>216</v>
      </c>
      <c r="D857" s="21" t="s">
        <v>778</v>
      </c>
      <c r="E857" s="21" t="s">
        <v>47</v>
      </c>
      <c r="F857" s="21" t="s">
        <v>1847</v>
      </c>
      <c r="G857" s="21" t="s">
        <v>1847</v>
      </c>
      <c r="H857" s="21" t="s">
        <v>466</v>
      </c>
      <c r="I857" s="21" t="s">
        <v>222</v>
      </c>
      <c r="J857" s="21" t="s">
        <v>84</v>
      </c>
    </row>
    <row r="858" spans="1:10" hidden="1" x14ac:dyDescent="0.25">
      <c r="A858" s="20" t="s">
        <v>1927</v>
      </c>
      <c r="B858" s="20" t="s">
        <v>1928</v>
      </c>
      <c r="C858" s="21" t="s">
        <v>283</v>
      </c>
      <c r="D858" s="21">
        <v>0</v>
      </c>
      <c r="E858" s="21" t="s">
        <v>84</v>
      </c>
      <c r="F858" s="21" t="s">
        <v>1850</v>
      </c>
      <c r="G858" s="21" t="s">
        <v>1850</v>
      </c>
      <c r="H858" s="21" t="s">
        <v>466</v>
      </c>
      <c r="I858" s="21" t="s">
        <v>222</v>
      </c>
      <c r="J858" s="21" t="s">
        <v>84</v>
      </c>
    </row>
    <row r="859" spans="1:10" hidden="1" x14ac:dyDescent="0.25">
      <c r="A859" s="20" t="s">
        <v>1929</v>
      </c>
      <c r="B859" s="20" t="s">
        <v>1930</v>
      </c>
      <c r="C859" s="21" t="s">
        <v>283</v>
      </c>
      <c r="D859" s="21">
        <v>0</v>
      </c>
      <c r="E859" s="21" t="s">
        <v>84</v>
      </c>
      <c r="F859" s="21" t="s">
        <v>1850</v>
      </c>
      <c r="G859" s="21" t="s">
        <v>1850</v>
      </c>
      <c r="H859" s="21" t="s">
        <v>466</v>
      </c>
      <c r="I859" s="21" t="s">
        <v>222</v>
      </c>
      <c r="J859" s="21" t="s">
        <v>84</v>
      </c>
    </row>
    <row r="860" spans="1:10" hidden="1" x14ac:dyDescent="0.25">
      <c r="A860" s="20" t="s">
        <v>1931</v>
      </c>
      <c r="B860" s="20" t="s">
        <v>1932</v>
      </c>
      <c r="C860" s="21" t="s">
        <v>283</v>
      </c>
      <c r="D860" s="21">
        <v>0</v>
      </c>
      <c r="E860" s="21" t="s">
        <v>84</v>
      </c>
      <c r="F860" s="21" t="s">
        <v>1850</v>
      </c>
      <c r="G860" s="21" t="s">
        <v>1850</v>
      </c>
      <c r="H860" s="21" t="s">
        <v>466</v>
      </c>
      <c r="I860" s="21" t="s">
        <v>222</v>
      </c>
      <c r="J860" s="21" t="s">
        <v>84</v>
      </c>
    </row>
    <row r="861" spans="1:10" hidden="1" x14ac:dyDescent="0.25">
      <c r="A861" s="20" t="s">
        <v>1933</v>
      </c>
      <c r="B861" s="20" t="s">
        <v>1934</v>
      </c>
      <c r="C861" s="21" t="s">
        <v>283</v>
      </c>
      <c r="D861" s="21">
        <v>0</v>
      </c>
      <c r="E861" s="21" t="s">
        <v>84</v>
      </c>
      <c r="F861" s="21" t="s">
        <v>1850</v>
      </c>
      <c r="G861" s="21" t="s">
        <v>1850</v>
      </c>
      <c r="H861" s="21" t="s">
        <v>466</v>
      </c>
      <c r="I861" s="21" t="s">
        <v>222</v>
      </c>
      <c r="J861" s="21" t="s">
        <v>84</v>
      </c>
    </row>
    <row r="862" spans="1:10" hidden="1" x14ac:dyDescent="0.25">
      <c r="A862" s="20" t="s">
        <v>1935</v>
      </c>
      <c r="B862" s="20" t="s">
        <v>1936</v>
      </c>
      <c r="C862" s="21" t="s">
        <v>283</v>
      </c>
      <c r="D862" s="21">
        <v>0</v>
      </c>
      <c r="E862" s="21" t="s">
        <v>84</v>
      </c>
      <c r="F862" s="21" t="s">
        <v>1850</v>
      </c>
      <c r="G862" s="21" t="s">
        <v>1850</v>
      </c>
      <c r="H862" s="21" t="s">
        <v>466</v>
      </c>
      <c r="I862" s="21" t="s">
        <v>222</v>
      </c>
      <c r="J862" s="21" t="s">
        <v>84</v>
      </c>
    </row>
    <row r="863" spans="1:10" hidden="1" x14ac:dyDescent="0.25">
      <c r="A863" s="20" t="s">
        <v>1937</v>
      </c>
      <c r="B863" s="20" t="s">
        <v>1938</v>
      </c>
      <c r="C863" s="21" t="s">
        <v>283</v>
      </c>
      <c r="D863" s="21">
        <v>0</v>
      </c>
      <c r="E863" s="21" t="s">
        <v>84</v>
      </c>
      <c r="F863" s="21" t="s">
        <v>1850</v>
      </c>
      <c r="G863" s="21" t="s">
        <v>1850</v>
      </c>
      <c r="H863" s="21" t="s">
        <v>466</v>
      </c>
      <c r="I863" s="21" t="s">
        <v>222</v>
      </c>
      <c r="J863" s="21" t="s">
        <v>84</v>
      </c>
    </row>
    <row r="864" spans="1:10" hidden="1" x14ac:dyDescent="0.25">
      <c r="A864" s="20" t="s">
        <v>1939</v>
      </c>
      <c r="B864" s="20" t="s">
        <v>1926</v>
      </c>
      <c r="C864" s="21" t="s">
        <v>216</v>
      </c>
      <c r="D864" s="21" t="s">
        <v>778</v>
      </c>
      <c r="E864" s="21" t="s">
        <v>47</v>
      </c>
      <c r="F864" s="21" t="s">
        <v>1847</v>
      </c>
      <c r="G864" s="21" t="s">
        <v>1847</v>
      </c>
      <c r="H864" s="21" t="s">
        <v>466</v>
      </c>
      <c r="I864" s="21" t="s">
        <v>222</v>
      </c>
      <c r="J864" s="21" t="s">
        <v>84</v>
      </c>
    </row>
    <row r="865" spans="1:10" hidden="1" x14ac:dyDescent="0.25">
      <c r="A865" s="20" t="s">
        <v>1940</v>
      </c>
      <c r="B865" s="20" t="s">
        <v>1941</v>
      </c>
      <c r="C865" s="21" t="s">
        <v>216</v>
      </c>
      <c r="D865" s="21" t="s">
        <v>778</v>
      </c>
      <c r="E865" s="21" t="s">
        <v>47</v>
      </c>
      <c r="F865" s="21" t="s">
        <v>1847</v>
      </c>
      <c r="G865" s="21" t="s">
        <v>1847</v>
      </c>
      <c r="H865" s="21" t="s">
        <v>466</v>
      </c>
      <c r="I865" s="21" t="s">
        <v>222</v>
      </c>
      <c r="J865" s="21" t="s">
        <v>84</v>
      </c>
    </row>
    <row r="866" spans="1:10" hidden="1" x14ac:dyDescent="0.25">
      <c r="A866" s="20" t="s">
        <v>109</v>
      </c>
      <c r="B866" s="20" t="s">
        <v>1942</v>
      </c>
      <c r="C866" s="21" t="s">
        <v>216</v>
      </c>
      <c r="D866" s="21" t="s">
        <v>778</v>
      </c>
      <c r="E866" s="21" t="s">
        <v>47</v>
      </c>
      <c r="F866" s="21" t="s">
        <v>1943</v>
      </c>
      <c r="G866" s="21" t="s">
        <v>1944</v>
      </c>
      <c r="H866" s="21" t="s">
        <v>1945</v>
      </c>
      <c r="I866" s="21" t="s">
        <v>222</v>
      </c>
      <c r="J866" s="21" t="s">
        <v>84</v>
      </c>
    </row>
    <row r="867" spans="1:10" hidden="1" x14ac:dyDescent="0.25">
      <c r="A867" s="20" t="s">
        <v>1946</v>
      </c>
      <c r="B867" s="20" t="s">
        <v>1947</v>
      </c>
      <c r="C867" s="21" t="s">
        <v>216</v>
      </c>
      <c r="D867" s="21" t="s">
        <v>778</v>
      </c>
      <c r="E867" s="21" t="s">
        <v>47</v>
      </c>
      <c r="F867" s="21" t="s">
        <v>1943</v>
      </c>
      <c r="G867" s="21" t="s">
        <v>1944</v>
      </c>
      <c r="H867" s="21" t="s">
        <v>1945</v>
      </c>
      <c r="I867" s="21" t="s">
        <v>222</v>
      </c>
      <c r="J867" s="21" t="s">
        <v>84</v>
      </c>
    </row>
    <row r="868" spans="1:10" hidden="1" x14ac:dyDescent="0.25">
      <c r="A868" s="20" t="s">
        <v>1948</v>
      </c>
      <c r="B868" s="20" t="s">
        <v>1949</v>
      </c>
      <c r="C868" s="21" t="s">
        <v>216</v>
      </c>
      <c r="D868" s="21" t="s">
        <v>778</v>
      </c>
      <c r="E868" s="21" t="s">
        <v>47</v>
      </c>
      <c r="F868" s="21" t="s">
        <v>1943</v>
      </c>
      <c r="G868" s="21" t="s">
        <v>1944</v>
      </c>
      <c r="H868" s="21" t="s">
        <v>1945</v>
      </c>
      <c r="I868" s="21" t="s">
        <v>222</v>
      </c>
      <c r="J868" s="21" t="s">
        <v>84</v>
      </c>
    </row>
    <row r="869" spans="1:10" hidden="1" x14ac:dyDescent="0.25">
      <c r="A869" s="20" t="s">
        <v>197</v>
      </c>
      <c r="B869" s="20" t="s">
        <v>1950</v>
      </c>
      <c r="C869" s="21" t="s">
        <v>216</v>
      </c>
      <c r="D869" s="21" t="s">
        <v>778</v>
      </c>
      <c r="E869" s="21" t="s">
        <v>47</v>
      </c>
      <c r="F869" s="21" t="s">
        <v>1943</v>
      </c>
      <c r="G869" s="21" t="s">
        <v>1944</v>
      </c>
      <c r="H869" s="21" t="s">
        <v>1945</v>
      </c>
      <c r="I869" s="21" t="s">
        <v>222</v>
      </c>
      <c r="J869" s="21" t="s">
        <v>84</v>
      </c>
    </row>
    <row r="870" spans="1:10" hidden="1" x14ac:dyDescent="0.25">
      <c r="A870" s="20" t="s">
        <v>125</v>
      </c>
      <c r="B870" s="20" t="s">
        <v>1951</v>
      </c>
      <c r="C870" s="21" t="s">
        <v>216</v>
      </c>
      <c r="D870" s="21" t="s">
        <v>778</v>
      </c>
      <c r="E870" s="21" t="s">
        <v>47</v>
      </c>
      <c r="F870" s="21" t="s">
        <v>1943</v>
      </c>
      <c r="G870" s="21" t="s">
        <v>1944</v>
      </c>
      <c r="H870" s="21" t="s">
        <v>1945</v>
      </c>
      <c r="I870" s="21" t="s">
        <v>222</v>
      </c>
      <c r="J870" s="21" t="s">
        <v>84</v>
      </c>
    </row>
    <row r="871" spans="1:10" hidden="1" x14ac:dyDescent="0.25">
      <c r="A871" s="20" t="s">
        <v>1952</v>
      </c>
      <c r="B871" s="20" t="s">
        <v>1953</v>
      </c>
      <c r="C871" s="21" t="s">
        <v>216</v>
      </c>
      <c r="D871" s="21" t="s">
        <v>778</v>
      </c>
      <c r="E871" s="21" t="s">
        <v>47</v>
      </c>
      <c r="F871" s="21" t="s">
        <v>1943</v>
      </c>
      <c r="G871" s="21" t="s">
        <v>1944</v>
      </c>
      <c r="H871" s="21" t="s">
        <v>1945</v>
      </c>
      <c r="I871" s="21" t="s">
        <v>222</v>
      </c>
      <c r="J871" s="21" t="s">
        <v>84</v>
      </c>
    </row>
    <row r="872" spans="1:10" hidden="1" x14ac:dyDescent="0.25">
      <c r="A872" s="20" t="s">
        <v>169</v>
      </c>
      <c r="B872" s="20" t="s">
        <v>1954</v>
      </c>
      <c r="C872" s="21" t="s">
        <v>216</v>
      </c>
      <c r="D872" s="21" t="s">
        <v>778</v>
      </c>
      <c r="E872" s="21" t="s">
        <v>47</v>
      </c>
      <c r="F872" s="21" t="s">
        <v>1943</v>
      </c>
      <c r="G872" s="21" t="s">
        <v>1944</v>
      </c>
      <c r="H872" s="21" t="s">
        <v>1945</v>
      </c>
      <c r="I872" s="21" t="s">
        <v>222</v>
      </c>
      <c r="J872" s="21" t="s">
        <v>84</v>
      </c>
    </row>
    <row r="873" spans="1:10" hidden="1" x14ac:dyDescent="0.25">
      <c r="A873" s="20" t="s">
        <v>1955</v>
      </c>
      <c r="B873" s="20" t="s">
        <v>1956</v>
      </c>
      <c r="C873" s="21" t="s">
        <v>216</v>
      </c>
      <c r="D873" s="21" t="s">
        <v>778</v>
      </c>
      <c r="E873" s="21" t="s">
        <v>47</v>
      </c>
      <c r="F873" s="21" t="s">
        <v>1943</v>
      </c>
      <c r="G873" s="21" t="s">
        <v>1944</v>
      </c>
      <c r="H873" s="21" t="s">
        <v>1945</v>
      </c>
      <c r="I873" s="21" t="s">
        <v>222</v>
      </c>
      <c r="J873" s="21" t="s">
        <v>84</v>
      </c>
    </row>
    <row r="874" spans="1:10" hidden="1" x14ac:dyDescent="0.25">
      <c r="A874" s="20" t="s">
        <v>126</v>
      </c>
      <c r="B874" s="20" t="s">
        <v>1957</v>
      </c>
      <c r="C874" s="21" t="s">
        <v>216</v>
      </c>
      <c r="D874" s="21" t="s">
        <v>778</v>
      </c>
      <c r="E874" s="21" t="s">
        <v>47</v>
      </c>
      <c r="F874" s="21" t="s">
        <v>1943</v>
      </c>
      <c r="G874" s="21" t="s">
        <v>1944</v>
      </c>
      <c r="H874" s="21" t="s">
        <v>1945</v>
      </c>
      <c r="I874" s="21" t="s">
        <v>222</v>
      </c>
      <c r="J874" s="21" t="s">
        <v>84</v>
      </c>
    </row>
    <row r="875" spans="1:10" hidden="1" x14ac:dyDescent="0.25">
      <c r="A875" s="20" t="s">
        <v>1958</v>
      </c>
      <c r="B875" s="20" t="s">
        <v>1959</v>
      </c>
      <c r="C875" s="21" t="s">
        <v>216</v>
      </c>
      <c r="D875" s="21" t="s">
        <v>778</v>
      </c>
      <c r="E875" s="21" t="s">
        <v>47</v>
      </c>
      <c r="F875" s="21" t="s">
        <v>1943</v>
      </c>
      <c r="G875" s="21" t="s">
        <v>1944</v>
      </c>
      <c r="H875" s="21" t="s">
        <v>1945</v>
      </c>
      <c r="I875" s="21" t="s">
        <v>222</v>
      </c>
      <c r="J875" s="21" t="s">
        <v>84</v>
      </c>
    </row>
    <row r="876" spans="1:10" hidden="1" x14ac:dyDescent="0.25">
      <c r="A876" s="20" t="s">
        <v>127</v>
      </c>
      <c r="B876" s="20" t="s">
        <v>1960</v>
      </c>
      <c r="C876" s="21" t="s">
        <v>216</v>
      </c>
      <c r="D876" s="21" t="s">
        <v>778</v>
      </c>
      <c r="E876" s="21" t="s">
        <v>47</v>
      </c>
      <c r="F876" s="21" t="s">
        <v>1943</v>
      </c>
      <c r="G876" s="21" t="s">
        <v>1944</v>
      </c>
      <c r="H876" s="21" t="s">
        <v>1945</v>
      </c>
      <c r="I876" s="21" t="s">
        <v>222</v>
      </c>
      <c r="J876" s="21" t="s">
        <v>84</v>
      </c>
    </row>
    <row r="877" spans="1:10" hidden="1" x14ac:dyDescent="0.25">
      <c r="A877" s="20" t="s">
        <v>1961</v>
      </c>
      <c r="B877" s="20" t="s">
        <v>1962</v>
      </c>
      <c r="C877" s="21" t="s">
        <v>283</v>
      </c>
      <c r="D877" s="21" t="s">
        <v>778</v>
      </c>
      <c r="E877" s="21" t="s">
        <v>47</v>
      </c>
      <c r="F877" s="21" t="s">
        <v>1943</v>
      </c>
      <c r="G877" s="21" t="s">
        <v>1944</v>
      </c>
      <c r="H877" s="21" t="s">
        <v>1945</v>
      </c>
      <c r="I877" s="21" t="s">
        <v>222</v>
      </c>
      <c r="J877" s="21" t="s">
        <v>84</v>
      </c>
    </row>
    <row r="878" spans="1:10" hidden="1" x14ac:dyDescent="0.25">
      <c r="A878" s="20" t="s">
        <v>1963</v>
      </c>
      <c r="B878" s="20" t="s">
        <v>1964</v>
      </c>
      <c r="C878" s="21" t="s">
        <v>216</v>
      </c>
      <c r="D878" s="21" t="s">
        <v>778</v>
      </c>
      <c r="E878" s="21" t="s">
        <v>47</v>
      </c>
      <c r="F878" s="21" t="s">
        <v>1943</v>
      </c>
      <c r="G878" s="21" t="s">
        <v>1944</v>
      </c>
      <c r="H878" s="21" t="s">
        <v>1945</v>
      </c>
      <c r="I878" s="21" t="s">
        <v>222</v>
      </c>
      <c r="J878" s="21" t="s">
        <v>84</v>
      </c>
    </row>
    <row r="879" spans="1:10" hidden="1" x14ac:dyDescent="0.25">
      <c r="A879" s="20" t="s">
        <v>161</v>
      </c>
      <c r="B879" s="20" t="s">
        <v>1965</v>
      </c>
      <c r="C879" s="21" t="s">
        <v>216</v>
      </c>
      <c r="D879" s="21" t="s">
        <v>778</v>
      </c>
      <c r="E879" s="21" t="s">
        <v>47</v>
      </c>
      <c r="F879" s="21" t="s">
        <v>1943</v>
      </c>
      <c r="G879" s="21" t="s">
        <v>1944</v>
      </c>
      <c r="H879" s="21" t="s">
        <v>1945</v>
      </c>
      <c r="I879" s="21" t="s">
        <v>222</v>
      </c>
      <c r="J879" s="21" t="s">
        <v>84</v>
      </c>
    </row>
    <row r="880" spans="1:10" hidden="1" x14ac:dyDescent="0.25">
      <c r="A880" s="20" t="s">
        <v>1966</v>
      </c>
      <c r="B880" s="20" t="s">
        <v>1967</v>
      </c>
      <c r="C880" s="21" t="s">
        <v>216</v>
      </c>
      <c r="D880" s="21" t="s">
        <v>778</v>
      </c>
      <c r="E880" s="21" t="s">
        <v>47</v>
      </c>
      <c r="F880" s="21" t="s">
        <v>1943</v>
      </c>
      <c r="G880" s="21" t="s">
        <v>1944</v>
      </c>
      <c r="H880" s="21" t="s">
        <v>1945</v>
      </c>
      <c r="I880" s="21" t="s">
        <v>222</v>
      </c>
      <c r="J880" s="21" t="s">
        <v>84</v>
      </c>
    </row>
    <row r="881" spans="1:10" hidden="1" x14ac:dyDescent="0.25">
      <c r="A881" s="20" t="s">
        <v>128</v>
      </c>
      <c r="B881" s="20" t="s">
        <v>1968</v>
      </c>
      <c r="C881" s="21" t="s">
        <v>216</v>
      </c>
      <c r="D881" s="21" t="s">
        <v>778</v>
      </c>
      <c r="E881" s="21" t="s">
        <v>47</v>
      </c>
      <c r="F881" s="21" t="s">
        <v>1943</v>
      </c>
      <c r="G881" s="21" t="s">
        <v>1944</v>
      </c>
      <c r="H881" s="21" t="s">
        <v>1945</v>
      </c>
      <c r="I881" s="21" t="s">
        <v>222</v>
      </c>
      <c r="J881" s="21" t="s">
        <v>84</v>
      </c>
    </row>
    <row r="882" spans="1:10" hidden="1" x14ac:dyDescent="0.25">
      <c r="A882" s="20" t="s">
        <v>1969</v>
      </c>
      <c r="B882" s="20" t="s">
        <v>1970</v>
      </c>
      <c r="C882" s="21" t="s">
        <v>283</v>
      </c>
      <c r="D882" s="21" t="s">
        <v>778</v>
      </c>
      <c r="E882" s="21" t="s">
        <v>47</v>
      </c>
      <c r="F882" s="21" t="s">
        <v>1943</v>
      </c>
      <c r="G882" s="21" t="s">
        <v>1944</v>
      </c>
      <c r="H882" s="21" t="s">
        <v>1945</v>
      </c>
      <c r="I882" s="21" t="s">
        <v>222</v>
      </c>
      <c r="J882" s="21" t="s">
        <v>84</v>
      </c>
    </row>
    <row r="883" spans="1:10" hidden="1" x14ac:dyDescent="0.25">
      <c r="A883" s="20" t="s">
        <v>1971</v>
      </c>
      <c r="B883" s="20" t="s">
        <v>1972</v>
      </c>
      <c r="C883" s="21" t="s">
        <v>216</v>
      </c>
      <c r="D883" s="21" t="s">
        <v>778</v>
      </c>
      <c r="E883" s="21" t="s">
        <v>47</v>
      </c>
      <c r="F883" s="21" t="s">
        <v>1943</v>
      </c>
      <c r="G883" s="21" t="s">
        <v>1944</v>
      </c>
      <c r="H883" s="21" t="s">
        <v>1945</v>
      </c>
      <c r="I883" s="21" t="s">
        <v>222</v>
      </c>
      <c r="J883" s="21" t="s">
        <v>84</v>
      </c>
    </row>
    <row r="884" spans="1:10" hidden="1" x14ac:dyDescent="0.25">
      <c r="A884" s="20" t="s">
        <v>1973</v>
      </c>
      <c r="B884" s="20" t="s">
        <v>1974</v>
      </c>
      <c r="C884" s="21" t="s">
        <v>283</v>
      </c>
      <c r="D884" s="21" t="s">
        <v>778</v>
      </c>
      <c r="E884" s="21" t="s">
        <v>47</v>
      </c>
      <c r="F884" s="21" t="s">
        <v>1943</v>
      </c>
      <c r="G884" s="21" t="s">
        <v>1944</v>
      </c>
      <c r="H884" s="21" t="s">
        <v>1945</v>
      </c>
      <c r="I884" s="21" t="s">
        <v>222</v>
      </c>
      <c r="J884" s="21" t="s">
        <v>84</v>
      </c>
    </row>
    <row r="885" spans="1:10" hidden="1" x14ac:dyDescent="0.25">
      <c r="A885" s="20" t="s">
        <v>1975</v>
      </c>
      <c r="B885" s="20" t="s">
        <v>1976</v>
      </c>
      <c r="C885" s="21" t="s">
        <v>216</v>
      </c>
      <c r="D885" s="21" t="s">
        <v>778</v>
      </c>
      <c r="E885" s="21" t="s">
        <v>47</v>
      </c>
      <c r="F885" s="21" t="s">
        <v>1943</v>
      </c>
      <c r="G885" s="21" t="s">
        <v>1944</v>
      </c>
      <c r="H885" s="21" t="s">
        <v>1945</v>
      </c>
      <c r="I885" s="21" t="s">
        <v>222</v>
      </c>
      <c r="J885" s="21" t="s">
        <v>84</v>
      </c>
    </row>
    <row r="886" spans="1:10" hidden="1" x14ac:dyDescent="0.25">
      <c r="A886" s="20" t="s">
        <v>1977</v>
      </c>
      <c r="B886" s="20" t="s">
        <v>1978</v>
      </c>
      <c r="C886" s="21" t="s">
        <v>216</v>
      </c>
      <c r="D886" s="21" t="s">
        <v>778</v>
      </c>
      <c r="E886" s="21" t="s">
        <v>47</v>
      </c>
      <c r="F886" s="21" t="s">
        <v>1943</v>
      </c>
      <c r="G886" s="21" t="s">
        <v>1944</v>
      </c>
      <c r="H886" s="21" t="s">
        <v>1945</v>
      </c>
      <c r="I886" s="21" t="s">
        <v>222</v>
      </c>
      <c r="J886" s="21" t="s">
        <v>84</v>
      </c>
    </row>
    <row r="887" spans="1:10" hidden="1" x14ac:dyDescent="0.25">
      <c r="A887" s="20" t="s">
        <v>1979</v>
      </c>
      <c r="B887" s="20" t="s">
        <v>1980</v>
      </c>
      <c r="C887" s="21" t="s">
        <v>216</v>
      </c>
      <c r="D887" s="21" t="s">
        <v>778</v>
      </c>
      <c r="E887" s="21" t="s">
        <v>47</v>
      </c>
      <c r="F887" s="21" t="s">
        <v>1943</v>
      </c>
      <c r="G887" s="21" t="s">
        <v>1944</v>
      </c>
      <c r="H887" s="21" t="s">
        <v>1945</v>
      </c>
      <c r="I887" s="21" t="s">
        <v>222</v>
      </c>
      <c r="J887" s="21" t="s">
        <v>84</v>
      </c>
    </row>
    <row r="888" spans="1:10" hidden="1" x14ac:dyDescent="0.25">
      <c r="A888" s="20" t="s">
        <v>1981</v>
      </c>
      <c r="B888" s="20" t="s">
        <v>1982</v>
      </c>
      <c r="C888" s="21" t="s">
        <v>216</v>
      </c>
      <c r="D888" s="21" t="s">
        <v>778</v>
      </c>
      <c r="E888" s="21" t="s">
        <v>47</v>
      </c>
      <c r="F888" s="21" t="s">
        <v>1943</v>
      </c>
      <c r="G888" s="21" t="s">
        <v>1944</v>
      </c>
      <c r="H888" s="21" t="s">
        <v>1945</v>
      </c>
      <c r="I888" s="21" t="s">
        <v>222</v>
      </c>
      <c r="J888" s="21" t="s">
        <v>84</v>
      </c>
    </row>
    <row r="889" spans="1:10" hidden="1" x14ac:dyDescent="0.25">
      <c r="A889" s="20" t="s">
        <v>1983</v>
      </c>
      <c r="B889" s="20" t="s">
        <v>1984</v>
      </c>
      <c r="C889" s="21" t="s">
        <v>283</v>
      </c>
      <c r="D889" s="21">
        <v>0</v>
      </c>
      <c r="E889" s="21" t="s">
        <v>84</v>
      </c>
      <c r="F889" s="21" t="s">
        <v>1985</v>
      </c>
      <c r="G889" s="21" t="s">
        <v>1986</v>
      </c>
      <c r="H889" s="21" t="s">
        <v>1945</v>
      </c>
      <c r="I889" s="21" t="s">
        <v>222</v>
      </c>
      <c r="J889" s="21" t="s">
        <v>84</v>
      </c>
    </row>
    <row r="890" spans="1:10" hidden="1" x14ac:dyDescent="0.25">
      <c r="A890" s="20" t="s">
        <v>1987</v>
      </c>
      <c r="B890" s="20" t="s">
        <v>1988</v>
      </c>
      <c r="C890" s="21" t="s">
        <v>283</v>
      </c>
      <c r="D890" s="21">
        <v>0</v>
      </c>
      <c r="E890" s="21" t="s">
        <v>84</v>
      </c>
      <c r="F890" s="21" t="s">
        <v>1985</v>
      </c>
      <c r="G890" s="21" t="s">
        <v>1986</v>
      </c>
      <c r="H890" s="21" t="s">
        <v>1945</v>
      </c>
      <c r="I890" s="21" t="s">
        <v>222</v>
      </c>
      <c r="J890" s="21" t="s">
        <v>84</v>
      </c>
    </row>
    <row r="891" spans="1:10" hidden="1" x14ac:dyDescent="0.25">
      <c r="A891" s="20" t="s">
        <v>1989</v>
      </c>
      <c r="B891" s="20" t="s">
        <v>1990</v>
      </c>
      <c r="C891" s="21" t="s">
        <v>283</v>
      </c>
      <c r="D891" s="21">
        <v>0</v>
      </c>
      <c r="E891" s="21" t="s">
        <v>84</v>
      </c>
      <c r="F891" s="21" t="s">
        <v>1985</v>
      </c>
      <c r="G891" s="21" t="s">
        <v>1986</v>
      </c>
      <c r="H891" s="21" t="s">
        <v>1945</v>
      </c>
      <c r="I891" s="21" t="s">
        <v>222</v>
      </c>
      <c r="J891" s="21" t="s">
        <v>84</v>
      </c>
    </row>
    <row r="892" spans="1:10" hidden="1" x14ac:dyDescent="0.25">
      <c r="A892" s="20" t="s">
        <v>1991</v>
      </c>
      <c r="B892" s="20" t="s">
        <v>1992</v>
      </c>
      <c r="C892" s="21" t="s">
        <v>283</v>
      </c>
      <c r="D892" s="21">
        <v>0</v>
      </c>
      <c r="E892" s="21" t="s">
        <v>84</v>
      </c>
      <c r="F892" s="21" t="s">
        <v>1985</v>
      </c>
      <c r="G892" s="21" t="s">
        <v>1986</v>
      </c>
      <c r="H892" s="21" t="s">
        <v>1945</v>
      </c>
      <c r="I892" s="21" t="s">
        <v>222</v>
      </c>
      <c r="J892" s="21" t="s">
        <v>84</v>
      </c>
    </row>
    <row r="893" spans="1:10" hidden="1" x14ac:dyDescent="0.25">
      <c r="A893" s="20" t="s">
        <v>1993</v>
      </c>
      <c r="B893" s="20" t="s">
        <v>1994</v>
      </c>
      <c r="C893" s="21" t="s">
        <v>283</v>
      </c>
      <c r="D893" s="21">
        <v>0</v>
      </c>
      <c r="E893" s="21" t="s">
        <v>84</v>
      </c>
      <c r="F893" s="21" t="s">
        <v>1985</v>
      </c>
      <c r="G893" s="21" t="s">
        <v>1986</v>
      </c>
      <c r="H893" s="21" t="s">
        <v>1945</v>
      </c>
      <c r="I893" s="21" t="s">
        <v>222</v>
      </c>
      <c r="J893" s="21" t="s">
        <v>84</v>
      </c>
    </row>
    <row r="894" spans="1:10" hidden="1" x14ac:dyDescent="0.25">
      <c r="A894" s="20" t="s">
        <v>1995</v>
      </c>
      <c r="B894" s="20" t="s">
        <v>1996</v>
      </c>
      <c r="C894" s="21" t="s">
        <v>283</v>
      </c>
      <c r="D894" s="21">
        <v>0</v>
      </c>
      <c r="E894" s="21" t="s">
        <v>84</v>
      </c>
      <c r="F894" s="21" t="s">
        <v>1985</v>
      </c>
      <c r="G894" s="21" t="s">
        <v>1986</v>
      </c>
      <c r="H894" s="21" t="s">
        <v>1945</v>
      </c>
      <c r="I894" s="21" t="s">
        <v>222</v>
      </c>
      <c r="J894" s="21" t="s">
        <v>84</v>
      </c>
    </row>
    <row r="895" spans="1:10" hidden="1" x14ac:dyDescent="0.25">
      <c r="A895" s="20" t="s">
        <v>1997</v>
      </c>
      <c r="B895" s="20" t="s">
        <v>1998</v>
      </c>
      <c r="C895" s="21" t="s">
        <v>283</v>
      </c>
      <c r="D895" s="21">
        <v>0</v>
      </c>
      <c r="E895" s="21" t="s">
        <v>84</v>
      </c>
      <c r="F895" s="21" t="s">
        <v>1985</v>
      </c>
      <c r="G895" s="21" t="s">
        <v>1986</v>
      </c>
      <c r="H895" s="21" t="s">
        <v>1945</v>
      </c>
      <c r="I895" s="21" t="s">
        <v>222</v>
      </c>
      <c r="J895" s="21" t="s">
        <v>84</v>
      </c>
    </row>
    <row r="896" spans="1:10" hidden="1" x14ac:dyDescent="0.25">
      <c r="A896" s="20" t="s">
        <v>1999</v>
      </c>
      <c r="B896" s="20" t="s">
        <v>2000</v>
      </c>
      <c r="C896" s="21" t="s">
        <v>283</v>
      </c>
      <c r="D896" s="21">
        <v>0</v>
      </c>
      <c r="E896" s="21" t="s">
        <v>84</v>
      </c>
      <c r="F896" s="21" t="s">
        <v>1985</v>
      </c>
      <c r="G896" s="21" t="s">
        <v>1986</v>
      </c>
      <c r="H896" s="21" t="s">
        <v>1945</v>
      </c>
      <c r="I896" s="21" t="s">
        <v>222</v>
      </c>
      <c r="J896" s="21" t="s">
        <v>84</v>
      </c>
    </row>
    <row r="897" spans="1:10" hidden="1" x14ac:dyDescent="0.25">
      <c r="A897" s="20" t="s">
        <v>2001</v>
      </c>
      <c r="B897" s="20" t="s">
        <v>2002</v>
      </c>
      <c r="C897" s="21" t="s">
        <v>283</v>
      </c>
      <c r="D897" s="21">
        <v>0</v>
      </c>
      <c r="E897" s="21" t="s">
        <v>84</v>
      </c>
      <c r="F897" s="21" t="s">
        <v>1985</v>
      </c>
      <c r="G897" s="21" t="s">
        <v>1986</v>
      </c>
      <c r="H897" s="21" t="s">
        <v>1945</v>
      </c>
      <c r="I897" s="21" t="s">
        <v>222</v>
      </c>
      <c r="J897" s="21" t="s">
        <v>84</v>
      </c>
    </row>
    <row r="898" spans="1:10" hidden="1" x14ac:dyDescent="0.25">
      <c r="A898" s="20" t="s">
        <v>2003</v>
      </c>
      <c r="B898" s="20" t="s">
        <v>2004</v>
      </c>
      <c r="C898" s="21" t="s">
        <v>283</v>
      </c>
      <c r="D898" s="21">
        <v>0</v>
      </c>
      <c r="E898" s="21" t="s">
        <v>84</v>
      </c>
      <c r="F898" s="21" t="s">
        <v>1985</v>
      </c>
      <c r="G898" s="21" t="s">
        <v>1986</v>
      </c>
      <c r="H898" s="21" t="s">
        <v>1945</v>
      </c>
      <c r="I898" s="21" t="s">
        <v>222</v>
      </c>
      <c r="J898" s="21" t="s">
        <v>84</v>
      </c>
    </row>
    <row r="899" spans="1:10" hidden="1" x14ac:dyDescent="0.25">
      <c r="A899" s="20" t="s">
        <v>2005</v>
      </c>
      <c r="B899" s="20" t="s">
        <v>2006</v>
      </c>
      <c r="C899" s="21" t="s">
        <v>283</v>
      </c>
      <c r="D899" s="21">
        <v>0</v>
      </c>
      <c r="E899" s="21" t="s">
        <v>84</v>
      </c>
      <c r="F899" s="21" t="s">
        <v>1985</v>
      </c>
      <c r="G899" s="21" t="s">
        <v>1986</v>
      </c>
      <c r="H899" s="21" t="s">
        <v>1945</v>
      </c>
      <c r="I899" s="21" t="s">
        <v>222</v>
      </c>
      <c r="J899" s="21" t="s">
        <v>84</v>
      </c>
    </row>
    <row r="900" spans="1:10" hidden="1" x14ac:dyDescent="0.25">
      <c r="A900" s="20" t="s">
        <v>2007</v>
      </c>
      <c r="B900" s="20" t="s">
        <v>2008</v>
      </c>
      <c r="C900" s="21" t="s">
        <v>283</v>
      </c>
      <c r="D900" s="21">
        <v>0</v>
      </c>
      <c r="E900" s="21" t="s">
        <v>84</v>
      </c>
      <c r="F900" s="21" t="s">
        <v>1985</v>
      </c>
      <c r="G900" s="21" t="s">
        <v>1986</v>
      </c>
      <c r="H900" s="21" t="s">
        <v>1945</v>
      </c>
      <c r="I900" s="21" t="s">
        <v>222</v>
      </c>
      <c r="J900" s="21" t="s">
        <v>84</v>
      </c>
    </row>
    <row r="901" spans="1:10" hidden="1" x14ac:dyDescent="0.25">
      <c r="A901" s="20" t="s">
        <v>2009</v>
      </c>
      <c r="B901" s="20" t="s">
        <v>2010</v>
      </c>
      <c r="C901" s="21" t="s">
        <v>283</v>
      </c>
      <c r="D901" s="21">
        <v>0</v>
      </c>
      <c r="E901" s="21" t="s">
        <v>84</v>
      </c>
      <c r="F901" s="21" t="s">
        <v>1985</v>
      </c>
      <c r="G901" s="21" t="s">
        <v>1986</v>
      </c>
      <c r="H901" s="21" t="s">
        <v>1945</v>
      </c>
      <c r="I901" s="21" t="s">
        <v>222</v>
      </c>
      <c r="J901" s="21" t="s">
        <v>84</v>
      </c>
    </row>
    <row r="902" spans="1:10" hidden="1" x14ac:dyDescent="0.25">
      <c r="A902" s="20" t="s">
        <v>2011</v>
      </c>
      <c r="B902" s="20" t="s">
        <v>2012</v>
      </c>
      <c r="C902" s="21" t="s">
        <v>283</v>
      </c>
      <c r="D902" s="21">
        <v>0</v>
      </c>
      <c r="E902" s="21" t="s">
        <v>84</v>
      </c>
      <c r="F902" s="21" t="s">
        <v>1985</v>
      </c>
      <c r="G902" s="21" t="s">
        <v>1986</v>
      </c>
      <c r="H902" s="21" t="s">
        <v>1945</v>
      </c>
      <c r="I902" s="21" t="s">
        <v>222</v>
      </c>
      <c r="J902" s="21" t="s">
        <v>84</v>
      </c>
    </row>
    <row r="903" spans="1:10" hidden="1" x14ac:dyDescent="0.25">
      <c r="A903" s="20" t="s">
        <v>2013</v>
      </c>
      <c r="B903" s="20" t="s">
        <v>2014</v>
      </c>
      <c r="C903" s="21" t="s">
        <v>283</v>
      </c>
      <c r="D903" s="21">
        <v>0</v>
      </c>
      <c r="E903" s="21" t="s">
        <v>84</v>
      </c>
      <c r="F903" s="21" t="s">
        <v>1985</v>
      </c>
      <c r="G903" s="21" t="s">
        <v>1986</v>
      </c>
      <c r="H903" s="21" t="s">
        <v>1945</v>
      </c>
      <c r="I903" s="21" t="s">
        <v>222</v>
      </c>
      <c r="J903" s="21" t="s">
        <v>84</v>
      </c>
    </row>
    <row r="904" spans="1:10" hidden="1" x14ac:dyDescent="0.25">
      <c r="A904" s="20" t="s">
        <v>2015</v>
      </c>
      <c r="B904" s="20" t="s">
        <v>2016</v>
      </c>
      <c r="C904" s="21" t="s">
        <v>283</v>
      </c>
      <c r="D904" s="21">
        <v>0</v>
      </c>
      <c r="E904" s="21" t="s">
        <v>84</v>
      </c>
      <c r="F904" s="21" t="s">
        <v>1985</v>
      </c>
      <c r="G904" s="21" t="s">
        <v>1986</v>
      </c>
      <c r="H904" s="21" t="s">
        <v>1945</v>
      </c>
      <c r="I904" s="21" t="s">
        <v>222</v>
      </c>
      <c r="J904" s="21" t="s">
        <v>84</v>
      </c>
    </row>
    <row r="905" spans="1:10" hidden="1" x14ac:dyDescent="0.25">
      <c r="A905" s="20" t="s">
        <v>2017</v>
      </c>
      <c r="B905" s="20" t="s">
        <v>2006</v>
      </c>
      <c r="C905" s="21" t="s">
        <v>283</v>
      </c>
      <c r="D905" s="21">
        <v>0</v>
      </c>
      <c r="E905" s="21" t="s">
        <v>84</v>
      </c>
      <c r="F905" s="21" t="s">
        <v>1985</v>
      </c>
      <c r="G905" s="21" t="s">
        <v>1986</v>
      </c>
      <c r="H905" s="21" t="s">
        <v>1945</v>
      </c>
      <c r="I905" s="21" t="s">
        <v>222</v>
      </c>
      <c r="J905" s="21" t="s">
        <v>84</v>
      </c>
    </row>
    <row r="906" spans="1:10" hidden="1" x14ac:dyDescent="0.25">
      <c r="A906" s="20" t="s">
        <v>2018</v>
      </c>
      <c r="B906" s="20" t="s">
        <v>1994</v>
      </c>
      <c r="C906" s="21" t="s">
        <v>283</v>
      </c>
      <c r="D906" s="21">
        <v>0</v>
      </c>
      <c r="E906" s="21" t="s">
        <v>84</v>
      </c>
      <c r="F906" s="21" t="s">
        <v>1985</v>
      </c>
      <c r="G906" s="21" t="s">
        <v>1986</v>
      </c>
      <c r="H906" s="21" t="s">
        <v>1945</v>
      </c>
      <c r="I906" s="21" t="s">
        <v>222</v>
      </c>
      <c r="J906" s="21" t="s">
        <v>84</v>
      </c>
    </row>
    <row r="907" spans="1:10" hidden="1" x14ac:dyDescent="0.25">
      <c r="A907" s="20" t="s">
        <v>2019</v>
      </c>
      <c r="B907" s="20" t="s">
        <v>2020</v>
      </c>
      <c r="C907" s="21" t="s">
        <v>283</v>
      </c>
      <c r="D907" s="21">
        <v>0</v>
      </c>
      <c r="E907" s="21" t="s">
        <v>84</v>
      </c>
      <c r="F907" s="21" t="s">
        <v>1985</v>
      </c>
      <c r="G907" s="21" t="s">
        <v>1986</v>
      </c>
      <c r="H907" s="21" t="s">
        <v>1945</v>
      </c>
      <c r="I907" s="21" t="s">
        <v>222</v>
      </c>
      <c r="J907" s="21" t="s">
        <v>84</v>
      </c>
    </row>
    <row r="908" spans="1:10" hidden="1" x14ac:dyDescent="0.25">
      <c r="A908" s="22" t="s">
        <v>2021</v>
      </c>
      <c r="B908" s="22" t="s">
        <v>2022</v>
      </c>
      <c r="C908" s="22" t="s">
        <v>283</v>
      </c>
      <c r="D908" s="22">
        <v>0</v>
      </c>
      <c r="E908" s="22" t="s">
        <v>84</v>
      </c>
      <c r="F908" s="22" t="s">
        <v>1985</v>
      </c>
      <c r="G908" s="22" t="s">
        <v>1986</v>
      </c>
      <c r="H908" s="22" t="s">
        <v>1945</v>
      </c>
      <c r="I908" s="22" t="s">
        <v>222</v>
      </c>
      <c r="J908" s="22" t="s">
        <v>84</v>
      </c>
    </row>
    <row r="909" spans="1:10" hidden="1" x14ac:dyDescent="0.25">
      <c r="A909" s="20" t="s">
        <v>2023</v>
      </c>
      <c r="B909" s="20" t="s">
        <v>2024</v>
      </c>
      <c r="C909" s="21" t="s">
        <v>283</v>
      </c>
      <c r="D909" s="21">
        <v>0</v>
      </c>
      <c r="E909" s="21" t="s">
        <v>84</v>
      </c>
      <c r="F909" s="21" t="s">
        <v>1985</v>
      </c>
      <c r="G909" s="21" t="s">
        <v>1986</v>
      </c>
      <c r="H909" s="21" t="s">
        <v>1945</v>
      </c>
      <c r="I909" s="21" t="s">
        <v>222</v>
      </c>
      <c r="J909" s="21" t="s">
        <v>84</v>
      </c>
    </row>
    <row r="910" spans="1:10" hidden="1" x14ac:dyDescent="0.25">
      <c r="A910" s="20" t="s">
        <v>2025</v>
      </c>
      <c r="B910" s="20" t="s">
        <v>2000</v>
      </c>
      <c r="C910" s="21" t="s">
        <v>283</v>
      </c>
      <c r="D910" s="21">
        <v>0</v>
      </c>
      <c r="E910" s="21" t="s">
        <v>84</v>
      </c>
      <c r="F910" s="21" t="s">
        <v>1985</v>
      </c>
      <c r="G910" s="21" t="s">
        <v>1986</v>
      </c>
      <c r="H910" s="21" t="s">
        <v>1945</v>
      </c>
      <c r="I910" s="21" t="s">
        <v>222</v>
      </c>
      <c r="J910" s="21" t="s">
        <v>84</v>
      </c>
    </row>
    <row r="911" spans="1:10" hidden="1" x14ac:dyDescent="0.25">
      <c r="A911" s="20" t="s">
        <v>2026</v>
      </c>
      <c r="B911" s="20" t="s">
        <v>2027</v>
      </c>
      <c r="C911" s="21" t="s">
        <v>283</v>
      </c>
      <c r="D911" s="21">
        <v>0</v>
      </c>
      <c r="E911" s="21" t="s">
        <v>84</v>
      </c>
      <c r="F911" s="21" t="s">
        <v>1985</v>
      </c>
      <c r="G911" s="21" t="s">
        <v>1986</v>
      </c>
      <c r="H911" s="21" t="s">
        <v>1945</v>
      </c>
      <c r="I911" s="21" t="s">
        <v>222</v>
      </c>
      <c r="J911" s="21" t="s">
        <v>84</v>
      </c>
    </row>
    <row r="912" spans="1:10" hidden="1" x14ac:dyDescent="0.25">
      <c r="A912" s="20" t="s">
        <v>2028</v>
      </c>
      <c r="B912" s="20" t="s">
        <v>2029</v>
      </c>
      <c r="C912" s="21" t="s">
        <v>283</v>
      </c>
      <c r="D912" s="21">
        <v>0</v>
      </c>
      <c r="E912" s="21" t="s">
        <v>84</v>
      </c>
      <c r="F912" s="21" t="s">
        <v>1985</v>
      </c>
      <c r="G912" s="21" t="s">
        <v>1986</v>
      </c>
      <c r="H912" s="21" t="s">
        <v>1945</v>
      </c>
      <c r="I912" s="21" t="s">
        <v>222</v>
      </c>
      <c r="J912" s="21" t="s">
        <v>84</v>
      </c>
    </row>
    <row r="913" spans="1:10" hidden="1" x14ac:dyDescent="0.25">
      <c r="A913" s="20" t="s">
        <v>2030</v>
      </c>
      <c r="B913" s="20" t="s">
        <v>2031</v>
      </c>
      <c r="C913" s="21" t="s">
        <v>216</v>
      </c>
      <c r="D913" s="21" t="s">
        <v>778</v>
      </c>
      <c r="E913" s="21" t="s">
        <v>47</v>
      </c>
      <c r="F913" s="21" t="s">
        <v>1943</v>
      </c>
      <c r="G913" s="21" t="s">
        <v>1944</v>
      </c>
      <c r="H913" s="21" t="s">
        <v>1945</v>
      </c>
      <c r="I913" s="21" t="s">
        <v>222</v>
      </c>
      <c r="J913" s="21" t="s">
        <v>84</v>
      </c>
    </row>
    <row r="914" spans="1:10" hidden="1" x14ac:dyDescent="0.25">
      <c r="A914" s="20" t="s">
        <v>33</v>
      </c>
      <c r="B914" s="20" t="s">
        <v>34</v>
      </c>
      <c r="C914" s="21" t="s">
        <v>216</v>
      </c>
      <c r="D914" s="21" t="s">
        <v>778</v>
      </c>
      <c r="E914" s="21" t="s">
        <v>47</v>
      </c>
      <c r="F914" s="21" t="s">
        <v>1943</v>
      </c>
      <c r="G914" s="21" t="s">
        <v>1944</v>
      </c>
      <c r="H914" s="21" t="s">
        <v>1945</v>
      </c>
      <c r="I914" s="21" t="s">
        <v>222</v>
      </c>
      <c r="J914" s="21" t="s">
        <v>84</v>
      </c>
    </row>
    <row r="915" spans="1:10" hidden="1" x14ac:dyDescent="0.25">
      <c r="A915" s="20" t="s">
        <v>2032</v>
      </c>
      <c r="B915" s="20" t="s">
        <v>2033</v>
      </c>
      <c r="C915" s="21" t="s">
        <v>283</v>
      </c>
      <c r="D915" s="21">
        <v>0</v>
      </c>
      <c r="E915" s="21" t="s">
        <v>84</v>
      </c>
      <c r="F915" s="21" t="s">
        <v>1985</v>
      </c>
      <c r="G915" s="21" t="s">
        <v>1986</v>
      </c>
      <c r="H915" s="21" t="s">
        <v>1945</v>
      </c>
      <c r="I915" s="21" t="s">
        <v>222</v>
      </c>
      <c r="J915" s="21" t="s">
        <v>84</v>
      </c>
    </row>
    <row r="916" spans="1:10" hidden="1" x14ac:dyDescent="0.25">
      <c r="A916" s="20" t="s">
        <v>2034</v>
      </c>
      <c r="B916" s="20" t="s">
        <v>2035</v>
      </c>
      <c r="C916" s="21" t="s">
        <v>283</v>
      </c>
      <c r="D916" s="21">
        <v>0</v>
      </c>
      <c r="E916" s="21" t="s">
        <v>84</v>
      </c>
      <c r="F916" s="21" t="s">
        <v>1985</v>
      </c>
      <c r="G916" s="21" t="s">
        <v>1986</v>
      </c>
      <c r="H916" s="21" t="s">
        <v>1945</v>
      </c>
      <c r="I916" s="21" t="s">
        <v>222</v>
      </c>
      <c r="J916" s="21" t="s">
        <v>84</v>
      </c>
    </row>
    <row r="917" spans="1:10" hidden="1" x14ac:dyDescent="0.25">
      <c r="A917" s="20" t="s">
        <v>2036</v>
      </c>
      <c r="B917" s="20" t="s">
        <v>2037</v>
      </c>
      <c r="C917" s="21" t="s">
        <v>283</v>
      </c>
      <c r="D917" s="21">
        <v>0</v>
      </c>
      <c r="E917" s="21" t="s">
        <v>84</v>
      </c>
      <c r="F917" s="21" t="s">
        <v>1985</v>
      </c>
      <c r="G917" s="21" t="s">
        <v>1986</v>
      </c>
      <c r="H917" s="21" t="s">
        <v>1945</v>
      </c>
      <c r="I917" s="21" t="s">
        <v>222</v>
      </c>
      <c r="J917" s="21" t="s">
        <v>84</v>
      </c>
    </row>
    <row r="918" spans="1:10" hidden="1" x14ac:dyDescent="0.25">
      <c r="A918" s="20" t="s">
        <v>2038</v>
      </c>
      <c r="B918" s="20" t="s">
        <v>2039</v>
      </c>
      <c r="C918" s="21" t="s">
        <v>283</v>
      </c>
      <c r="D918" s="21">
        <v>0</v>
      </c>
      <c r="E918" s="21" t="s">
        <v>84</v>
      </c>
      <c r="F918" s="21" t="s">
        <v>1985</v>
      </c>
      <c r="G918" s="21" t="s">
        <v>1986</v>
      </c>
      <c r="H918" s="21" t="s">
        <v>1945</v>
      </c>
      <c r="I918" s="21" t="s">
        <v>222</v>
      </c>
      <c r="J918" s="21" t="s">
        <v>84</v>
      </c>
    </row>
    <row r="919" spans="1:10" hidden="1" x14ac:dyDescent="0.25">
      <c r="A919" s="20" t="s">
        <v>2040</v>
      </c>
      <c r="B919" s="20" t="s">
        <v>2041</v>
      </c>
      <c r="C919" s="21" t="s">
        <v>283</v>
      </c>
      <c r="D919" s="21">
        <v>0</v>
      </c>
      <c r="E919" s="21" t="s">
        <v>84</v>
      </c>
      <c r="F919" s="21" t="s">
        <v>1985</v>
      </c>
      <c r="G919" s="21" t="s">
        <v>1986</v>
      </c>
      <c r="H919" s="21" t="s">
        <v>1945</v>
      </c>
      <c r="I919" s="21" t="s">
        <v>222</v>
      </c>
      <c r="J919" s="21" t="s">
        <v>84</v>
      </c>
    </row>
    <row r="920" spans="1:10" hidden="1" x14ac:dyDescent="0.25">
      <c r="A920" s="20" t="s">
        <v>2042</v>
      </c>
      <c r="B920" s="20" t="s">
        <v>2043</v>
      </c>
      <c r="C920" s="21" t="s">
        <v>283</v>
      </c>
      <c r="D920" s="21">
        <v>0</v>
      </c>
      <c r="E920" s="21" t="s">
        <v>84</v>
      </c>
      <c r="F920" s="21" t="s">
        <v>1985</v>
      </c>
      <c r="G920" s="21" t="s">
        <v>1986</v>
      </c>
      <c r="H920" s="21" t="s">
        <v>1945</v>
      </c>
      <c r="I920" s="21" t="s">
        <v>222</v>
      </c>
      <c r="J920" s="21" t="s">
        <v>84</v>
      </c>
    </row>
    <row r="921" spans="1:10" hidden="1" x14ac:dyDescent="0.25">
      <c r="A921" s="20" t="s">
        <v>2044</v>
      </c>
      <c r="B921" s="20" t="s">
        <v>2045</v>
      </c>
      <c r="C921" s="21" t="s">
        <v>283</v>
      </c>
      <c r="D921" s="21">
        <v>0</v>
      </c>
      <c r="E921" s="21" t="s">
        <v>84</v>
      </c>
      <c r="F921" s="21" t="s">
        <v>1985</v>
      </c>
      <c r="G921" s="21" t="s">
        <v>1986</v>
      </c>
      <c r="H921" s="21" t="s">
        <v>1945</v>
      </c>
      <c r="I921" s="21" t="s">
        <v>222</v>
      </c>
      <c r="J921" s="21" t="s">
        <v>84</v>
      </c>
    </row>
    <row r="922" spans="1:10" hidden="1" x14ac:dyDescent="0.25">
      <c r="A922" s="20" t="s">
        <v>2046</v>
      </c>
      <c r="B922" s="20" t="s">
        <v>2047</v>
      </c>
      <c r="C922" s="21" t="s">
        <v>283</v>
      </c>
      <c r="D922" s="21">
        <v>0</v>
      </c>
      <c r="E922" s="21" t="s">
        <v>84</v>
      </c>
      <c r="F922" s="21" t="s">
        <v>1985</v>
      </c>
      <c r="G922" s="21" t="s">
        <v>1986</v>
      </c>
      <c r="H922" s="21" t="s">
        <v>1945</v>
      </c>
      <c r="I922" s="21" t="s">
        <v>222</v>
      </c>
      <c r="J922" s="21" t="s">
        <v>84</v>
      </c>
    </row>
    <row r="923" spans="1:10" hidden="1" x14ac:dyDescent="0.25">
      <c r="A923" s="20" t="s">
        <v>2048</v>
      </c>
      <c r="B923" s="20" t="s">
        <v>2049</v>
      </c>
      <c r="C923" s="21" t="s">
        <v>283</v>
      </c>
      <c r="D923" s="21">
        <v>0</v>
      </c>
      <c r="E923" s="21" t="s">
        <v>84</v>
      </c>
      <c r="F923" s="21" t="s">
        <v>1985</v>
      </c>
      <c r="G923" s="21" t="s">
        <v>1986</v>
      </c>
      <c r="H923" s="21" t="s">
        <v>1945</v>
      </c>
      <c r="I923" s="21" t="s">
        <v>222</v>
      </c>
      <c r="J923" s="21" t="s">
        <v>84</v>
      </c>
    </row>
    <row r="924" spans="1:10" hidden="1" x14ac:dyDescent="0.25">
      <c r="A924" s="20" t="s">
        <v>2050</v>
      </c>
      <c r="B924" s="20" t="s">
        <v>2051</v>
      </c>
      <c r="C924" s="21" t="s">
        <v>283</v>
      </c>
      <c r="D924" s="21">
        <v>0</v>
      </c>
      <c r="E924" s="21" t="s">
        <v>84</v>
      </c>
      <c r="F924" s="21" t="s">
        <v>1985</v>
      </c>
      <c r="G924" s="21" t="s">
        <v>1986</v>
      </c>
      <c r="H924" s="21" t="s">
        <v>1945</v>
      </c>
      <c r="I924" s="21" t="s">
        <v>222</v>
      </c>
      <c r="J924" s="21" t="s">
        <v>84</v>
      </c>
    </row>
    <row r="925" spans="1:10" hidden="1" x14ac:dyDescent="0.25">
      <c r="A925" s="20" t="s">
        <v>2052</v>
      </c>
      <c r="B925" s="20" t="s">
        <v>2053</v>
      </c>
      <c r="C925" s="21" t="s">
        <v>283</v>
      </c>
      <c r="D925" s="21">
        <v>0</v>
      </c>
      <c r="E925" s="21" t="s">
        <v>84</v>
      </c>
      <c r="F925" s="21" t="s">
        <v>1985</v>
      </c>
      <c r="G925" s="21" t="s">
        <v>1986</v>
      </c>
      <c r="H925" s="21" t="s">
        <v>1945</v>
      </c>
      <c r="I925" s="21" t="s">
        <v>222</v>
      </c>
      <c r="J925" s="21" t="s">
        <v>84</v>
      </c>
    </row>
    <row r="926" spans="1:10" hidden="1" x14ac:dyDescent="0.25">
      <c r="A926" s="20" t="s">
        <v>2054</v>
      </c>
      <c r="B926" s="20" t="s">
        <v>2033</v>
      </c>
      <c r="C926" s="21" t="s">
        <v>283</v>
      </c>
      <c r="D926" s="21">
        <v>0</v>
      </c>
      <c r="E926" s="21" t="s">
        <v>84</v>
      </c>
      <c r="F926" s="21" t="s">
        <v>1985</v>
      </c>
      <c r="G926" s="21" t="s">
        <v>1986</v>
      </c>
      <c r="H926" s="21" t="s">
        <v>1945</v>
      </c>
      <c r="I926" s="21" t="s">
        <v>222</v>
      </c>
      <c r="J926" s="21" t="s">
        <v>84</v>
      </c>
    </row>
    <row r="927" spans="1:10" hidden="1" x14ac:dyDescent="0.25">
      <c r="A927" s="20" t="s">
        <v>2055</v>
      </c>
      <c r="B927" s="20" t="s">
        <v>2056</v>
      </c>
      <c r="C927" s="21" t="s">
        <v>283</v>
      </c>
      <c r="D927" s="21">
        <v>0</v>
      </c>
      <c r="E927" s="21" t="s">
        <v>84</v>
      </c>
      <c r="F927" s="21" t="s">
        <v>1985</v>
      </c>
      <c r="G927" s="21" t="s">
        <v>1986</v>
      </c>
      <c r="H927" s="21" t="s">
        <v>1945</v>
      </c>
      <c r="I927" s="21" t="s">
        <v>222</v>
      </c>
      <c r="J927" s="21" t="s">
        <v>84</v>
      </c>
    </row>
    <row r="928" spans="1:10" hidden="1" x14ac:dyDescent="0.25">
      <c r="A928" s="20" t="s">
        <v>2057</v>
      </c>
      <c r="B928" s="20" t="s">
        <v>2058</v>
      </c>
      <c r="C928" s="21" t="s">
        <v>283</v>
      </c>
      <c r="D928" s="21">
        <v>0</v>
      </c>
      <c r="E928" s="21" t="s">
        <v>84</v>
      </c>
      <c r="F928" s="21" t="s">
        <v>1985</v>
      </c>
      <c r="G928" s="21" t="s">
        <v>1986</v>
      </c>
      <c r="H928" s="21" t="s">
        <v>1945</v>
      </c>
      <c r="I928" s="21" t="s">
        <v>222</v>
      </c>
      <c r="J928" s="21" t="s">
        <v>84</v>
      </c>
    </row>
    <row r="929" spans="1:10" hidden="1" x14ac:dyDescent="0.25">
      <c r="A929" s="20" t="s">
        <v>2059</v>
      </c>
      <c r="B929" s="20" t="s">
        <v>2060</v>
      </c>
      <c r="C929" s="21" t="s">
        <v>283</v>
      </c>
      <c r="D929" s="21">
        <v>0</v>
      </c>
      <c r="E929" s="21" t="s">
        <v>84</v>
      </c>
      <c r="F929" s="21" t="s">
        <v>1985</v>
      </c>
      <c r="G929" s="21" t="s">
        <v>1986</v>
      </c>
      <c r="H929" s="21" t="s">
        <v>1945</v>
      </c>
      <c r="I929" s="21" t="s">
        <v>222</v>
      </c>
      <c r="J929" s="21" t="s">
        <v>84</v>
      </c>
    </row>
    <row r="930" spans="1:10" hidden="1" x14ac:dyDescent="0.25">
      <c r="A930" s="20" t="s">
        <v>2061</v>
      </c>
      <c r="B930" s="20" t="s">
        <v>2062</v>
      </c>
      <c r="C930" s="21" t="s">
        <v>283</v>
      </c>
      <c r="D930" s="21">
        <v>0</v>
      </c>
      <c r="E930" s="21" t="s">
        <v>84</v>
      </c>
      <c r="F930" s="21" t="s">
        <v>1985</v>
      </c>
      <c r="G930" s="21" t="s">
        <v>1986</v>
      </c>
      <c r="H930" s="21" t="s">
        <v>1945</v>
      </c>
      <c r="I930" s="21" t="s">
        <v>222</v>
      </c>
      <c r="J930" s="21" t="s">
        <v>84</v>
      </c>
    </row>
    <row r="931" spans="1:10" hidden="1" x14ac:dyDescent="0.25">
      <c r="A931" s="20" t="s">
        <v>2063</v>
      </c>
      <c r="B931" s="20" t="s">
        <v>2064</v>
      </c>
      <c r="C931" s="21" t="s">
        <v>283</v>
      </c>
      <c r="D931" s="21">
        <v>0</v>
      </c>
      <c r="E931" s="21" t="s">
        <v>84</v>
      </c>
      <c r="F931" s="21" t="s">
        <v>1985</v>
      </c>
      <c r="G931" s="21" t="s">
        <v>1986</v>
      </c>
      <c r="H931" s="21" t="s">
        <v>1945</v>
      </c>
      <c r="I931" s="21" t="s">
        <v>222</v>
      </c>
      <c r="J931" s="21" t="s">
        <v>84</v>
      </c>
    </row>
    <row r="932" spans="1:10" hidden="1" x14ac:dyDescent="0.25">
      <c r="A932" s="20" t="s">
        <v>2065</v>
      </c>
      <c r="B932" s="20" t="s">
        <v>2066</v>
      </c>
      <c r="C932" s="21" t="s">
        <v>283</v>
      </c>
      <c r="D932" s="21">
        <v>0</v>
      </c>
      <c r="E932" s="21" t="s">
        <v>84</v>
      </c>
      <c r="F932" s="21" t="s">
        <v>1985</v>
      </c>
      <c r="G932" s="21" t="s">
        <v>1986</v>
      </c>
      <c r="H932" s="21" t="s">
        <v>1945</v>
      </c>
      <c r="I932" s="21" t="s">
        <v>222</v>
      </c>
      <c r="J932" s="21" t="s">
        <v>84</v>
      </c>
    </row>
    <row r="933" spans="1:10" hidden="1" x14ac:dyDescent="0.25">
      <c r="A933" s="20" t="s">
        <v>2067</v>
      </c>
      <c r="B933" s="20" t="s">
        <v>2068</v>
      </c>
      <c r="C933" s="21" t="s">
        <v>283</v>
      </c>
      <c r="D933" s="21">
        <v>0</v>
      </c>
      <c r="E933" s="21" t="s">
        <v>84</v>
      </c>
      <c r="F933" s="21" t="s">
        <v>1985</v>
      </c>
      <c r="G933" s="21" t="s">
        <v>1986</v>
      </c>
      <c r="H933" s="21" t="s">
        <v>1945</v>
      </c>
      <c r="I933" s="21" t="s">
        <v>222</v>
      </c>
      <c r="J933" s="21" t="s">
        <v>84</v>
      </c>
    </row>
    <row r="934" spans="1:10" hidden="1" x14ac:dyDescent="0.25">
      <c r="A934" s="20" t="s">
        <v>2069</v>
      </c>
      <c r="B934" s="20" t="s">
        <v>2070</v>
      </c>
      <c r="C934" s="21" t="s">
        <v>283</v>
      </c>
      <c r="D934" s="21">
        <v>0</v>
      </c>
      <c r="E934" s="21" t="s">
        <v>84</v>
      </c>
      <c r="F934" s="21" t="s">
        <v>1985</v>
      </c>
      <c r="G934" s="21" t="s">
        <v>1986</v>
      </c>
      <c r="H934" s="21" t="s">
        <v>1945</v>
      </c>
      <c r="I934" s="21" t="s">
        <v>222</v>
      </c>
      <c r="J934" s="21" t="s">
        <v>84</v>
      </c>
    </row>
    <row r="935" spans="1:10" hidden="1" x14ac:dyDescent="0.25">
      <c r="A935" s="20" t="s">
        <v>2071</v>
      </c>
      <c r="B935" s="20" t="s">
        <v>2072</v>
      </c>
      <c r="C935" s="21" t="s">
        <v>283</v>
      </c>
      <c r="D935" s="21">
        <v>0</v>
      </c>
      <c r="E935" s="21" t="s">
        <v>84</v>
      </c>
      <c r="F935" s="21" t="s">
        <v>1985</v>
      </c>
      <c r="G935" s="21" t="s">
        <v>1986</v>
      </c>
      <c r="H935" s="21" t="s">
        <v>1945</v>
      </c>
      <c r="I935" s="21" t="s">
        <v>222</v>
      </c>
      <c r="J935" s="21" t="s">
        <v>84</v>
      </c>
    </row>
    <row r="936" spans="1:10" hidden="1" x14ac:dyDescent="0.25">
      <c r="A936" s="20" t="s">
        <v>2073</v>
      </c>
      <c r="B936" s="20" t="s">
        <v>2074</v>
      </c>
      <c r="C936" s="21" t="s">
        <v>283</v>
      </c>
      <c r="D936" s="21">
        <v>0</v>
      </c>
      <c r="E936" s="21" t="s">
        <v>84</v>
      </c>
      <c r="F936" s="21" t="s">
        <v>1985</v>
      </c>
      <c r="G936" s="21" t="s">
        <v>1986</v>
      </c>
      <c r="H936" s="21" t="s">
        <v>1945</v>
      </c>
      <c r="I936" s="21" t="s">
        <v>222</v>
      </c>
      <c r="J936" s="21" t="s">
        <v>84</v>
      </c>
    </row>
    <row r="937" spans="1:10" hidden="1" x14ac:dyDescent="0.25">
      <c r="A937" s="20" t="s">
        <v>2075</v>
      </c>
      <c r="B937" s="20" t="s">
        <v>2076</v>
      </c>
      <c r="C937" s="21" t="s">
        <v>283</v>
      </c>
      <c r="D937" s="21">
        <v>0</v>
      </c>
      <c r="E937" s="21" t="s">
        <v>84</v>
      </c>
      <c r="F937" s="21" t="s">
        <v>1985</v>
      </c>
      <c r="G937" s="21" t="s">
        <v>1986</v>
      </c>
      <c r="H937" s="21" t="s">
        <v>1945</v>
      </c>
      <c r="I937" s="21" t="s">
        <v>222</v>
      </c>
      <c r="J937" s="21" t="s">
        <v>84</v>
      </c>
    </row>
    <row r="938" spans="1:10" hidden="1" x14ac:dyDescent="0.25">
      <c r="A938" s="20" t="s">
        <v>2077</v>
      </c>
      <c r="B938" s="20" t="s">
        <v>2078</v>
      </c>
      <c r="C938" s="21" t="s">
        <v>283</v>
      </c>
      <c r="D938" s="21">
        <v>0</v>
      </c>
      <c r="E938" s="21" t="s">
        <v>84</v>
      </c>
      <c r="F938" s="21" t="s">
        <v>1985</v>
      </c>
      <c r="G938" s="21" t="s">
        <v>1986</v>
      </c>
      <c r="H938" s="21" t="s">
        <v>1945</v>
      </c>
      <c r="I938" s="21" t="s">
        <v>222</v>
      </c>
      <c r="J938" s="21" t="s">
        <v>84</v>
      </c>
    </row>
    <row r="939" spans="1:10" hidden="1" x14ac:dyDescent="0.25">
      <c r="A939" s="20" t="s">
        <v>2079</v>
      </c>
      <c r="B939" s="20" t="s">
        <v>2080</v>
      </c>
      <c r="C939" s="21" t="s">
        <v>283</v>
      </c>
      <c r="D939" s="21" t="s">
        <v>778</v>
      </c>
      <c r="E939" s="21" t="s">
        <v>47</v>
      </c>
      <c r="F939" s="21" t="s">
        <v>1943</v>
      </c>
      <c r="G939" s="21" t="s">
        <v>1944</v>
      </c>
      <c r="H939" s="21" t="s">
        <v>1945</v>
      </c>
      <c r="I939" s="21" t="s">
        <v>222</v>
      </c>
      <c r="J939" s="21" t="s">
        <v>84</v>
      </c>
    </row>
    <row r="940" spans="1:10" hidden="1" x14ac:dyDescent="0.25">
      <c r="A940" s="20" t="s">
        <v>2081</v>
      </c>
      <c r="B940" s="20" t="s">
        <v>2082</v>
      </c>
      <c r="C940" s="21" t="s">
        <v>283</v>
      </c>
      <c r="D940" s="21">
        <v>0</v>
      </c>
      <c r="E940" s="21" t="s">
        <v>84</v>
      </c>
      <c r="F940" s="21" t="s">
        <v>1985</v>
      </c>
      <c r="G940" s="21" t="s">
        <v>1986</v>
      </c>
      <c r="H940" s="21" t="s">
        <v>1945</v>
      </c>
      <c r="I940" s="21" t="s">
        <v>222</v>
      </c>
      <c r="J940" s="21" t="s">
        <v>84</v>
      </c>
    </row>
    <row r="941" spans="1:10" hidden="1" x14ac:dyDescent="0.25">
      <c r="A941" s="20" t="s">
        <v>2083</v>
      </c>
      <c r="B941" s="20" t="s">
        <v>2084</v>
      </c>
      <c r="C941" s="21" t="s">
        <v>283</v>
      </c>
      <c r="D941" s="21" t="s">
        <v>778</v>
      </c>
      <c r="E941" s="21" t="s">
        <v>47</v>
      </c>
      <c r="F941" s="21" t="s">
        <v>1943</v>
      </c>
      <c r="G941" s="21" t="s">
        <v>1944</v>
      </c>
      <c r="H941" s="21" t="s">
        <v>1945</v>
      </c>
      <c r="I941" s="21" t="s">
        <v>222</v>
      </c>
      <c r="J941" s="21" t="s">
        <v>84</v>
      </c>
    </row>
    <row r="942" spans="1:10" hidden="1" x14ac:dyDescent="0.25">
      <c r="A942" s="20" t="s">
        <v>2085</v>
      </c>
      <c r="B942" s="20" t="s">
        <v>2086</v>
      </c>
      <c r="C942" s="21" t="s">
        <v>283</v>
      </c>
      <c r="D942" s="21">
        <v>0</v>
      </c>
      <c r="E942" s="21" t="s">
        <v>84</v>
      </c>
      <c r="F942" s="21" t="s">
        <v>1985</v>
      </c>
      <c r="G942" s="21" t="s">
        <v>1986</v>
      </c>
      <c r="H942" s="21" t="s">
        <v>1945</v>
      </c>
      <c r="I942" s="21" t="s">
        <v>222</v>
      </c>
      <c r="J942" s="21" t="s">
        <v>84</v>
      </c>
    </row>
    <row r="943" spans="1:10" hidden="1" x14ac:dyDescent="0.25">
      <c r="A943" s="20" t="s">
        <v>2087</v>
      </c>
      <c r="B943" s="20" t="s">
        <v>2088</v>
      </c>
      <c r="C943" s="21" t="s">
        <v>283</v>
      </c>
      <c r="D943" s="21">
        <v>0</v>
      </c>
      <c r="E943" s="21" t="s">
        <v>84</v>
      </c>
      <c r="F943" s="21" t="s">
        <v>1985</v>
      </c>
      <c r="G943" s="21" t="s">
        <v>1986</v>
      </c>
      <c r="H943" s="21" t="s">
        <v>1945</v>
      </c>
      <c r="I943" s="21" t="s">
        <v>222</v>
      </c>
      <c r="J943" s="21" t="s">
        <v>84</v>
      </c>
    </row>
    <row r="944" spans="1:10" hidden="1" x14ac:dyDescent="0.25">
      <c r="A944" s="20" t="s">
        <v>2089</v>
      </c>
      <c r="B944" s="20" t="s">
        <v>2090</v>
      </c>
      <c r="C944" s="21" t="s">
        <v>283</v>
      </c>
      <c r="D944" s="21">
        <v>0</v>
      </c>
      <c r="E944" s="21" t="s">
        <v>84</v>
      </c>
      <c r="F944" s="21" t="s">
        <v>1985</v>
      </c>
      <c r="G944" s="21" t="s">
        <v>1986</v>
      </c>
      <c r="H944" s="21" t="s">
        <v>1945</v>
      </c>
      <c r="I944" s="21" t="s">
        <v>222</v>
      </c>
      <c r="J944" s="21" t="s">
        <v>84</v>
      </c>
    </row>
    <row r="945" spans="1:10" hidden="1" x14ac:dyDescent="0.25">
      <c r="A945" s="20" t="s">
        <v>2091</v>
      </c>
      <c r="B945" s="20" t="s">
        <v>2076</v>
      </c>
      <c r="C945" s="21" t="s">
        <v>283</v>
      </c>
      <c r="D945" s="21">
        <v>0</v>
      </c>
      <c r="E945" s="21" t="s">
        <v>84</v>
      </c>
      <c r="F945" s="21" t="s">
        <v>1985</v>
      </c>
      <c r="G945" s="21" t="s">
        <v>1986</v>
      </c>
      <c r="H945" s="21" t="s">
        <v>1945</v>
      </c>
      <c r="I945" s="21" t="s">
        <v>222</v>
      </c>
      <c r="J945" s="21" t="s">
        <v>84</v>
      </c>
    </row>
    <row r="946" spans="1:10" hidden="1" x14ac:dyDescent="0.25">
      <c r="A946" s="20" t="s">
        <v>2092</v>
      </c>
      <c r="B946" s="20" t="s">
        <v>2060</v>
      </c>
      <c r="C946" s="21" t="s">
        <v>283</v>
      </c>
      <c r="D946" s="21">
        <v>0</v>
      </c>
      <c r="E946" s="21" t="s">
        <v>84</v>
      </c>
      <c r="F946" s="21" t="s">
        <v>1985</v>
      </c>
      <c r="G946" s="21" t="s">
        <v>1986</v>
      </c>
      <c r="H946" s="21" t="s">
        <v>1945</v>
      </c>
      <c r="I946" s="21" t="s">
        <v>222</v>
      </c>
      <c r="J946" s="21" t="s">
        <v>84</v>
      </c>
    </row>
    <row r="947" spans="1:10" hidden="1" x14ac:dyDescent="0.25">
      <c r="A947" s="20" t="s">
        <v>2093</v>
      </c>
      <c r="B947" s="20" t="s">
        <v>2082</v>
      </c>
      <c r="C947" s="21" t="s">
        <v>283</v>
      </c>
      <c r="D947" s="21">
        <v>0</v>
      </c>
      <c r="E947" s="21" t="s">
        <v>84</v>
      </c>
      <c r="F947" s="21" t="s">
        <v>1985</v>
      </c>
      <c r="G947" s="21" t="s">
        <v>1986</v>
      </c>
      <c r="H947" s="21" t="s">
        <v>1945</v>
      </c>
      <c r="I947" s="21" t="s">
        <v>222</v>
      </c>
      <c r="J947" s="21" t="s">
        <v>84</v>
      </c>
    </row>
    <row r="948" spans="1:10" hidden="1" x14ac:dyDescent="0.25">
      <c r="A948" s="20" t="s">
        <v>2094</v>
      </c>
      <c r="B948" s="20" t="s">
        <v>2095</v>
      </c>
      <c r="C948" s="21" t="s">
        <v>283</v>
      </c>
      <c r="D948" s="21">
        <v>0</v>
      </c>
      <c r="E948" s="21" t="s">
        <v>84</v>
      </c>
      <c r="F948" s="21" t="s">
        <v>1985</v>
      </c>
      <c r="G948" s="21" t="s">
        <v>1986</v>
      </c>
      <c r="H948" s="21" t="s">
        <v>1945</v>
      </c>
      <c r="I948" s="21" t="s">
        <v>222</v>
      </c>
      <c r="J948" s="21" t="s">
        <v>84</v>
      </c>
    </row>
    <row r="949" spans="1:10" hidden="1" x14ac:dyDescent="0.25">
      <c r="A949" s="20" t="s">
        <v>2096</v>
      </c>
      <c r="B949" s="20" t="s">
        <v>2058</v>
      </c>
      <c r="C949" s="21" t="s">
        <v>283</v>
      </c>
      <c r="D949" s="21">
        <v>0</v>
      </c>
      <c r="E949" s="21" t="s">
        <v>84</v>
      </c>
      <c r="F949" s="21" t="s">
        <v>1985</v>
      </c>
      <c r="G949" s="21" t="s">
        <v>1986</v>
      </c>
      <c r="H949" s="21" t="s">
        <v>1945</v>
      </c>
      <c r="I949" s="21" t="s">
        <v>222</v>
      </c>
      <c r="J949" s="21" t="s">
        <v>84</v>
      </c>
    </row>
    <row r="950" spans="1:10" hidden="1" x14ac:dyDescent="0.25">
      <c r="A950" s="20" t="s">
        <v>2097</v>
      </c>
      <c r="B950" s="20" t="s">
        <v>2066</v>
      </c>
      <c r="C950" s="21" t="s">
        <v>283</v>
      </c>
      <c r="D950" s="21">
        <v>0</v>
      </c>
      <c r="E950" s="21" t="s">
        <v>84</v>
      </c>
      <c r="F950" s="21" t="s">
        <v>1985</v>
      </c>
      <c r="G950" s="21" t="s">
        <v>1986</v>
      </c>
      <c r="H950" s="21" t="s">
        <v>1945</v>
      </c>
      <c r="I950" s="21" t="s">
        <v>222</v>
      </c>
      <c r="J950" s="21" t="s">
        <v>84</v>
      </c>
    </row>
    <row r="951" spans="1:10" hidden="1" x14ac:dyDescent="0.25">
      <c r="A951" s="20" t="s">
        <v>2098</v>
      </c>
      <c r="B951" s="20" t="s">
        <v>2099</v>
      </c>
      <c r="C951" s="21" t="s">
        <v>283</v>
      </c>
      <c r="D951" s="21">
        <v>0</v>
      </c>
      <c r="E951" s="21" t="s">
        <v>84</v>
      </c>
      <c r="F951" s="21" t="s">
        <v>1985</v>
      </c>
      <c r="G951" s="21" t="s">
        <v>1986</v>
      </c>
      <c r="H951" s="21" t="s">
        <v>1945</v>
      </c>
      <c r="I951" s="21" t="s">
        <v>222</v>
      </c>
      <c r="J951" s="21" t="s">
        <v>84</v>
      </c>
    </row>
    <row r="952" spans="1:10" hidden="1" x14ac:dyDescent="0.25">
      <c r="A952" s="20" t="s">
        <v>2100</v>
      </c>
      <c r="B952" s="20" t="s">
        <v>2101</v>
      </c>
      <c r="C952" s="21" t="s">
        <v>283</v>
      </c>
      <c r="D952" s="21">
        <v>0</v>
      </c>
      <c r="E952" s="21" t="s">
        <v>84</v>
      </c>
      <c r="F952" s="21" t="s">
        <v>1985</v>
      </c>
      <c r="G952" s="21" t="s">
        <v>1986</v>
      </c>
      <c r="H952" s="21" t="s">
        <v>1945</v>
      </c>
      <c r="I952" s="21" t="s">
        <v>222</v>
      </c>
      <c r="J952" s="21" t="s">
        <v>84</v>
      </c>
    </row>
    <row r="953" spans="1:10" hidden="1" x14ac:dyDescent="0.25">
      <c r="A953" s="20" t="s">
        <v>2102</v>
      </c>
      <c r="B953" s="20" t="s">
        <v>2103</v>
      </c>
      <c r="C953" s="21" t="s">
        <v>216</v>
      </c>
      <c r="D953" s="21" t="s">
        <v>778</v>
      </c>
      <c r="E953" s="21" t="s">
        <v>47</v>
      </c>
      <c r="F953" s="21" t="s">
        <v>1943</v>
      </c>
      <c r="G953" s="21" t="s">
        <v>1944</v>
      </c>
      <c r="H953" s="21" t="s">
        <v>1945</v>
      </c>
      <c r="I953" s="21" t="s">
        <v>222</v>
      </c>
      <c r="J953" s="21" t="s">
        <v>84</v>
      </c>
    </row>
    <row r="954" spans="1:10" hidden="1" x14ac:dyDescent="0.25">
      <c r="A954" s="20" t="s">
        <v>2104</v>
      </c>
      <c r="B954" s="20" t="s">
        <v>2105</v>
      </c>
      <c r="C954" s="21" t="s">
        <v>216</v>
      </c>
      <c r="D954" s="21" t="s">
        <v>778</v>
      </c>
      <c r="E954" s="21" t="s">
        <v>47</v>
      </c>
      <c r="F954" s="21" t="s">
        <v>1943</v>
      </c>
      <c r="G954" s="21" t="s">
        <v>1944</v>
      </c>
      <c r="H954" s="21" t="s">
        <v>1945</v>
      </c>
      <c r="I954" s="21" t="s">
        <v>222</v>
      </c>
      <c r="J954" s="21" t="s">
        <v>84</v>
      </c>
    </row>
    <row r="955" spans="1:10" hidden="1" x14ac:dyDescent="0.25">
      <c r="A955" s="20" t="s">
        <v>2106</v>
      </c>
      <c r="B955" s="20" t="s">
        <v>2107</v>
      </c>
      <c r="C955" s="21" t="s">
        <v>216</v>
      </c>
      <c r="D955" s="21" t="s">
        <v>778</v>
      </c>
      <c r="E955" s="21" t="s">
        <v>47</v>
      </c>
      <c r="F955" s="21" t="s">
        <v>1943</v>
      </c>
      <c r="G955" s="21" t="s">
        <v>1944</v>
      </c>
      <c r="H955" s="21" t="s">
        <v>1945</v>
      </c>
      <c r="I955" s="21" t="s">
        <v>222</v>
      </c>
      <c r="J955" s="21" t="s">
        <v>84</v>
      </c>
    </row>
    <row r="956" spans="1:10" hidden="1" x14ac:dyDescent="0.25">
      <c r="A956" s="20" t="s">
        <v>2108</v>
      </c>
      <c r="B956" s="20" t="s">
        <v>2109</v>
      </c>
      <c r="C956" s="21" t="s">
        <v>216</v>
      </c>
      <c r="D956" s="21" t="s">
        <v>778</v>
      </c>
      <c r="E956" s="21" t="s">
        <v>47</v>
      </c>
      <c r="F956" s="21" t="s">
        <v>1943</v>
      </c>
      <c r="G956" s="21" t="s">
        <v>1944</v>
      </c>
      <c r="H956" s="21" t="s">
        <v>1945</v>
      </c>
      <c r="I956" s="21" t="s">
        <v>222</v>
      </c>
      <c r="J956" s="21" t="s">
        <v>84</v>
      </c>
    </row>
    <row r="957" spans="1:10" hidden="1" x14ac:dyDescent="0.25">
      <c r="A957" s="20" t="s">
        <v>2110</v>
      </c>
      <c r="B957" s="20" t="s">
        <v>2111</v>
      </c>
      <c r="C957" s="21" t="s">
        <v>216</v>
      </c>
      <c r="D957" s="21" t="s">
        <v>778</v>
      </c>
      <c r="E957" s="21" t="s">
        <v>47</v>
      </c>
      <c r="F957" s="21" t="s">
        <v>1943</v>
      </c>
      <c r="G957" s="21" t="s">
        <v>1944</v>
      </c>
      <c r="H957" s="21" t="s">
        <v>1945</v>
      </c>
      <c r="I957" s="21" t="s">
        <v>222</v>
      </c>
      <c r="J957" s="21" t="s">
        <v>84</v>
      </c>
    </row>
    <row r="958" spans="1:10" hidden="1" x14ac:dyDescent="0.25">
      <c r="A958" s="20" t="s">
        <v>2112</v>
      </c>
      <c r="B958" s="20" t="s">
        <v>2113</v>
      </c>
      <c r="C958" s="21" t="s">
        <v>216</v>
      </c>
      <c r="D958" s="21" t="s">
        <v>778</v>
      </c>
      <c r="E958" s="21" t="s">
        <v>47</v>
      </c>
      <c r="F958" s="21" t="s">
        <v>1943</v>
      </c>
      <c r="G958" s="21" t="s">
        <v>1944</v>
      </c>
      <c r="H958" s="21" t="s">
        <v>1945</v>
      </c>
      <c r="I958" s="21" t="s">
        <v>222</v>
      </c>
      <c r="J958" s="21" t="s">
        <v>84</v>
      </c>
    </row>
    <row r="959" spans="1:10" hidden="1" x14ac:dyDescent="0.25">
      <c r="A959" s="20" t="s">
        <v>35</v>
      </c>
      <c r="B959" s="20" t="s">
        <v>36</v>
      </c>
      <c r="C959" s="21" t="s">
        <v>216</v>
      </c>
      <c r="D959" s="21" t="s">
        <v>778</v>
      </c>
      <c r="E959" s="21" t="s">
        <v>47</v>
      </c>
      <c r="F959" s="21" t="s">
        <v>1943</v>
      </c>
      <c r="G959" s="21" t="s">
        <v>1944</v>
      </c>
      <c r="H959" s="21" t="s">
        <v>1945</v>
      </c>
      <c r="I959" s="21" t="s">
        <v>222</v>
      </c>
      <c r="J959" s="21" t="s">
        <v>84</v>
      </c>
    </row>
    <row r="960" spans="1:10" hidden="1" x14ac:dyDescent="0.25">
      <c r="A960" s="20" t="s">
        <v>162</v>
      </c>
      <c r="B960" s="20" t="s">
        <v>2114</v>
      </c>
      <c r="C960" s="21" t="s">
        <v>216</v>
      </c>
      <c r="D960" s="21" t="s">
        <v>778</v>
      </c>
      <c r="E960" s="21" t="s">
        <v>47</v>
      </c>
      <c r="F960" s="21" t="s">
        <v>1943</v>
      </c>
      <c r="G960" s="21" t="s">
        <v>1944</v>
      </c>
      <c r="H960" s="21" t="s">
        <v>1945</v>
      </c>
      <c r="I960" s="21" t="s">
        <v>222</v>
      </c>
      <c r="J960" s="21" t="s">
        <v>84</v>
      </c>
    </row>
    <row r="961" spans="1:10" hidden="1" x14ac:dyDescent="0.25">
      <c r="A961" s="20" t="s">
        <v>2115</v>
      </c>
      <c r="B961" s="20" t="s">
        <v>2116</v>
      </c>
      <c r="C961" s="21" t="s">
        <v>216</v>
      </c>
      <c r="D961" s="21" t="s">
        <v>778</v>
      </c>
      <c r="E961" s="21" t="s">
        <v>47</v>
      </c>
      <c r="F961" s="21" t="s">
        <v>1943</v>
      </c>
      <c r="G961" s="21" t="s">
        <v>1944</v>
      </c>
      <c r="H961" s="21" t="s">
        <v>1945</v>
      </c>
      <c r="I961" s="21" t="s">
        <v>222</v>
      </c>
      <c r="J961" s="21" t="s">
        <v>84</v>
      </c>
    </row>
    <row r="962" spans="1:10" hidden="1" x14ac:dyDescent="0.25">
      <c r="A962" s="20" t="s">
        <v>2117</v>
      </c>
      <c r="B962" s="20" t="s">
        <v>2118</v>
      </c>
      <c r="C962" s="21" t="s">
        <v>216</v>
      </c>
      <c r="D962" s="21" t="s">
        <v>778</v>
      </c>
      <c r="E962" s="21" t="s">
        <v>47</v>
      </c>
      <c r="F962" s="21" t="s">
        <v>1943</v>
      </c>
      <c r="G962" s="21" t="s">
        <v>1944</v>
      </c>
      <c r="H962" s="21" t="s">
        <v>1945</v>
      </c>
      <c r="I962" s="21" t="s">
        <v>222</v>
      </c>
      <c r="J962" s="21" t="s">
        <v>84</v>
      </c>
    </row>
    <row r="963" spans="1:10" hidden="1" x14ac:dyDescent="0.25">
      <c r="A963" s="20" t="s">
        <v>2119</v>
      </c>
      <c r="B963" s="20" t="s">
        <v>2120</v>
      </c>
      <c r="C963" s="21" t="s">
        <v>283</v>
      </c>
      <c r="D963" s="21">
        <v>0</v>
      </c>
      <c r="E963" s="21" t="s">
        <v>84</v>
      </c>
      <c r="F963" s="21" t="s">
        <v>1985</v>
      </c>
      <c r="G963" s="21" t="s">
        <v>1986</v>
      </c>
      <c r="H963" s="21" t="s">
        <v>1945</v>
      </c>
      <c r="I963" s="21" t="s">
        <v>222</v>
      </c>
      <c r="J963" s="21" t="s">
        <v>84</v>
      </c>
    </row>
    <row r="964" spans="1:10" hidden="1" x14ac:dyDescent="0.25">
      <c r="A964" s="20" t="s">
        <v>2121</v>
      </c>
      <c r="B964" s="20" t="s">
        <v>2122</v>
      </c>
      <c r="C964" s="21" t="s">
        <v>283</v>
      </c>
      <c r="D964" s="21" t="s">
        <v>778</v>
      </c>
      <c r="E964" s="21" t="s">
        <v>47</v>
      </c>
      <c r="F964" s="21" t="s">
        <v>1943</v>
      </c>
      <c r="G964" s="21" t="s">
        <v>1944</v>
      </c>
      <c r="H964" s="21" t="s">
        <v>1945</v>
      </c>
      <c r="I964" s="21" t="s">
        <v>222</v>
      </c>
      <c r="J964" s="21" t="s">
        <v>84</v>
      </c>
    </row>
    <row r="965" spans="1:10" hidden="1" x14ac:dyDescent="0.25">
      <c r="A965" s="20" t="s">
        <v>2123</v>
      </c>
      <c r="B965" s="20" t="s">
        <v>2124</v>
      </c>
      <c r="C965" s="21" t="s">
        <v>216</v>
      </c>
      <c r="D965" s="21" t="s">
        <v>778</v>
      </c>
      <c r="E965" s="21" t="s">
        <v>47</v>
      </c>
      <c r="F965" s="21" t="s">
        <v>1943</v>
      </c>
      <c r="G965" s="21" t="s">
        <v>1944</v>
      </c>
      <c r="H965" s="21" t="s">
        <v>1945</v>
      </c>
      <c r="I965" s="21" t="s">
        <v>222</v>
      </c>
      <c r="J965" s="21" t="s">
        <v>84</v>
      </c>
    </row>
    <row r="966" spans="1:10" hidden="1" x14ac:dyDescent="0.25">
      <c r="A966" s="20" t="s">
        <v>2125</v>
      </c>
      <c r="B966" s="20" t="s">
        <v>2126</v>
      </c>
      <c r="C966" s="21" t="s">
        <v>283</v>
      </c>
      <c r="D966" s="21" t="s">
        <v>778</v>
      </c>
      <c r="E966" s="21" t="s">
        <v>47</v>
      </c>
      <c r="F966" s="21" t="s">
        <v>1943</v>
      </c>
      <c r="G966" s="21" t="s">
        <v>1944</v>
      </c>
      <c r="H966" s="21" t="s">
        <v>1945</v>
      </c>
      <c r="I966" s="21" t="s">
        <v>222</v>
      </c>
      <c r="J966" s="21" t="s">
        <v>84</v>
      </c>
    </row>
    <row r="967" spans="1:10" hidden="1" x14ac:dyDescent="0.25">
      <c r="A967" s="20" t="s">
        <v>2127</v>
      </c>
      <c r="B967" s="20" t="s">
        <v>2128</v>
      </c>
      <c r="C967" s="21" t="s">
        <v>216</v>
      </c>
      <c r="D967" s="21" t="s">
        <v>778</v>
      </c>
      <c r="E967" s="21" t="s">
        <v>47</v>
      </c>
      <c r="F967" s="21" t="s">
        <v>1943</v>
      </c>
      <c r="G967" s="21" t="s">
        <v>1944</v>
      </c>
      <c r="H967" s="21" t="s">
        <v>1945</v>
      </c>
      <c r="I967" s="21" t="s">
        <v>222</v>
      </c>
      <c r="J967" s="21" t="s">
        <v>84</v>
      </c>
    </row>
    <row r="968" spans="1:10" hidden="1" x14ac:dyDescent="0.25">
      <c r="A968" s="20" t="s">
        <v>2129</v>
      </c>
      <c r="B968" s="20" t="s">
        <v>2130</v>
      </c>
      <c r="C968" s="21" t="s">
        <v>216</v>
      </c>
      <c r="D968" s="21" t="s">
        <v>778</v>
      </c>
      <c r="E968" s="21" t="s">
        <v>47</v>
      </c>
      <c r="F968" s="21" t="s">
        <v>1943</v>
      </c>
      <c r="G968" s="21" t="s">
        <v>1944</v>
      </c>
      <c r="H968" s="21" t="s">
        <v>1945</v>
      </c>
      <c r="I968" s="21" t="s">
        <v>222</v>
      </c>
      <c r="J968" s="21" t="s">
        <v>84</v>
      </c>
    </row>
    <row r="969" spans="1:10" hidden="1" x14ac:dyDescent="0.25">
      <c r="A969" s="20" t="s">
        <v>165</v>
      </c>
      <c r="B969" s="20" t="s">
        <v>2131</v>
      </c>
      <c r="C969" s="21" t="s">
        <v>216</v>
      </c>
      <c r="D969" s="21" t="s">
        <v>778</v>
      </c>
      <c r="E969" s="21" t="s">
        <v>47</v>
      </c>
      <c r="F969" s="21" t="s">
        <v>1943</v>
      </c>
      <c r="G969" s="21" t="s">
        <v>1944</v>
      </c>
      <c r="H969" s="21" t="s">
        <v>1945</v>
      </c>
      <c r="I969" s="21" t="s">
        <v>222</v>
      </c>
      <c r="J969" s="21" t="s">
        <v>84</v>
      </c>
    </row>
    <row r="970" spans="1:10" hidden="1" x14ac:dyDescent="0.25">
      <c r="A970" s="20" t="s">
        <v>166</v>
      </c>
      <c r="B970" s="20" t="s">
        <v>2132</v>
      </c>
      <c r="C970" s="21" t="s">
        <v>216</v>
      </c>
      <c r="D970" s="21" t="s">
        <v>778</v>
      </c>
      <c r="E970" s="21" t="s">
        <v>47</v>
      </c>
      <c r="F970" s="21" t="s">
        <v>1943</v>
      </c>
      <c r="G970" s="21" t="s">
        <v>1944</v>
      </c>
      <c r="H970" s="21" t="s">
        <v>1945</v>
      </c>
      <c r="I970" s="21" t="s">
        <v>222</v>
      </c>
      <c r="J970" s="21" t="s">
        <v>84</v>
      </c>
    </row>
    <row r="971" spans="1:10" hidden="1" x14ac:dyDescent="0.25">
      <c r="A971" s="20" t="s">
        <v>178</v>
      </c>
      <c r="B971" s="20" t="s">
        <v>2133</v>
      </c>
      <c r="C971" s="21" t="s">
        <v>216</v>
      </c>
      <c r="D971" s="21" t="s">
        <v>778</v>
      </c>
      <c r="E971" s="21" t="s">
        <v>47</v>
      </c>
      <c r="F971" s="21" t="s">
        <v>1943</v>
      </c>
      <c r="G971" s="21" t="s">
        <v>1944</v>
      </c>
      <c r="H971" s="21" t="s">
        <v>1945</v>
      </c>
      <c r="I971" s="21" t="s">
        <v>222</v>
      </c>
      <c r="J971" s="21" t="s">
        <v>84</v>
      </c>
    </row>
    <row r="972" spans="1:10" hidden="1" x14ac:dyDescent="0.25">
      <c r="A972" s="20" t="s">
        <v>2134</v>
      </c>
      <c r="B972" s="20" t="s">
        <v>2135</v>
      </c>
      <c r="C972" s="21" t="s">
        <v>216</v>
      </c>
      <c r="D972" s="21" t="s">
        <v>778</v>
      </c>
      <c r="E972" s="21" t="s">
        <v>47</v>
      </c>
      <c r="F972" s="21" t="s">
        <v>1943</v>
      </c>
      <c r="G972" s="21" t="s">
        <v>1944</v>
      </c>
      <c r="H972" s="21" t="s">
        <v>1945</v>
      </c>
      <c r="I972" s="21" t="s">
        <v>222</v>
      </c>
      <c r="J972" s="21" t="s">
        <v>84</v>
      </c>
    </row>
    <row r="973" spans="1:10" hidden="1" x14ac:dyDescent="0.25">
      <c r="A973" s="20" t="s">
        <v>2136</v>
      </c>
      <c r="B973" s="20" t="s">
        <v>2137</v>
      </c>
      <c r="C973" s="21" t="s">
        <v>216</v>
      </c>
      <c r="D973" s="21" t="s">
        <v>778</v>
      </c>
      <c r="E973" s="21" t="s">
        <v>47</v>
      </c>
      <c r="F973" s="21" t="s">
        <v>1943</v>
      </c>
      <c r="G973" s="21" t="s">
        <v>1944</v>
      </c>
      <c r="H973" s="21" t="s">
        <v>1945</v>
      </c>
      <c r="I973" s="21" t="s">
        <v>222</v>
      </c>
      <c r="J973" s="21" t="s">
        <v>84</v>
      </c>
    </row>
    <row r="974" spans="1:10" hidden="1" x14ac:dyDescent="0.25">
      <c r="A974" s="20" t="s">
        <v>2138</v>
      </c>
      <c r="B974" s="20" t="s">
        <v>2139</v>
      </c>
      <c r="C974" s="21" t="s">
        <v>216</v>
      </c>
      <c r="D974" s="21" t="s">
        <v>778</v>
      </c>
      <c r="E974" s="21" t="s">
        <v>47</v>
      </c>
      <c r="F974" s="21" t="s">
        <v>1943</v>
      </c>
      <c r="G974" s="21" t="s">
        <v>1944</v>
      </c>
      <c r="H974" s="21" t="s">
        <v>1945</v>
      </c>
      <c r="I974" s="21" t="s">
        <v>222</v>
      </c>
      <c r="J974" s="21" t="s">
        <v>84</v>
      </c>
    </row>
    <row r="975" spans="1:10" hidden="1" x14ac:dyDescent="0.25">
      <c r="A975" s="20" t="s">
        <v>2140</v>
      </c>
      <c r="B975" s="20" t="s">
        <v>2141</v>
      </c>
      <c r="C975" s="21" t="s">
        <v>216</v>
      </c>
      <c r="D975" s="21" t="s">
        <v>778</v>
      </c>
      <c r="E975" s="21" t="s">
        <v>47</v>
      </c>
      <c r="F975" s="21" t="s">
        <v>1943</v>
      </c>
      <c r="G975" s="21" t="s">
        <v>1944</v>
      </c>
      <c r="H975" s="21" t="s">
        <v>1945</v>
      </c>
      <c r="I975" s="21" t="s">
        <v>222</v>
      </c>
      <c r="J975" s="21" t="s">
        <v>84</v>
      </c>
    </row>
    <row r="976" spans="1:10" hidden="1" x14ac:dyDescent="0.25">
      <c r="A976" s="20" t="s">
        <v>163</v>
      </c>
      <c r="B976" s="20" t="s">
        <v>2142</v>
      </c>
      <c r="C976" s="21" t="s">
        <v>216</v>
      </c>
      <c r="D976" s="21" t="s">
        <v>778</v>
      </c>
      <c r="E976" s="21" t="s">
        <v>47</v>
      </c>
      <c r="F976" s="21" t="s">
        <v>1943</v>
      </c>
      <c r="G976" s="21" t="s">
        <v>1944</v>
      </c>
      <c r="H976" s="21" t="s">
        <v>1945</v>
      </c>
      <c r="I976" s="21" t="s">
        <v>222</v>
      </c>
      <c r="J976" s="21" t="s">
        <v>84</v>
      </c>
    </row>
    <row r="977" spans="1:10" hidden="1" x14ac:dyDescent="0.25">
      <c r="A977" s="20" t="s">
        <v>2143</v>
      </c>
      <c r="B977" s="20" t="s">
        <v>2142</v>
      </c>
      <c r="C977" s="21" t="s">
        <v>216</v>
      </c>
      <c r="D977" s="21" t="s">
        <v>778</v>
      </c>
      <c r="E977" s="21" t="s">
        <v>47</v>
      </c>
      <c r="F977" s="21" t="s">
        <v>1943</v>
      </c>
      <c r="G977" s="21" t="s">
        <v>1944</v>
      </c>
      <c r="H977" s="21" t="s">
        <v>1945</v>
      </c>
      <c r="I977" s="21" t="s">
        <v>222</v>
      </c>
      <c r="J977" s="21" t="s">
        <v>84</v>
      </c>
    </row>
    <row r="978" spans="1:10" hidden="1" x14ac:dyDescent="0.25">
      <c r="A978" s="20" t="s">
        <v>2144</v>
      </c>
      <c r="B978" s="20" t="s">
        <v>2145</v>
      </c>
      <c r="C978" s="21" t="s">
        <v>216</v>
      </c>
      <c r="D978" s="21" t="s">
        <v>778</v>
      </c>
      <c r="E978" s="21" t="s">
        <v>47</v>
      </c>
      <c r="F978" s="21" t="s">
        <v>1943</v>
      </c>
      <c r="G978" s="21" t="s">
        <v>1944</v>
      </c>
      <c r="H978" s="21" t="s">
        <v>1945</v>
      </c>
      <c r="I978" s="21" t="s">
        <v>222</v>
      </c>
      <c r="J978" s="21" t="s">
        <v>84</v>
      </c>
    </row>
    <row r="979" spans="1:10" hidden="1" x14ac:dyDescent="0.25">
      <c r="A979" s="20" t="s">
        <v>2146</v>
      </c>
      <c r="B979" s="20" t="s">
        <v>2147</v>
      </c>
      <c r="C979" s="21" t="s">
        <v>216</v>
      </c>
      <c r="D979" s="21" t="s">
        <v>778</v>
      </c>
      <c r="E979" s="21" t="s">
        <v>47</v>
      </c>
      <c r="F979" s="21" t="s">
        <v>1943</v>
      </c>
      <c r="G979" s="21" t="s">
        <v>1944</v>
      </c>
      <c r="H979" s="21" t="s">
        <v>1945</v>
      </c>
      <c r="I979" s="21" t="s">
        <v>222</v>
      </c>
      <c r="J979" s="21" t="s">
        <v>84</v>
      </c>
    </row>
    <row r="980" spans="1:10" hidden="1" x14ac:dyDescent="0.25">
      <c r="A980" s="20" t="s">
        <v>2148</v>
      </c>
      <c r="B980" s="20" t="s">
        <v>2149</v>
      </c>
      <c r="C980" s="21" t="s">
        <v>216</v>
      </c>
      <c r="D980" s="21" t="s">
        <v>778</v>
      </c>
      <c r="E980" s="21" t="s">
        <v>47</v>
      </c>
      <c r="F980" s="21" t="s">
        <v>1943</v>
      </c>
      <c r="G980" s="21" t="s">
        <v>1944</v>
      </c>
      <c r="H980" s="21" t="s">
        <v>1945</v>
      </c>
      <c r="I980" s="21" t="s">
        <v>222</v>
      </c>
      <c r="J980" s="21" t="s">
        <v>84</v>
      </c>
    </row>
    <row r="981" spans="1:10" hidden="1" x14ac:dyDescent="0.25">
      <c r="A981" s="20" t="s">
        <v>2150</v>
      </c>
      <c r="B981" s="20" t="s">
        <v>2151</v>
      </c>
      <c r="C981" s="21" t="s">
        <v>216</v>
      </c>
      <c r="D981" s="21" t="s">
        <v>778</v>
      </c>
      <c r="E981" s="21" t="s">
        <v>47</v>
      </c>
      <c r="F981" s="21" t="s">
        <v>1943</v>
      </c>
      <c r="G981" s="21" t="s">
        <v>1944</v>
      </c>
      <c r="H981" s="21" t="s">
        <v>1945</v>
      </c>
      <c r="I981" s="21" t="s">
        <v>222</v>
      </c>
      <c r="J981" s="21" t="s">
        <v>84</v>
      </c>
    </row>
    <row r="982" spans="1:10" hidden="1" x14ac:dyDescent="0.25">
      <c r="A982" s="20" t="s">
        <v>2152</v>
      </c>
      <c r="B982" s="20" t="s">
        <v>2153</v>
      </c>
      <c r="C982" s="21" t="s">
        <v>216</v>
      </c>
      <c r="D982" s="21" t="s">
        <v>778</v>
      </c>
      <c r="E982" s="21" t="s">
        <v>47</v>
      </c>
      <c r="F982" s="21" t="s">
        <v>1943</v>
      </c>
      <c r="G982" s="21" t="s">
        <v>1944</v>
      </c>
      <c r="H982" s="21" t="s">
        <v>1945</v>
      </c>
      <c r="I982" s="21" t="s">
        <v>222</v>
      </c>
      <c r="J982" s="21" t="s">
        <v>84</v>
      </c>
    </row>
    <row r="983" spans="1:10" hidden="1" x14ac:dyDescent="0.25">
      <c r="A983" s="20" t="s">
        <v>179</v>
      </c>
      <c r="B983" s="20" t="s">
        <v>2154</v>
      </c>
      <c r="C983" s="21" t="s">
        <v>216</v>
      </c>
      <c r="D983" s="21" t="s">
        <v>778</v>
      </c>
      <c r="E983" s="21" t="s">
        <v>47</v>
      </c>
      <c r="F983" s="21" t="s">
        <v>1943</v>
      </c>
      <c r="G983" s="21" t="s">
        <v>1944</v>
      </c>
      <c r="H983" s="21" t="s">
        <v>1945</v>
      </c>
      <c r="I983" s="21" t="s">
        <v>222</v>
      </c>
      <c r="J983" s="21" t="s">
        <v>84</v>
      </c>
    </row>
    <row r="984" spans="1:10" hidden="1" x14ac:dyDescent="0.25">
      <c r="A984" s="20" t="s">
        <v>2155</v>
      </c>
      <c r="B984" s="20" t="s">
        <v>2156</v>
      </c>
      <c r="C984" s="21" t="s">
        <v>216</v>
      </c>
      <c r="D984" s="21" t="s">
        <v>778</v>
      </c>
      <c r="E984" s="21" t="s">
        <v>47</v>
      </c>
      <c r="F984" s="21" t="s">
        <v>1943</v>
      </c>
      <c r="G984" s="21" t="s">
        <v>1944</v>
      </c>
      <c r="H984" s="21" t="s">
        <v>1945</v>
      </c>
      <c r="I984" s="21" t="s">
        <v>222</v>
      </c>
      <c r="J984" s="21" t="s">
        <v>84</v>
      </c>
    </row>
    <row r="985" spans="1:10" hidden="1" x14ac:dyDescent="0.25">
      <c r="A985" s="20" t="s">
        <v>2157</v>
      </c>
      <c r="B985" s="20" t="s">
        <v>2158</v>
      </c>
      <c r="C985" s="21" t="s">
        <v>283</v>
      </c>
      <c r="D985" s="21">
        <v>0</v>
      </c>
      <c r="E985" s="21" t="s">
        <v>84</v>
      </c>
      <c r="F985" s="21" t="s">
        <v>1985</v>
      </c>
      <c r="G985" s="21" t="s">
        <v>1986</v>
      </c>
      <c r="H985" s="21" t="s">
        <v>1945</v>
      </c>
      <c r="I985" s="21" t="s">
        <v>222</v>
      </c>
      <c r="J985" s="21" t="s">
        <v>84</v>
      </c>
    </row>
    <row r="986" spans="1:10" hidden="1" x14ac:dyDescent="0.25">
      <c r="A986" s="20" t="s">
        <v>2159</v>
      </c>
      <c r="B986" s="20" t="s">
        <v>2160</v>
      </c>
      <c r="C986" s="21" t="s">
        <v>216</v>
      </c>
      <c r="D986" s="21" t="s">
        <v>778</v>
      </c>
      <c r="E986" s="21" t="s">
        <v>47</v>
      </c>
      <c r="F986" s="21" t="s">
        <v>1943</v>
      </c>
      <c r="G986" s="21" t="s">
        <v>1944</v>
      </c>
      <c r="H986" s="21" t="s">
        <v>1945</v>
      </c>
      <c r="I986" s="21" t="s">
        <v>222</v>
      </c>
      <c r="J986" s="21" t="s">
        <v>84</v>
      </c>
    </row>
    <row r="987" spans="1:10" hidden="1" x14ac:dyDescent="0.25">
      <c r="A987" s="20" t="s">
        <v>37</v>
      </c>
      <c r="B987" s="20" t="s">
        <v>38</v>
      </c>
      <c r="C987" s="21" t="s">
        <v>216</v>
      </c>
      <c r="D987" s="21" t="s">
        <v>778</v>
      </c>
      <c r="E987" s="21" t="s">
        <v>47</v>
      </c>
      <c r="F987" s="21" t="s">
        <v>1943</v>
      </c>
      <c r="G987" s="21" t="s">
        <v>1944</v>
      </c>
      <c r="H987" s="21" t="s">
        <v>1945</v>
      </c>
      <c r="I987" s="21" t="s">
        <v>222</v>
      </c>
      <c r="J987" s="21" t="s">
        <v>84</v>
      </c>
    </row>
    <row r="988" spans="1:10" hidden="1" x14ac:dyDescent="0.25">
      <c r="A988" s="20" t="s">
        <v>2161</v>
      </c>
      <c r="B988" s="20" t="s">
        <v>2162</v>
      </c>
      <c r="C988" s="21" t="s">
        <v>216</v>
      </c>
      <c r="D988" s="21" t="s">
        <v>778</v>
      </c>
      <c r="E988" s="21" t="s">
        <v>47</v>
      </c>
      <c r="F988" s="21" t="s">
        <v>1943</v>
      </c>
      <c r="G988" s="21" t="s">
        <v>2163</v>
      </c>
      <c r="H988" s="21" t="s">
        <v>2164</v>
      </c>
      <c r="I988" s="21" t="s">
        <v>222</v>
      </c>
      <c r="J988" s="21" t="s">
        <v>84</v>
      </c>
    </row>
    <row r="989" spans="1:10" hidden="1" x14ac:dyDescent="0.25">
      <c r="A989" s="20" t="s">
        <v>2165</v>
      </c>
      <c r="B989" s="20" t="s">
        <v>2162</v>
      </c>
      <c r="C989" s="21" t="s">
        <v>216</v>
      </c>
      <c r="D989" s="21" t="s">
        <v>778</v>
      </c>
      <c r="E989" s="21" t="s">
        <v>47</v>
      </c>
      <c r="F989" s="21" t="s">
        <v>1943</v>
      </c>
      <c r="G989" s="21" t="s">
        <v>2163</v>
      </c>
      <c r="H989" s="21" t="s">
        <v>2164</v>
      </c>
      <c r="I989" s="21" t="s">
        <v>222</v>
      </c>
      <c r="J989" s="21" t="s">
        <v>84</v>
      </c>
    </row>
    <row r="990" spans="1:10" hidden="1" x14ac:dyDescent="0.25">
      <c r="A990" s="20" t="s">
        <v>2166</v>
      </c>
      <c r="B990" s="20" t="s">
        <v>2167</v>
      </c>
      <c r="C990" s="21" t="s">
        <v>216</v>
      </c>
      <c r="D990" s="21" t="s">
        <v>778</v>
      </c>
      <c r="E990" s="21" t="s">
        <v>47</v>
      </c>
      <c r="F990" s="21" t="s">
        <v>1943</v>
      </c>
      <c r="G990" s="21" t="s">
        <v>2163</v>
      </c>
      <c r="H990" s="21" t="s">
        <v>2164</v>
      </c>
      <c r="I990" s="21" t="s">
        <v>222</v>
      </c>
      <c r="J990" s="21" t="s">
        <v>84</v>
      </c>
    </row>
    <row r="991" spans="1:10" hidden="1" x14ac:dyDescent="0.25">
      <c r="A991" s="20" t="s">
        <v>2168</v>
      </c>
      <c r="B991" s="20" t="s">
        <v>2169</v>
      </c>
      <c r="C991" s="21" t="s">
        <v>216</v>
      </c>
      <c r="D991" s="21" t="s">
        <v>778</v>
      </c>
      <c r="E991" s="21" t="s">
        <v>47</v>
      </c>
      <c r="F991" s="21" t="s">
        <v>1943</v>
      </c>
      <c r="G991" s="21" t="s">
        <v>2163</v>
      </c>
      <c r="H991" s="21" t="s">
        <v>2164</v>
      </c>
      <c r="I991" s="21" t="s">
        <v>222</v>
      </c>
      <c r="J991" s="21" t="s">
        <v>84</v>
      </c>
    </row>
    <row r="992" spans="1:10" hidden="1" x14ac:dyDescent="0.25">
      <c r="A992" s="20" t="s">
        <v>2170</v>
      </c>
      <c r="B992" s="20" t="s">
        <v>2171</v>
      </c>
      <c r="C992" s="21" t="s">
        <v>216</v>
      </c>
      <c r="D992" s="21" t="s">
        <v>778</v>
      </c>
      <c r="E992" s="21" t="s">
        <v>47</v>
      </c>
      <c r="F992" s="21" t="s">
        <v>1943</v>
      </c>
      <c r="G992" s="21" t="s">
        <v>2163</v>
      </c>
      <c r="H992" s="21" t="s">
        <v>2164</v>
      </c>
      <c r="I992" s="21" t="s">
        <v>222</v>
      </c>
      <c r="J992" s="21" t="s">
        <v>84</v>
      </c>
    </row>
    <row r="993" spans="1:10" hidden="1" x14ac:dyDescent="0.25">
      <c r="A993" s="20" t="s">
        <v>2172</v>
      </c>
      <c r="B993" s="20" t="s">
        <v>2173</v>
      </c>
      <c r="C993" s="21" t="s">
        <v>216</v>
      </c>
      <c r="D993" s="21" t="s">
        <v>778</v>
      </c>
      <c r="E993" s="21" t="s">
        <v>47</v>
      </c>
      <c r="F993" s="21" t="s">
        <v>1943</v>
      </c>
      <c r="G993" s="21" t="s">
        <v>2163</v>
      </c>
      <c r="H993" s="21" t="s">
        <v>2164</v>
      </c>
      <c r="I993" s="21" t="s">
        <v>222</v>
      </c>
      <c r="J993" s="21" t="s">
        <v>84</v>
      </c>
    </row>
    <row r="994" spans="1:10" hidden="1" x14ac:dyDescent="0.25">
      <c r="A994" s="20" t="s">
        <v>2174</v>
      </c>
      <c r="B994" s="20" t="s">
        <v>2175</v>
      </c>
      <c r="C994" s="21" t="s">
        <v>216</v>
      </c>
      <c r="D994" s="21" t="s">
        <v>778</v>
      </c>
      <c r="E994" s="21" t="s">
        <v>47</v>
      </c>
      <c r="F994" s="21" t="s">
        <v>1943</v>
      </c>
      <c r="G994" s="21" t="s">
        <v>2163</v>
      </c>
      <c r="H994" s="21" t="s">
        <v>2164</v>
      </c>
      <c r="I994" s="21" t="s">
        <v>222</v>
      </c>
      <c r="J994" s="21" t="s">
        <v>84</v>
      </c>
    </row>
    <row r="995" spans="1:10" hidden="1" x14ac:dyDescent="0.25">
      <c r="A995" s="20" t="s">
        <v>2176</v>
      </c>
      <c r="B995" s="20" t="s">
        <v>2177</v>
      </c>
      <c r="C995" s="21" t="s">
        <v>216</v>
      </c>
      <c r="D995" s="21" t="s">
        <v>778</v>
      </c>
      <c r="E995" s="21" t="s">
        <v>47</v>
      </c>
      <c r="F995" s="21" t="s">
        <v>1943</v>
      </c>
      <c r="G995" s="21" t="s">
        <v>2163</v>
      </c>
      <c r="H995" s="21" t="s">
        <v>2164</v>
      </c>
      <c r="I995" s="21" t="s">
        <v>222</v>
      </c>
      <c r="J995" s="21" t="s">
        <v>84</v>
      </c>
    </row>
    <row r="996" spans="1:10" hidden="1" x14ac:dyDescent="0.25">
      <c r="A996" s="20" t="s">
        <v>2178</v>
      </c>
      <c r="B996" s="20" t="s">
        <v>2179</v>
      </c>
      <c r="C996" s="21" t="s">
        <v>216</v>
      </c>
      <c r="D996" s="21" t="s">
        <v>778</v>
      </c>
      <c r="E996" s="21" t="s">
        <v>47</v>
      </c>
      <c r="F996" s="21" t="s">
        <v>1943</v>
      </c>
      <c r="G996" s="21" t="s">
        <v>2163</v>
      </c>
      <c r="H996" s="21" t="s">
        <v>2164</v>
      </c>
      <c r="I996" s="21" t="s">
        <v>222</v>
      </c>
      <c r="J996" s="21" t="s">
        <v>84</v>
      </c>
    </row>
    <row r="997" spans="1:10" hidden="1" x14ac:dyDescent="0.25">
      <c r="A997" s="20" t="s">
        <v>2180</v>
      </c>
      <c r="B997" s="20" t="s">
        <v>2181</v>
      </c>
      <c r="C997" s="21" t="s">
        <v>283</v>
      </c>
      <c r="D997" s="21" t="s">
        <v>778</v>
      </c>
      <c r="E997" s="21" t="s">
        <v>47</v>
      </c>
      <c r="F997" s="21" t="s">
        <v>1943</v>
      </c>
      <c r="G997" s="21" t="s">
        <v>2163</v>
      </c>
      <c r="H997" s="21" t="s">
        <v>2164</v>
      </c>
      <c r="I997" s="21" t="s">
        <v>222</v>
      </c>
      <c r="J997" s="21" t="s">
        <v>84</v>
      </c>
    </row>
    <row r="998" spans="1:10" hidden="1" x14ac:dyDescent="0.25">
      <c r="A998" s="20" t="s">
        <v>2182</v>
      </c>
      <c r="B998" s="20" t="s">
        <v>2183</v>
      </c>
      <c r="C998" s="21" t="s">
        <v>216</v>
      </c>
      <c r="D998" s="21" t="s">
        <v>778</v>
      </c>
      <c r="E998" s="21" t="s">
        <v>47</v>
      </c>
      <c r="F998" s="21" t="s">
        <v>1943</v>
      </c>
      <c r="G998" s="21" t="s">
        <v>2163</v>
      </c>
      <c r="H998" s="21" t="s">
        <v>2164</v>
      </c>
      <c r="I998" s="21" t="s">
        <v>222</v>
      </c>
      <c r="J998" s="21" t="s">
        <v>84</v>
      </c>
    </row>
    <row r="999" spans="1:10" hidden="1" x14ac:dyDescent="0.25">
      <c r="A999" s="20" t="s">
        <v>2184</v>
      </c>
      <c r="B999" s="20" t="s">
        <v>2185</v>
      </c>
      <c r="C999" s="21" t="s">
        <v>216</v>
      </c>
      <c r="D999" s="21" t="s">
        <v>778</v>
      </c>
      <c r="E999" s="21" t="s">
        <v>47</v>
      </c>
      <c r="F999" s="21" t="s">
        <v>1943</v>
      </c>
      <c r="G999" s="21" t="s">
        <v>2163</v>
      </c>
      <c r="H999" s="21" t="s">
        <v>2164</v>
      </c>
      <c r="I999" s="21" t="s">
        <v>222</v>
      </c>
      <c r="J999" s="21" t="s">
        <v>84</v>
      </c>
    </row>
    <row r="1000" spans="1:10" hidden="1" x14ac:dyDescent="0.25">
      <c r="A1000" s="20" t="s">
        <v>2186</v>
      </c>
      <c r="B1000" s="20" t="s">
        <v>2187</v>
      </c>
      <c r="C1000" s="21" t="s">
        <v>216</v>
      </c>
      <c r="D1000" s="21" t="s">
        <v>778</v>
      </c>
      <c r="E1000" s="21" t="s">
        <v>47</v>
      </c>
      <c r="F1000" s="21" t="s">
        <v>1943</v>
      </c>
      <c r="G1000" s="21" t="s">
        <v>2163</v>
      </c>
      <c r="H1000" s="21" t="s">
        <v>2164</v>
      </c>
      <c r="I1000" s="21" t="s">
        <v>222</v>
      </c>
      <c r="J1000" s="21" t="s">
        <v>84</v>
      </c>
    </row>
    <row r="1001" spans="1:10" hidden="1" x14ac:dyDescent="0.25">
      <c r="A1001" s="20" t="s">
        <v>2188</v>
      </c>
      <c r="B1001" s="20" t="s">
        <v>2189</v>
      </c>
      <c r="C1001" s="21" t="s">
        <v>216</v>
      </c>
      <c r="D1001" s="21" t="s">
        <v>778</v>
      </c>
      <c r="E1001" s="21" t="s">
        <v>47</v>
      </c>
      <c r="F1001" s="21" t="s">
        <v>1943</v>
      </c>
      <c r="G1001" s="21" t="s">
        <v>2163</v>
      </c>
      <c r="H1001" s="21" t="s">
        <v>2164</v>
      </c>
      <c r="I1001" s="21" t="s">
        <v>222</v>
      </c>
      <c r="J1001" s="21" t="s">
        <v>84</v>
      </c>
    </row>
    <row r="1002" spans="1:10" hidden="1" x14ac:dyDescent="0.25">
      <c r="A1002" s="20" t="s">
        <v>2190</v>
      </c>
      <c r="B1002" s="20" t="s">
        <v>2191</v>
      </c>
      <c r="C1002" s="21" t="s">
        <v>216</v>
      </c>
      <c r="D1002" s="21" t="s">
        <v>778</v>
      </c>
      <c r="E1002" s="21" t="s">
        <v>47</v>
      </c>
      <c r="F1002" s="21" t="s">
        <v>1943</v>
      </c>
      <c r="G1002" s="21" t="s">
        <v>2163</v>
      </c>
      <c r="H1002" s="21" t="s">
        <v>2164</v>
      </c>
      <c r="I1002" s="21" t="s">
        <v>222</v>
      </c>
      <c r="J1002" s="21" t="s">
        <v>84</v>
      </c>
    </row>
    <row r="1003" spans="1:10" hidden="1" x14ac:dyDescent="0.25">
      <c r="A1003" s="20" t="s">
        <v>129</v>
      </c>
      <c r="B1003" s="20" t="s">
        <v>2192</v>
      </c>
      <c r="C1003" s="21" t="s">
        <v>216</v>
      </c>
      <c r="D1003" s="21" t="s">
        <v>778</v>
      </c>
      <c r="E1003" s="21" t="s">
        <v>47</v>
      </c>
      <c r="F1003" s="21" t="s">
        <v>1943</v>
      </c>
      <c r="G1003" s="21" t="s">
        <v>2163</v>
      </c>
      <c r="H1003" s="21" t="s">
        <v>2164</v>
      </c>
      <c r="I1003" s="21" t="s">
        <v>222</v>
      </c>
      <c r="J1003" s="21" t="s">
        <v>84</v>
      </c>
    </row>
    <row r="1004" spans="1:10" hidden="1" x14ac:dyDescent="0.25">
      <c r="A1004" s="20" t="s">
        <v>146</v>
      </c>
      <c r="B1004" s="20" t="s">
        <v>2193</v>
      </c>
      <c r="C1004" s="21" t="s">
        <v>216</v>
      </c>
      <c r="D1004" s="21" t="s">
        <v>778</v>
      </c>
      <c r="E1004" s="21" t="s">
        <v>47</v>
      </c>
      <c r="F1004" s="21" t="s">
        <v>1943</v>
      </c>
      <c r="G1004" s="21" t="s">
        <v>2163</v>
      </c>
      <c r="H1004" s="21" t="s">
        <v>2164</v>
      </c>
      <c r="I1004" s="21" t="s">
        <v>222</v>
      </c>
      <c r="J1004" s="21" t="s">
        <v>84</v>
      </c>
    </row>
    <row r="1005" spans="1:10" hidden="1" x14ac:dyDescent="0.25">
      <c r="A1005" s="20" t="s">
        <v>2194</v>
      </c>
      <c r="B1005" s="20" t="s">
        <v>2195</v>
      </c>
      <c r="C1005" s="21" t="s">
        <v>216</v>
      </c>
      <c r="D1005" s="21" t="s">
        <v>778</v>
      </c>
      <c r="E1005" s="21" t="s">
        <v>47</v>
      </c>
      <c r="F1005" s="21" t="s">
        <v>1943</v>
      </c>
      <c r="G1005" s="21" t="s">
        <v>2163</v>
      </c>
      <c r="H1005" s="21" t="s">
        <v>2164</v>
      </c>
      <c r="I1005" s="21" t="s">
        <v>222</v>
      </c>
      <c r="J1005" s="21" t="s">
        <v>84</v>
      </c>
    </row>
    <row r="1006" spans="1:10" hidden="1" x14ac:dyDescent="0.25">
      <c r="A1006" s="20" t="s">
        <v>2196</v>
      </c>
      <c r="B1006" s="20" t="s">
        <v>2197</v>
      </c>
      <c r="C1006" s="21" t="s">
        <v>216</v>
      </c>
      <c r="D1006" s="21" t="s">
        <v>778</v>
      </c>
      <c r="E1006" s="21" t="s">
        <v>47</v>
      </c>
      <c r="F1006" s="21" t="s">
        <v>1943</v>
      </c>
      <c r="G1006" s="21" t="s">
        <v>2163</v>
      </c>
      <c r="H1006" s="21" t="s">
        <v>2164</v>
      </c>
      <c r="I1006" s="21" t="s">
        <v>222</v>
      </c>
      <c r="J1006" s="21" t="s">
        <v>84</v>
      </c>
    </row>
    <row r="1007" spans="1:10" hidden="1" x14ac:dyDescent="0.25">
      <c r="A1007" s="20" t="s">
        <v>39</v>
      </c>
      <c r="B1007" s="20" t="s">
        <v>40</v>
      </c>
      <c r="C1007" s="21" t="s">
        <v>216</v>
      </c>
      <c r="D1007" s="21" t="s">
        <v>778</v>
      </c>
      <c r="E1007" s="21" t="s">
        <v>47</v>
      </c>
      <c r="F1007" s="21" t="s">
        <v>1943</v>
      </c>
      <c r="G1007" s="21" t="s">
        <v>2163</v>
      </c>
      <c r="H1007" s="21" t="s">
        <v>2164</v>
      </c>
      <c r="I1007" s="21" t="s">
        <v>222</v>
      </c>
      <c r="J1007" s="21" t="s">
        <v>84</v>
      </c>
    </row>
    <row r="1008" spans="1:10" hidden="1" x14ac:dyDescent="0.25">
      <c r="A1008" s="20" t="s">
        <v>41</v>
      </c>
      <c r="B1008" s="20" t="s">
        <v>42</v>
      </c>
      <c r="C1008" s="21" t="s">
        <v>216</v>
      </c>
      <c r="D1008" s="21" t="s">
        <v>778</v>
      </c>
      <c r="E1008" s="21" t="s">
        <v>47</v>
      </c>
      <c r="F1008" s="21" t="s">
        <v>1943</v>
      </c>
      <c r="G1008" s="21" t="s">
        <v>2163</v>
      </c>
      <c r="H1008" s="21" t="s">
        <v>2164</v>
      </c>
      <c r="I1008" s="21" t="s">
        <v>222</v>
      </c>
      <c r="J1008" s="21" t="s">
        <v>84</v>
      </c>
    </row>
    <row r="1009" spans="1:10" hidden="1" x14ac:dyDescent="0.25">
      <c r="A1009" s="20" t="s">
        <v>2198</v>
      </c>
      <c r="B1009" s="20" t="s">
        <v>2199</v>
      </c>
      <c r="C1009" s="21" t="s">
        <v>216</v>
      </c>
      <c r="D1009" s="21" t="s">
        <v>778</v>
      </c>
      <c r="E1009" s="21" t="s">
        <v>47</v>
      </c>
      <c r="F1009" s="21" t="s">
        <v>1943</v>
      </c>
      <c r="G1009" s="21" t="s">
        <v>2163</v>
      </c>
      <c r="H1009" s="21" t="s">
        <v>2164</v>
      </c>
      <c r="I1009" s="21" t="s">
        <v>222</v>
      </c>
      <c r="J1009" s="21" t="s">
        <v>84</v>
      </c>
    </row>
    <row r="1010" spans="1:10" hidden="1" x14ac:dyDescent="0.25">
      <c r="A1010" s="20" t="s">
        <v>2200</v>
      </c>
      <c r="B1010" s="20" t="s">
        <v>2201</v>
      </c>
      <c r="C1010" s="21" t="s">
        <v>283</v>
      </c>
      <c r="D1010" s="21" t="s">
        <v>778</v>
      </c>
      <c r="E1010" s="21" t="s">
        <v>47</v>
      </c>
      <c r="F1010" s="21" t="s">
        <v>1943</v>
      </c>
      <c r="G1010" s="21" t="s">
        <v>2163</v>
      </c>
      <c r="H1010" s="21" t="s">
        <v>2164</v>
      </c>
      <c r="I1010" s="21" t="s">
        <v>222</v>
      </c>
      <c r="J1010" s="21" t="s">
        <v>84</v>
      </c>
    </row>
    <row r="1011" spans="1:10" hidden="1" x14ac:dyDescent="0.25">
      <c r="A1011" s="20" t="s">
        <v>2202</v>
      </c>
      <c r="B1011" s="20" t="s">
        <v>2126</v>
      </c>
      <c r="C1011" s="21" t="s">
        <v>283</v>
      </c>
      <c r="D1011" s="21">
        <v>0</v>
      </c>
      <c r="E1011" s="21" t="s">
        <v>84</v>
      </c>
      <c r="F1011" s="21" t="s">
        <v>1985</v>
      </c>
      <c r="G1011" s="21" t="s">
        <v>1986</v>
      </c>
      <c r="H1011" s="21" t="s">
        <v>1945</v>
      </c>
      <c r="I1011" s="21" t="s">
        <v>222</v>
      </c>
      <c r="J1011" s="21" t="s">
        <v>84</v>
      </c>
    </row>
    <row r="1012" spans="1:10" hidden="1" x14ac:dyDescent="0.25">
      <c r="A1012" s="20" t="s">
        <v>116</v>
      </c>
      <c r="B1012" s="20" t="s">
        <v>2203</v>
      </c>
      <c r="C1012" s="21" t="s">
        <v>216</v>
      </c>
      <c r="D1012" s="21" t="s">
        <v>778</v>
      </c>
      <c r="E1012" s="21" t="s">
        <v>47</v>
      </c>
      <c r="F1012" s="21" t="s">
        <v>1943</v>
      </c>
      <c r="G1012" s="21" t="s">
        <v>2163</v>
      </c>
      <c r="H1012" s="21" t="s">
        <v>2164</v>
      </c>
      <c r="I1012" s="21" t="s">
        <v>222</v>
      </c>
      <c r="J1012" s="21" t="s">
        <v>84</v>
      </c>
    </row>
    <row r="1013" spans="1:10" hidden="1" x14ac:dyDescent="0.25">
      <c r="A1013" s="20" t="s">
        <v>2204</v>
      </c>
      <c r="B1013" s="20" t="s">
        <v>2205</v>
      </c>
      <c r="C1013" s="21" t="s">
        <v>216</v>
      </c>
      <c r="D1013" s="21" t="s">
        <v>778</v>
      </c>
      <c r="E1013" s="21" t="s">
        <v>47</v>
      </c>
      <c r="F1013" s="21" t="s">
        <v>1943</v>
      </c>
      <c r="G1013" s="21" t="s">
        <v>2163</v>
      </c>
      <c r="H1013" s="21" t="s">
        <v>2164</v>
      </c>
      <c r="I1013" s="21" t="s">
        <v>222</v>
      </c>
      <c r="J1013" s="21" t="s">
        <v>84</v>
      </c>
    </row>
    <row r="1014" spans="1:10" hidden="1" x14ac:dyDescent="0.25">
      <c r="A1014" s="20" t="s">
        <v>2206</v>
      </c>
      <c r="B1014" s="20" t="s">
        <v>2207</v>
      </c>
      <c r="C1014" s="21" t="s">
        <v>216</v>
      </c>
      <c r="D1014" s="21" t="s">
        <v>778</v>
      </c>
      <c r="E1014" s="21" t="s">
        <v>47</v>
      </c>
      <c r="F1014" s="21" t="s">
        <v>1943</v>
      </c>
      <c r="G1014" s="21" t="s">
        <v>2163</v>
      </c>
      <c r="H1014" s="21" t="s">
        <v>2164</v>
      </c>
      <c r="I1014" s="21" t="s">
        <v>222</v>
      </c>
      <c r="J1014" s="21" t="s">
        <v>84</v>
      </c>
    </row>
    <row r="1015" spans="1:10" hidden="1" x14ac:dyDescent="0.25">
      <c r="A1015" s="20" t="s">
        <v>2208</v>
      </c>
      <c r="B1015" s="20" t="s">
        <v>2209</v>
      </c>
      <c r="C1015" s="21" t="s">
        <v>216</v>
      </c>
      <c r="D1015" s="21" t="s">
        <v>778</v>
      </c>
      <c r="E1015" s="21" t="s">
        <v>47</v>
      </c>
      <c r="F1015" s="21" t="s">
        <v>1943</v>
      </c>
      <c r="G1015" s="21" t="s">
        <v>2163</v>
      </c>
      <c r="H1015" s="21" t="s">
        <v>2164</v>
      </c>
      <c r="I1015" s="21" t="s">
        <v>222</v>
      </c>
      <c r="J1015" s="21" t="s">
        <v>84</v>
      </c>
    </row>
    <row r="1016" spans="1:10" hidden="1" x14ac:dyDescent="0.25">
      <c r="A1016" s="20" t="s">
        <v>2210</v>
      </c>
      <c r="B1016" s="20" t="s">
        <v>2211</v>
      </c>
      <c r="C1016" s="21" t="s">
        <v>216</v>
      </c>
      <c r="D1016" s="21" t="s">
        <v>778</v>
      </c>
      <c r="E1016" s="21" t="s">
        <v>47</v>
      </c>
      <c r="F1016" s="21" t="s">
        <v>1943</v>
      </c>
      <c r="G1016" s="21" t="s">
        <v>2163</v>
      </c>
      <c r="H1016" s="21" t="s">
        <v>2164</v>
      </c>
      <c r="I1016" s="21" t="s">
        <v>222</v>
      </c>
      <c r="J1016" s="21" t="s">
        <v>84</v>
      </c>
    </row>
    <row r="1017" spans="1:10" hidden="1" x14ac:dyDescent="0.25">
      <c r="A1017" s="20" t="s">
        <v>2212</v>
      </c>
      <c r="B1017" s="20" t="s">
        <v>2213</v>
      </c>
      <c r="C1017" s="21" t="s">
        <v>216</v>
      </c>
      <c r="D1017" s="21" t="s">
        <v>778</v>
      </c>
      <c r="E1017" s="21" t="s">
        <v>47</v>
      </c>
      <c r="F1017" s="21" t="s">
        <v>1943</v>
      </c>
      <c r="G1017" s="21" t="s">
        <v>2163</v>
      </c>
      <c r="H1017" s="21" t="s">
        <v>2164</v>
      </c>
      <c r="I1017" s="21" t="s">
        <v>222</v>
      </c>
      <c r="J1017" s="21" t="s">
        <v>84</v>
      </c>
    </row>
    <row r="1018" spans="1:10" hidden="1" x14ac:dyDescent="0.25">
      <c r="A1018" s="20" t="s">
        <v>2214</v>
      </c>
      <c r="B1018" s="20" t="s">
        <v>2215</v>
      </c>
      <c r="C1018" s="21" t="s">
        <v>216</v>
      </c>
      <c r="D1018" s="21" t="s">
        <v>778</v>
      </c>
      <c r="E1018" s="21" t="s">
        <v>47</v>
      </c>
      <c r="F1018" s="21" t="s">
        <v>1943</v>
      </c>
      <c r="G1018" s="21" t="s">
        <v>2163</v>
      </c>
      <c r="H1018" s="21" t="s">
        <v>2164</v>
      </c>
      <c r="I1018" s="21" t="s">
        <v>222</v>
      </c>
      <c r="J1018" s="21" t="s">
        <v>84</v>
      </c>
    </row>
    <row r="1019" spans="1:10" hidden="1" x14ac:dyDescent="0.25">
      <c r="A1019" s="20" t="s">
        <v>2216</v>
      </c>
      <c r="B1019" s="20" t="s">
        <v>2217</v>
      </c>
      <c r="C1019" s="21" t="s">
        <v>216</v>
      </c>
      <c r="D1019" s="21" t="s">
        <v>778</v>
      </c>
      <c r="E1019" s="21" t="s">
        <v>47</v>
      </c>
      <c r="F1019" s="21" t="s">
        <v>1943</v>
      </c>
      <c r="G1019" s="21" t="s">
        <v>2163</v>
      </c>
      <c r="H1019" s="21" t="s">
        <v>2164</v>
      </c>
      <c r="I1019" s="21" t="s">
        <v>222</v>
      </c>
      <c r="J1019" s="21" t="s">
        <v>84</v>
      </c>
    </row>
    <row r="1020" spans="1:10" hidden="1" x14ac:dyDescent="0.25">
      <c r="A1020" s="20" t="s">
        <v>2218</v>
      </c>
      <c r="B1020" s="20" t="s">
        <v>2219</v>
      </c>
      <c r="C1020" s="21" t="s">
        <v>283</v>
      </c>
      <c r="D1020" s="21" t="s">
        <v>778</v>
      </c>
      <c r="E1020" s="21" t="s">
        <v>47</v>
      </c>
      <c r="F1020" s="21" t="s">
        <v>1943</v>
      </c>
      <c r="G1020" s="21" t="s">
        <v>2163</v>
      </c>
      <c r="H1020" s="21" t="s">
        <v>2164</v>
      </c>
      <c r="I1020" s="21" t="s">
        <v>222</v>
      </c>
      <c r="J1020" s="21" t="s">
        <v>84</v>
      </c>
    </row>
    <row r="1021" spans="1:10" hidden="1" x14ac:dyDescent="0.25">
      <c r="A1021" s="20" t="s">
        <v>2220</v>
      </c>
      <c r="B1021" s="20" t="s">
        <v>2221</v>
      </c>
      <c r="C1021" s="21" t="s">
        <v>283</v>
      </c>
      <c r="D1021" s="21" t="s">
        <v>778</v>
      </c>
      <c r="E1021" s="21" t="s">
        <v>47</v>
      </c>
      <c r="F1021" s="21" t="s">
        <v>1943</v>
      </c>
      <c r="G1021" s="21" t="s">
        <v>2163</v>
      </c>
      <c r="H1021" s="21" t="s">
        <v>2164</v>
      </c>
      <c r="I1021" s="21" t="s">
        <v>222</v>
      </c>
      <c r="J1021" s="21" t="s">
        <v>84</v>
      </c>
    </row>
    <row r="1022" spans="1:10" hidden="1" x14ac:dyDescent="0.25">
      <c r="A1022" s="20" t="s">
        <v>130</v>
      </c>
      <c r="B1022" s="20" t="s">
        <v>2222</v>
      </c>
      <c r="C1022" s="21" t="s">
        <v>216</v>
      </c>
      <c r="D1022" s="21" t="s">
        <v>778</v>
      </c>
      <c r="E1022" s="21" t="s">
        <v>47</v>
      </c>
      <c r="F1022" s="21" t="s">
        <v>1943</v>
      </c>
      <c r="G1022" s="21" t="s">
        <v>2163</v>
      </c>
      <c r="H1022" s="21" t="s">
        <v>2164</v>
      </c>
      <c r="I1022" s="21" t="s">
        <v>222</v>
      </c>
      <c r="J1022" s="21" t="s">
        <v>84</v>
      </c>
    </row>
    <row r="1023" spans="1:10" hidden="1" x14ac:dyDescent="0.25">
      <c r="A1023" s="20" t="s">
        <v>2223</v>
      </c>
      <c r="B1023" s="20" t="s">
        <v>2224</v>
      </c>
      <c r="C1023" s="21" t="s">
        <v>283</v>
      </c>
      <c r="D1023" s="21">
        <v>0</v>
      </c>
      <c r="E1023" s="21" t="s">
        <v>84</v>
      </c>
      <c r="F1023" s="21" t="s">
        <v>1985</v>
      </c>
      <c r="G1023" s="21" t="s">
        <v>2225</v>
      </c>
      <c r="H1023" s="21" t="s">
        <v>2225</v>
      </c>
      <c r="I1023" s="21" t="s">
        <v>222</v>
      </c>
      <c r="J1023" s="21" t="s">
        <v>84</v>
      </c>
    </row>
    <row r="1024" spans="1:10" hidden="1" x14ac:dyDescent="0.25">
      <c r="A1024" s="20" t="s">
        <v>2226</v>
      </c>
      <c r="B1024" s="20" t="s">
        <v>2227</v>
      </c>
      <c r="C1024" s="21" t="s">
        <v>283</v>
      </c>
      <c r="D1024" s="21">
        <v>0</v>
      </c>
      <c r="E1024" s="21" t="s">
        <v>84</v>
      </c>
      <c r="F1024" s="21" t="s">
        <v>1985</v>
      </c>
      <c r="G1024" s="21" t="s">
        <v>2225</v>
      </c>
      <c r="H1024" s="21" t="s">
        <v>2225</v>
      </c>
      <c r="I1024" s="21" t="s">
        <v>222</v>
      </c>
      <c r="J1024" s="21" t="s">
        <v>84</v>
      </c>
    </row>
    <row r="1025" spans="1:10" hidden="1" x14ac:dyDescent="0.25">
      <c r="A1025" s="20" t="s">
        <v>2228</v>
      </c>
      <c r="B1025" s="20" t="s">
        <v>2229</v>
      </c>
      <c r="C1025" s="21" t="s">
        <v>283</v>
      </c>
      <c r="D1025" s="21">
        <v>0</v>
      </c>
      <c r="E1025" s="21" t="s">
        <v>84</v>
      </c>
      <c r="F1025" s="21" t="s">
        <v>1985</v>
      </c>
      <c r="G1025" s="21" t="s">
        <v>2225</v>
      </c>
      <c r="H1025" s="21" t="s">
        <v>2225</v>
      </c>
      <c r="I1025" s="21" t="s">
        <v>222</v>
      </c>
      <c r="J1025" s="21" t="s">
        <v>84</v>
      </c>
    </row>
    <row r="1026" spans="1:10" hidden="1" x14ac:dyDescent="0.25">
      <c r="A1026" s="20" t="s">
        <v>2230</v>
      </c>
      <c r="B1026" s="20" t="s">
        <v>2231</v>
      </c>
      <c r="C1026" s="21" t="s">
        <v>283</v>
      </c>
      <c r="D1026" s="21">
        <v>0</v>
      </c>
      <c r="E1026" s="21" t="s">
        <v>84</v>
      </c>
      <c r="F1026" s="21" t="s">
        <v>1985</v>
      </c>
      <c r="G1026" s="21" t="s">
        <v>2225</v>
      </c>
      <c r="H1026" s="21" t="s">
        <v>2225</v>
      </c>
      <c r="I1026" s="21" t="s">
        <v>222</v>
      </c>
      <c r="J1026" s="21" t="s">
        <v>84</v>
      </c>
    </row>
    <row r="1027" spans="1:10" hidden="1" x14ac:dyDescent="0.25">
      <c r="A1027" s="20" t="s">
        <v>2232</v>
      </c>
      <c r="B1027" s="20" t="s">
        <v>2233</v>
      </c>
      <c r="C1027" s="21" t="s">
        <v>283</v>
      </c>
      <c r="D1027" s="21">
        <v>0</v>
      </c>
      <c r="E1027" s="21" t="s">
        <v>84</v>
      </c>
      <c r="F1027" s="21" t="s">
        <v>1985</v>
      </c>
      <c r="G1027" s="21" t="s">
        <v>2225</v>
      </c>
      <c r="H1027" s="21" t="s">
        <v>2225</v>
      </c>
      <c r="I1027" s="21" t="s">
        <v>222</v>
      </c>
      <c r="J1027" s="21" t="s">
        <v>84</v>
      </c>
    </row>
    <row r="1028" spans="1:10" hidden="1" x14ac:dyDescent="0.25">
      <c r="A1028" s="20" t="s">
        <v>2234</v>
      </c>
      <c r="B1028" s="20" t="s">
        <v>2235</v>
      </c>
      <c r="C1028" s="21" t="s">
        <v>283</v>
      </c>
      <c r="D1028" s="21">
        <v>0</v>
      </c>
      <c r="E1028" s="21" t="s">
        <v>84</v>
      </c>
      <c r="F1028" s="21" t="s">
        <v>1985</v>
      </c>
      <c r="G1028" s="21" t="s">
        <v>2225</v>
      </c>
      <c r="H1028" s="21" t="s">
        <v>2225</v>
      </c>
      <c r="I1028" s="21" t="s">
        <v>222</v>
      </c>
      <c r="J1028" s="21" t="s">
        <v>84</v>
      </c>
    </row>
    <row r="1029" spans="1:10" hidden="1" x14ac:dyDescent="0.25">
      <c r="A1029" s="20" t="s">
        <v>2236</v>
      </c>
      <c r="B1029" s="20" t="s">
        <v>2237</v>
      </c>
      <c r="C1029" s="21" t="s">
        <v>283</v>
      </c>
      <c r="D1029" s="21">
        <v>0</v>
      </c>
      <c r="E1029" s="21" t="s">
        <v>84</v>
      </c>
      <c r="F1029" s="21" t="s">
        <v>1985</v>
      </c>
      <c r="G1029" s="21" t="s">
        <v>2225</v>
      </c>
      <c r="H1029" s="21" t="s">
        <v>2225</v>
      </c>
      <c r="I1029" s="21" t="s">
        <v>222</v>
      </c>
      <c r="J1029" s="21" t="s">
        <v>84</v>
      </c>
    </row>
    <row r="1030" spans="1:10" hidden="1" x14ac:dyDescent="0.25">
      <c r="A1030" s="20" t="s">
        <v>2238</v>
      </c>
      <c r="B1030" s="20" t="s">
        <v>2239</v>
      </c>
      <c r="C1030" s="21" t="s">
        <v>283</v>
      </c>
      <c r="D1030" s="21">
        <v>0</v>
      </c>
      <c r="E1030" s="21" t="s">
        <v>84</v>
      </c>
      <c r="F1030" s="21" t="s">
        <v>1985</v>
      </c>
      <c r="G1030" s="21" t="s">
        <v>2225</v>
      </c>
      <c r="H1030" s="21" t="s">
        <v>2225</v>
      </c>
      <c r="I1030" s="21" t="s">
        <v>222</v>
      </c>
      <c r="J1030" s="21" t="s">
        <v>84</v>
      </c>
    </row>
    <row r="1031" spans="1:10" hidden="1" x14ac:dyDescent="0.25">
      <c r="A1031" s="20" t="s">
        <v>2240</v>
      </c>
      <c r="B1031" s="20" t="s">
        <v>2241</v>
      </c>
      <c r="C1031" s="21" t="s">
        <v>283</v>
      </c>
      <c r="D1031" s="21">
        <v>0</v>
      </c>
      <c r="E1031" s="21" t="s">
        <v>84</v>
      </c>
      <c r="F1031" s="21" t="s">
        <v>1985</v>
      </c>
      <c r="G1031" s="21" t="s">
        <v>2225</v>
      </c>
      <c r="H1031" s="21" t="s">
        <v>2225</v>
      </c>
      <c r="I1031" s="21" t="s">
        <v>222</v>
      </c>
      <c r="J1031" s="21" t="s">
        <v>84</v>
      </c>
    </row>
    <row r="1032" spans="1:10" hidden="1" x14ac:dyDescent="0.25">
      <c r="A1032" s="20" t="s">
        <v>2242</v>
      </c>
      <c r="B1032" s="20" t="s">
        <v>2243</v>
      </c>
      <c r="C1032" s="21" t="s">
        <v>283</v>
      </c>
      <c r="D1032" s="21">
        <v>0</v>
      </c>
      <c r="E1032" s="21" t="s">
        <v>84</v>
      </c>
      <c r="F1032" s="21" t="s">
        <v>1985</v>
      </c>
      <c r="G1032" s="21" t="s">
        <v>2225</v>
      </c>
      <c r="H1032" s="21" t="s">
        <v>2225</v>
      </c>
      <c r="I1032" s="21" t="s">
        <v>222</v>
      </c>
      <c r="J1032" s="21" t="s">
        <v>84</v>
      </c>
    </row>
    <row r="1033" spans="1:10" hidden="1" x14ac:dyDescent="0.25">
      <c r="A1033" s="20" t="s">
        <v>2244</v>
      </c>
      <c r="B1033" s="20" t="s">
        <v>2245</v>
      </c>
      <c r="C1033" s="21" t="s">
        <v>283</v>
      </c>
      <c r="D1033" s="21">
        <v>0</v>
      </c>
      <c r="E1033" s="21" t="s">
        <v>84</v>
      </c>
      <c r="F1033" s="21" t="s">
        <v>1985</v>
      </c>
      <c r="G1033" s="21" t="s">
        <v>2225</v>
      </c>
      <c r="H1033" s="21" t="s">
        <v>2225</v>
      </c>
      <c r="I1033" s="21" t="s">
        <v>222</v>
      </c>
      <c r="J1033" s="21" t="s">
        <v>84</v>
      </c>
    </row>
    <row r="1034" spans="1:10" hidden="1" x14ac:dyDescent="0.25">
      <c r="A1034" s="20" t="s">
        <v>2246</v>
      </c>
      <c r="B1034" s="20" t="s">
        <v>2224</v>
      </c>
      <c r="C1034" s="21" t="s">
        <v>283</v>
      </c>
      <c r="D1034" s="21" t="s">
        <v>778</v>
      </c>
      <c r="E1034" s="21" t="s">
        <v>47</v>
      </c>
      <c r="F1034" s="21" t="s">
        <v>1943</v>
      </c>
      <c r="G1034" s="21" t="s">
        <v>2163</v>
      </c>
      <c r="H1034" s="21" t="s">
        <v>2164</v>
      </c>
      <c r="I1034" s="21" t="s">
        <v>222</v>
      </c>
      <c r="J1034" s="21" t="s">
        <v>84</v>
      </c>
    </row>
    <row r="1035" spans="1:10" hidden="1" x14ac:dyDescent="0.25">
      <c r="A1035" s="20" t="s">
        <v>2247</v>
      </c>
      <c r="B1035" s="20" t="s">
        <v>2248</v>
      </c>
      <c r="C1035" s="21" t="s">
        <v>283</v>
      </c>
      <c r="D1035" s="21">
        <v>0</v>
      </c>
      <c r="E1035" s="21" t="s">
        <v>84</v>
      </c>
      <c r="F1035" s="21" t="s">
        <v>1985</v>
      </c>
      <c r="G1035" s="21" t="s">
        <v>2225</v>
      </c>
      <c r="H1035" s="21" t="s">
        <v>2225</v>
      </c>
      <c r="I1035" s="21" t="s">
        <v>222</v>
      </c>
      <c r="J1035" s="21" t="s">
        <v>84</v>
      </c>
    </row>
    <row r="1036" spans="1:10" hidden="1" x14ac:dyDescent="0.25">
      <c r="A1036" s="20" t="s">
        <v>2249</v>
      </c>
      <c r="B1036" s="20" t="s">
        <v>2250</v>
      </c>
      <c r="C1036" s="21" t="s">
        <v>283</v>
      </c>
      <c r="D1036" s="21">
        <v>0</v>
      </c>
      <c r="E1036" s="21" t="s">
        <v>84</v>
      </c>
      <c r="F1036" s="21" t="s">
        <v>1985</v>
      </c>
      <c r="G1036" s="21" t="s">
        <v>2225</v>
      </c>
      <c r="H1036" s="21" t="s">
        <v>2225</v>
      </c>
      <c r="I1036" s="21" t="s">
        <v>222</v>
      </c>
      <c r="J1036" s="21" t="s">
        <v>84</v>
      </c>
    </row>
    <row r="1037" spans="1:10" hidden="1" x14ac:dyDescent="0.25">
      <c r="A1037" s="20" t="s">
        <v>2251</v>
      </c>
      <c r="B1037" s="20" t="s">
        <v>2252</v>
      </c>
      <c r="C1037" s="21" t="s">
        <v>283</v>
      </c>
      <c r="D1037" s="21">
        <v>0</v>
      </c>
      <c r="E1037" s="21" t="s">
        <v>84</v>
      </c>
      <c r="F1037" s="21" t="s">
        <v>1985</v>
      </c>
      <c r="G1037" s="21" t="s">
        <v>2225</v>
      </c>
      <c r="H1037" s="21" t="s">
        <v>2225</v>
      </c>
      <c r="I1037" s="21" t="s">
        <v>222</v>
      </c>
      <c r="J1037" s="21" t="s">
        <v>84</v>
      </c>
    </row>
    <row r="1038" spans="1:10" hidden="1" x14ac:dyDescent="0.25">
      <c r="A1038" s="20" t="s">
        <v>2253</v>
      </c>
      <c r="B1038" s="20" t="s">
        <v>2254</v>
      </c>
      <c r="C1038" s="21" t="s">
        <v>283</v>
      </c>
      <c r="D1038" s="21">
        <v>0</v>
      </c>
      <c r="E1038" s="21" t="s">
        <v>84</v>
      </c>
      <c r="F1038" s="21" t="s">
        <v>1985</v>
      </c>
      <c r="G1038" s="21" t="s">
        <v>2225</v>
      </c>
      <c r="H1038" s="21" t="s">
        <v>2225</v>
      </c>
      <c r="I1038" s="21" t="s">
        <v>222</v>
      </c>
      <c r="J1038" s="21" t="s">
        <v>84</v>
      </c>
    </row>
    <row r="1039" spans="1:10" hidden="1" x14ac:dyDescent="0.25">
      <c r="A1039" s="20" t="s">
        <v>2255</v>
      </c>
      <c r="B1039" s="20" t="s">
        <v>2256</v>
      </c>
      <c r="C1039" s="21" t="s">
        <v>283</v>
      </c>
      <c r="D1039" s="21">
        <v>0</v>
      </c>
      <c r="E1039" s="21" t="s">
        <v>84</v>
      </c>
      <c r="F1039" s="21" t="s">
        <v>1985</v>
      </c>
      <c r="G1039" s="21" t="s">
        <v>2225</v>
      </c>
      <c r="H1039" s="21" t="s">
        <v>2225</v>
      </c>
      <c r="I1039" s="21" t="s">
        <v>222</v>
      </c>
      <c r="J1039" s="21" t="s">
        <v>84</v>
      </c>
    </row>
    <row r="1040" spans="1:10" hidden="1" x14ac:dyDescent="0.25">
      <c r="A1040" s="20" t="s">
        <v>2257</v>
      </c>
      <c r="B1040" s="20" t="s">
        <v>2258</v>
      </c>
      <c r="C1040" s="21" t="s">
        <v>283</v>
      </c>
      <c r="D1040" s="21">
        <v>0</v>
      </c>
      <c r="E1040" s="21" t="s">
        <v>84</v>
      </c>
      <c r="F1040" s="21" t="s">
        <v>1985</v>
      </c>
      <c r="G1040" s="21" t="s">
        <v>2225</v>
      </c>
      <c r="H1040" s="21" t="s">
        <v>2225</v>
      </c>
      <c r="I1040" s="21" t="s">
        <v>222</v>
      </c>
      <c r="J1040" s="21" t="s">
        <v>84</v>
      </c>
    </row>
    <row r="1041" spans="1:10" hidden="1" x14ac:dyDescent="0.25">
      <c r="A1041" s="20" t="s">
        <v>2259</v>
      </c>
      <c r="B1041" s="20" t="s">
        <v>2260</v>
      </c>
      <c r="C1041" s="21" t="s">
        <v>283</v>
      </c>
      <c r="D1041" s="21">
        <v>0</v>
      </c>
      <c r="E1041" s="21" t="s">
        <v>84</v>
      </c>
      <c r="F1041" s="21" t="s">
        <v>1985</v>
      </c>
      <c r="G1041" s="21" t="s">
        <v>2225</v>
      </c>
      <c r="H1041" s="21" t="s">
        <v>2225</v>
      </c>
      <c r="I1041" s="21" t="s">
        <v>222</v>
      </c>
      <c r="J1041" s="21" t="s">
        <v>84</v>
      </c>
    </row>
    <row r="1042" spans="1:10" hidden="1" x14ac:dyDescent="0.25">
      <c r="A1042" s="20" t="s">
        <v>2261</v>
      </c>
      <c r="B1042" s="20" t="s">
        <v>2262</v>
      </c>
      <c r="C1042" s="21" t="s">
        <v>283</v>
      </c>
      <c r="D1042" s="21">
        <v>0</v>
      </c>
      <c r="E1042" s="21" t="s">
        <v>84</v>
      </c>
      <c r="F1042" s="21" t="s">
        <v>1985</v>
      </c>
      <c r="G1042" s="21" t="s">
        <v>2225</v>
      </c>
      <c r="H1042" s="21" t="s">
        <v>2225</v>
      </c>
      <c r="I1042" s="21" t="s">
        <v>222</v>
      </c>
      <c r="J1042" s="21" t="s">
        <v>84</v>
      </c>
    </row>
    <row r="1043" spans="1:10" hidden="1" x14ac:dyDescent="0.25">
      <c r="A1043" s="20" t="s">
        <v>2263</v>
      </c>
      <c r="B1043" s="20" t="s">
        <v>2264</v>
      </c>
      <c r="C1043" s="21" t="s">
        <v>283</v>
      </c>
      <c r="D1043" s="21">
        <v>0</v>
      </c>
      <c r="E1043" s="21" t="s">
        <v>84</v>
      </c>
      <c r="F1043" s="21" t="s">
        <v>1985</v>
      </c>
      <c r="G1043" s="21" t="s">
        <v>2225</v>
      </c>
      <c r="H1043" s="21" t="s">
        <v>2225</v>
      </c>
      <c r="I1043" s="21" t="s">
        <v>222</v>
      </c>
      <c r="J1043" s="21" t="s">
        <v>84</v>
      </c>
    </row>
    <row r="1044" spans="1:10" hidden="1" x14ac:dyDescent="0.25">
      <c r="A1044" s="20" t="s">
        <v>2265</v>
      </c>
      <c r="B1044" s="20" t="s">
        <v>2266</v>
      </c>
      <c r="C1044" s="21" t="s">
        <v>283</v>
      </c>
      <c r="D1044" s="21">
        <v>0</v>
      </c>
      <c r="E1044" s="21" t="s">
        <v>84</v>
      </c>
      <c r="F1044" s="21" t="s">
        <v>1985</v>
      </c>
      <c r="G1044" s="21" t="s">
        <v>2225</v>
      </c>
      <c r="H1044" s="21" t="s">
        <v>2225</v>
      </c>
      <c r="I1044" s="21" t="s">
        <v>222</v>
      </c>
      <c r="J1044" s="21" t="s">
        <v>84</v>
      </c>
    </row>
    <row r="1045" spans="1:10" hidden="1" x14ac:dyDescent="0.25">
      <c r="A1045" s="20" t="s">
        <v>2267</v>
      </c>
      <c r="B1045" s="20" t="s">
        <v>2268</v>
      </c>
      <c r="C1045" s="21" t="s">
        <v>283</v>
      </c>
      <c r="D1045" s="21">
        <v>0</v>
      </c>
      <c r="E1045" s="21" t="s">
        <v>84</v>
      </c>
      <c r="F1045" s="21" t="s">
        <v>1985</v>
      </c>
      <c r="G1045" s="21" t="s">
        <v>2225</v>
      </c>
      <c r="H1045" s="21" t="s">
        <v>2225</v>
      </c>
      <c r="I1045" s="21" t="s">
        <v>222</v>
      </c>
      <c r="J1045" s="21" t="s">
        <v>84</v>
      </c>
    </row>
    <row r="1046" spans="1:10" hidden="1" x14ac:dyDescent="0.25">
      <c r="A1046" s="20" t="s">
        <v>2269</v>
      </c>
      <c r="B1046" s="20" t="s">
        <v>2270</v>
      </c>
      <c r="C1046" s="21" t="s">
        <v>283</v>
      </c>
      <c r="D1046" s="21">
        <v>0</v>
      </c>
      <c r="E1046" s="21" t="s">
        <v>84</v>
      </c>
      <c r="F1046" s="21" t="s">
        <v>1985</v>
      </c>
      <c r="G1046" s="21" t="s">
        <v>2225</v>
      </c>
      <c r="H1046" s="21" t="s">
        <v>2225</v>
      </c>
      <c r="I1046" s="21" t="s">
        <v>222</v>
      </c>
      <c r="J1046" s="21" t="s">
        <v>84</v>
      </c>
    </row>
    <row r="1047" spans="1:10" hidden="1" x14ac:dyDescent="0.25">
      <c r="A1047" s="20" t="s">
        <v>2271</v>
      </c>
      <c r="B1047" s="20" t="s">
        <v>2272</v>
      </c>
      <c r="C1047" s="21" t="s">
        <v>283</v>
      </c>
      <c r="D1047" s="21">
        <v>0</v>
      </c>
      <c r="E1047" s="21" t="s">
        <v>84</v>
      </c>
      <c r="F1047" s="21" t="s">
        <v>1985</v>
      </c>
      <c r="G1047" s="21" t="s">
        <v>2225</v>
      </c>
      <c r="H1047" s="21" t="s">
        <v>2225</v>
      </c>
      <c r="I1047" s="21" t="s">
        <v>222</v>
      </c>
      <c r="J1047" s="21" t="s">
        <v>84</v>
      </c>
    </row>
    <row r="1048" spans="1:10" hidden="1" x14ac:dyDescent="0.25">
      <c r="A1048" s="20" t="s">
        <v>2273</v>
      </c>
      <c r="B1048" s="20" t="s">
        <v>2274</v>
      </c>
      <c r="C1048" s="21" t="s">
        <v>283</v>
      </c>
      <c r="D1048" s="21">
        <v>0</v>
      </c>
      <c r="E1048" s="21" t="s">
        <v>84</v>
      </c>
      <c r="F1048" s="21" t="s">
        <v>1985</v>
      </c>
      <c r="G1048" s="21" t="s">
        <v>2225</v>
      </c>
      <c r="H1048" s="21" t="s">
        <v>2225</v>
      </c>
      <c r="I1048" s="21" t="s">
        <v>222</v>
      </c>
      <c r="J1048" s="21" t="s">
        <v>84</v>
      </c>
    </row>
    <row r="1049" spans="1:10" hidden="1" x14ac:dyDescent="0.25">
      <c r="A1049" s="20" t="s">
        <v>2275</v>
      </c>
      <c r="B1049" s="20" t="s">
        <v>2276</v>
      </c>
      <c r="C1049" s="21" t="s">
        <v>283</v>
      </c>
      <c r="D1049" s="21">
        <v>0</v>
      </c>
      <c r="E1049" s="21" t="s">
        <v>84</v>
      </c>
      <c r="F1049" s="21" t="s">
        <v>1985</v>
      </c>
      <c r="G1049" s="21" t="s">
        <v>2225</v>
      </c>
      <c r="H1049" s="21" t="s">
        <v>2225</v>
      </c>
      <c r="I1049" s="21" t="s">
        <v>222</v>
      </c>
      <c r="J1049" s="21" t="s">
        <v>84</v>
      </c>
    </row>
    <row r="1050" spans="1:10" hidden="1" x14ac:dyDescent="0.25">
      <c r="A1050" s="20" t="s">
        <v>2277</v>
      </c>
      <c r="B1050" s="20" t="s">
        <v>2278</v>
      </c>
      <c r="C1050" s="21" t="s">
        <v>283</v>
      </c>
      <c r="D1050" s="21">
        <v>0</v>
      </c>
      <c r="E1050" s="21" t="s">
        <v>84</v>
      </c>
      <c r="F1050" s="21" t="s">
        <v>1985</v>
      </c>
      <c r="G1050" s="21" t="s">
        <v>2225</v>
      </c>
      <c r="H1050" s="21" t="s">
        <v>2225</v>
      </c>
      <c r="I1050" s="21" t="s">
        <v>222</v>
      </c>
      <c r="J1050" s="21" t="s">
        <v>84</v>
      </c>
    </row>
    <row r="1051" spans="1:10" hidden="1" x14ac:dyDescent="0.25">
      <c r="A1051" s="20" t="s">
        <v>2279</v>
      </c>
      <c r="B1051" s="20" t="s">
        <v>2280</v>
      </c>
      <c r="C1051" s="21" t="s">
        <v>283</v>
      </c>
      <c r="D1051" s="21">
        <v>0</v>
      </c>
      <c r="E1051" s="21" t="s">
        <v>84</v>
      </c>
      <c r="F1051" s="21" t="s">
        <v>1985</v>
      </c>
      <c r="G1051" s="21" t="s">
        <v>2225</v>
      </c>
      <c r="H1051" s="21" t="s">
        <v>2225</v>
      </c>
      <c r="I1051" s="21" t="s">
        <v>222</v>
      </c>
      <c r="J1051" s="21" t="s">
        <v>84</v>
      </c>
    </row>
    <row r="1052" spans="1:10" hidden="1" x14ac:dyDescent="0.25">
      <c r="A1052" s="20" t="s">
        <v>2281</v>
      </c>
      <c r="B1052" s="20" t="s">
        <v>2266</v>
      </c>
      <c r="C1052" s="21" t="s">
        <v>283</v>
      </c>
      <c r="D1052" s="21">
        <v>0</v>
      </c>
      <c r="E1052" s="21" t="s">
        <v>84</v>
      </c>
      <c r="F1052" s="21" t="s">
        <v>1985</v>
      </c>
      <c r="G1052" s="21" t="s">
        <v>2225</v>
      </c>
      <c r="H1052" s="21" t="s">
        <v>2225</v>
      </c>
      <c r="I1052" s="21" t="s">
        <v>222</v>
      </c>
      <c r="J1052" s="21" t="s">
        <v>84</v>
      </c>
    </row>
    <row r="1053" spans="1:10" hidden="1" x14ac:dyDescent="0.25">
      <c r="A1053" s="20" t="s">
        <v>2282</v>
      </c>
      <c r="B1053" s="20" t="s">
        <v>2250</v>
      </c>
      <c r="C1053" s="21" t="s">
        <v>283</v>
      </c>
      <c r="D1053" s="21">
        <v>0</v>
      </c>
      <c r="E1053" s="21" t="s">
        <v>84</v>
      </c>
      <c r="F1053" s="21" t="s">
        <v>1985</v>
      </c>
      <c r="G1053" s="21" t="s">
        <v>2225</v>
      </c>
      <c r="H1053" s="21" t="s">
        <v>2225</v>
      </c>
      <c r="I1053" s="21" t="s">
        <v>222</v>
      </c>
      <c r="J1053" s="21" t="s">
        <v>84</v>
      </c>
    </row>
    <row r="1054" spans="1:10" hidden="1" x14ac:dyDescent="0.25">
      <c r="A1054" s="20" t="s">
        <v>2283</v>
      </c>
      <c r="B1054" s="20" t="s">
        <v>2272</v>
      </c>
      <c r="C1054" s="21" t="s">
        <v>283</v>
      </c>
      <c r="D1054" s="21">
        <v>0</v>
      </c>
      <c r="E1054" s="21" t="s">
        <v>84</v>
      </c>
      <c r="F1054" s="21" t="s">
        <v>1985</v>
      </c>
      <c r="G1054" s="21" t="s">
        <v>2225</v>
      </c>
      <c r="H1054" s="21" t="s">
        <v>2225</v>
      </c>
      <c r="I1054" s="21" t="s">
        <v>222</v>
      </c>
      <c r="J1054" s="21" t="s">
        <v>84</v>
      </c>
    </row>
    <row r="1055" spans="1:10" hidden="1" x14ac:dyDescent="0.25">
      <c r="A1055" s="20" t="s">
        <v>2284</v>
      </c>
      <c r="B1055" s="20" t="s">
        <v>2285</v>
      </c>
      <c r="C1055" s="21" t="s">
        <v>283</v>
      </c>
      <c r="D1055" s="21">
        <v>0</v>
      </c>
      <c r="E1055" s="21" t="s">
        <v>84</v>
      </c>
      <c r="F1055" s="21" t="s">
        <v>1985</v>
      </c>
      <c r="G1055" s="21" t="s">
        <v>2225</v>
      </c>
      <c r="H1055" s="21" t="s">
        <v>2225</v>
      </c>
      <c r="I1055" s="21" t="s">
        <v>222</v>
      </c>
      <c r="J1055" s="21" t="s">
        <v>84</v>
      </c>
    </row>
    <row r="1056" spans="1:10" hidden="1" x14ac:dyDescent="0.25">
      <c r="A1056" s="20" t="s">
        <v>2286</v>
      </c>
      <c r="B1056" s="20" t="s">
        <v>2248</v>
      </c>
      <c r="C1056" s="21" t="s">
        <v>283</v>
      </c>
      <c r="D1056" s="21">
        <v>0</v>
      </c>
      <c r="E1056" s="21" t="s">
        <v>84</v>
      </c>
      <c r="F1056" s="21" t="s">
        <v>1985</v>
      </c>
      <c r="G1056" s="21" t="s">
        <v>2225</v>
      </c>
      <c r="H1056" s="21" t="s">
        <v>2225</v>
      </c>
      <c r="I1056" s="21" t="s">
        <v>222</v>
      </c>
      <c r="J1056" s="21" t="s">
        <v>84</v>
      </c>
    </row>
    <row r="1057" spans="1:10" hidden="1" x14ac:dyDescent="0.25">
      <c r="A1057" s="20" t="s">
        <v>2287</v>
      </c>
      <c r="B1057" s="20" t="s">
        <v>2256</v>
      </c>
      <c r="C1057" s="21" t="s">
        <v>283</v>
      </c>
      <c r="D1057" s="21">
        <v>0</v>
      </c>
      <c r="E1057" s="21" t="s">
        <v>84</v>
      </c>
      <c r="F1057" s="21" t="s">
        <v>1985</v>
      </c>
      <c r="G1057" s="21" t="s">
        <v>2225</v>
      </c>
      <c r="H1057" s="21" t="s">
        <v>2225</v>
      </c>
      <c r="I1057" s="21" t="s">
        <v>222</v>
      </c>
      <c r="J1057" s="21" t="s">
        <v>84</v>
      </c>
    </row>
    <row r="1058" spans="1:10" hidden="1" x14ac:dyDescent="0.25">
      <c r="A1058" s="20" t="s">
        <v>2288</v>
      </c>
      <c r="B1058" s="20" t="s">
        <v>2289</v>
      </c>
      <c r="C1058" s="21" t="s">
        <v>283</v>
      </c>
      <c r="D1058" s="21">
        <v>0</v>
      </c>
      <c r="E1058" s="21" t="s">
        <v>84</v>
      </c>
      <c r="F1058" s="21" t="s">
        <v>1985</v>
      </c>
      <c r="G1058" s="21" t="s">
        <v>2225</v>
      </c>
      <c r="H1058" s="21" t="s">
        <v>2225</v>
      </c>
      <c r="I1058" s="21" t="s">
        <v>222</v>
      </c>
      <c r="J1058" s="21" t="s">
        <v>84</v>
      </c>
    </row>
    <row r="1059" spans="1:10" hidden="1" x14ac:dyDescent="0.25">
      <c r="A1059" s="20" t="s">
        <v>2290</v>
      </c>
      <c r="B1059" s="20" t="s">
        <v>2291</v>
      </c>
      <c r="C1059" s="21" t="s">
        <v>283</v>
      </c>
      <c r="D1059" s="21">
        <v>0</v>
      </c>
      <c r="E1059" s="21" t="s">
        <v>84</v>
      </c>
      <c r="F1059" s="21" t="s">
        <v>1985</v>
      </c>
      <c r="G1059" s="21" t="s">
        <v>2225</v>
      </c>
      <c r="H1059" s="21" t="s">
        <v>2225</v>
      </c>
      <c r="I1059" s="21" t="s">
        <v>222</v>
      </c>
      <c r="J1059" s="21" t="s">
        <v>84</v>
      </c>
    </row>
    <row r="1060" spans="1:10" hidden="1" x14ac:dyDescent="0.25">
      <c r="A1060" s="20" t="s">
        <v>2292</v>
      </c>
      <c r="B1060" s="20" t="s">
        <v>2293</v>
      </c>
      <c r="C1060" s="21" t="s">
        <v>216</v>
      </c>
      <c r="D1060" s="21" t="s">
        <v>778</v>
      </c>
      <c r="E1060" s="21" t="s">
        <v>47</v>
      </c>
      <c r="F1060" s="21" t="s">
        <v>1943</v>
      </c>
      <c r="G1060" s="21" t="s">
        <v>2163</v>
      </c>
      <c r="H1060" s="21" t="s">
        <v>2164</v>
      </c>
      <c r="I1060" s="21" t="s">
        <v>222</v>
      </c>
      <c r="J1060" s="21" t="s">
        <v>84</v>
      </c>
    </row>
    <row r="1061" spans="1:10" hidden="1" x14ac:dyDescent="0.25">
      <c r="A1061" s="20" t="s">
        <v>2294</v>
      </c>
      <c r="B1061" s="20" t="s">
        <v>2295</v>
      </c>
      <c r="C1061" s="21" t="s">
        <v>216</v>
      </c>
      <c r="D1061" s="21" t="s">
        <v>778</v>
      </c>
      <c r="E1061" s="21" t="s">
        <v>47</v>
      </c>
      <c r="F1061" s="21" t="s">
        <v>1943</v>
      </c>
      <c r="G1061" s="21" t="s">
        <v>2163</v>
      </c>
      <c r="H1061" s="21" t="s">
        <v>2164</v>
      </c>
      <c r="I1061" s="21" t="s">
        <v>222</v>
      </c>
      <c r="J1061" s="21" t="s">
        <v>84</v>
      </c>
    </row>
    <row r="1062" spans="1:10" hidden="1" x14ac:dyDescent="0.25">
      <c r="A1062" s="20" t="s">
        <v>2296</v>
      </c>
      <c r="B1062" s="20" t="s">
        <v>2297</v>
      </c>
      <c r="C1062" s="21" t="s">
        <v>216</v>
      </c>
      <c r="D1062" s="21" t="s">
        <v>778</v>
      </c>
      <c r="E1062" s="21" t="s">
        <v>47</v>
      </c>
      <c r="F1062" s="21" t="s">
        <v>1943</v>
      </c>
      <c r="G1062" s="21" t="s">
        <v>2163</v>
      </c>
      <c r="H1062" s="21" t="s">
        <v>2164</v>
      </c>
      <c r="I1062" s="21" t="s">
        <v>222</v>
      </c>
      <c r="J1062" s="21" t="s">
        <v>84</v>
      </c>
    </row>
    <row r="1063" spans="1:10" hidden="1" x14ac:dyDescent="0.25">
      <c r="A1063" s="20" t="s">
        <v>2298</v>
      </c>
      <c r="B1063" s="20" t="s">
        <v>2299</v>
      </c>
      <c r="C1063" s="21" t="s">
        <v>216</v>
      </c>
      <c r="D1063" s="21" t="s">
        <v>778</v>
      </c>
      <c r="E1063" s="21" t="s">
        <v>47</v>
      </c>
      <c r="F1063" s="21" t="s">
        <v>1943</v>
      </c>
      <c r="G1063" s="21" t="s">
        <v>2163</v>
      </c>
      <c r="H1063" s="21" t="s">
        <v>2164</v>
      </c>
      <c r="I1063" s="21" t="s">
        <v>222</v>
      </c>
      <c r="J1063" s="21" t="s">
        <v>84</v>
      </c>
    </row>
    <row r="1064" spans="1:10" hidden="1" x14ac:dyDescent="0.25">
      <c r="A1064" s="20" t="s">
        <v>2300</v>
      </c>
      <c r="B1064" s="20" t="s">
        <v>2301</v>
      </c>
      <c r="C1064" s="21" t="s">
        <v>216</v>
      </c>
      <c r="D1064" s="21" t="s">
        <v>778</v>
      </c>
      <c r="E1064" s="21" t="s">
        <v>47</v>
      </c>
      <c r="F1064" s="21" t="s">
        <v>1943</v>
      </c>
      <c r="G1064" s="21" t="s">
        <v>2163</v>
      </c>
      <c r="H1064" s="21" t="s">
        <v>2164</v>
      </c>
      <c r="I1064" s="21" t="s">
        <v>222</v>
      </c>
      <c r="J1064" s="21" t="s">
        <v>84</v>
      </c>
    </row>
    <row r="1065" spans="1:10" hidden="1" x14ac:dyDescent="0.25">
      <c r="A1065" s="20" t="s">
        <v>2302</v>
      </c>
      <c r="B1065" s="20" t="s">
        <v>2303</v>
      </c>
      <c r="C1065" s="21" t="s">
        <v>216</v>
      </c>
      <c r="D1065" s="21" t="s">
        <v>778</v>
      </c>
      <c r="E1065" s="21" t="s">
        <v>47</v>
      </c>
      <c r="F1065" s="21" t="s">
        <v>1943</v>
      </c>
      <c r="G1065" s="21" t="s">
        <v>2163</v>
      </c>
      <c r="H1065" s="21" t="s">
        <v>2164</v>
      </c>
      <c r="I1065" s="21" t="s">
        <v>222</v>
      </c>
      <c r="J1065" s="21" t="s">
        <v>84</v>
      </c>
    </row>
    <row r="1066" spans="1:10" hidden="1" x14ac:dyDescent="0.25">
      <c r="A1066" s="20" t="s">
        <v>183</v>
      </c>
      <c r="B1066" s="20" t="s">
        <v>2304</v>
      </c>
      <c r="C1066" s="21" t="s">
        <v>216</v>
      </c>
      <c r="D1066" s="21" t="s">
        <v>778</v>
      </c>
      <c r="E1066" s="21" t="s">
        <v>47</v>
      </c>
      <c r="F1066" s="21" t="s">
        <v>1943</v>
      </c>
      <c r="G1066" s="21" t="s">
        <v>2163</v>
      </c>
      <c r="H1066" s="21" t="s">
        <v>2164</v>
      </c>
      <c r="I1066" s="21" t="s">
        <v>222</v>
      </c>
      <c r="J1066" s="21" t="s">
        <v>84</v>
      </c>
    </row>
    <row r="1067" spans="1:10" hidden="1" x14ac:dyDescent="0.25">
      <c r="A1067" s="20" t="s">
        <v>2305</v>
      </c>
      <c r="B1067" s="20" t="s">
        <v>2306</v>
      </c>
      <c r="C1067" s="21" t="s">
        <v>283</v>
      </c>
      <c r="D1067" s="21">
        <v>0</v>
      </c>
      <c r="E1067" s="21" t="s">
        <v>84</v>
      </c>
      <c r="F1067" s="21" t="s">
        <v>1985</v>
      </c>
      <c r="G1067" s="21" t="s">
        <v>2225</v>
      </c>
      <c r="H1067" s="21" t="s">
        <v>2225</v>
      </c>
      <c r="I1067" s="21" t="s">
        <v>222</v>
      </c>
      <c r="J1067" s="21" t="s">
        <v>84</v>
      </c>
    </row>
    <row r="1068" spans="1:10" hidden="1" x14ac:dyDescent="0.25">
      <c r="A1068" s="20" t="s">
        <v>2307</v>
      </c>
      <c r="B1068" s="20" t="s">
        <v>2308</v>
      </c>
      <c r="C1068" s="21" t="s">
        <v>216</v>
      </c>
      <c r="D1068" s="21" t="s">
        <v>778</v>
      </c>
      <c r="E1068" s="21" t="s">
        <v>47</v>
      </c>
      <c r="F1068" s="21" t="s">
        <v>1943</v>
      </c>
      <c r="G1068" s="21" t="s">
        <v>2163</v>
      </c>
      <c r="H1068" s="21" t="s">
        <v>2164</v>
      </c>
      <c r="I1068" s="21" t="s">
        <v>222</v>
      </c>
      <c r="J1068" s="21" t="s">
        <v>84</v>
      </c>
    </row>
    <row r="1069" spans="1:10" hidden="1" x14ac:dyDescent="0.25">
      <c r="A1069" s="20" t="s">
        <v>2309</v>
      </c>
      <c r="B1069" s="20" t="s">
        <v>2310</v>
      </c>
      <c r="C1069" s="21" t="s">
        <v>216</v>
      </c>
      <c r="D1069" s="21" t="s">
        <v>778</v>
      </c>
      <c r="E1069" s="21" t="s">
        <v>47</v>
      </c>
      <c r="F1069" s="21" t="s">
        <v>1943</v>
      </c>
      <c r="G1069" s="21" t="s">
        <v>2163</v>
      </c>
      <c r="H1069" s="21" t="s">
        <v>2164</v>
      </c>
      <c r="I1069" s="21" t="s">
        <v>222</v>
      </c>
      <c r="J1069" s="21" t="s">
        <v>84</v>
      </c>
    </row>
    <row r="1070" spans="1:10" hidden="1" x14ac:dyDescent="0.25">
      <c r="A1070" s="20" t="s">
        <v>2311</v>
      </c>
      <c r="B1070" s="20" t="s">
        <v>2312</v>
      </c>
      <c r="C1070" s="21" t="s">
        <v>216</v>
      </c>
      <c r="D1070" s="21" t="s">
        <v>778</v>
      </c>
      <c r="E1070" s="21" t="s">
        <v>47</v>
      </c>
      <c r="F1070" s="21" t="s">
        <v>1943</v>
      </c>
      <c r="G1070" s="21" t="s">
        <v>2163</v>
      </c>
      <c r="H1070" s="21" t="s">
        <v>2164</v>
      </c>
      <c r="I1070" s="21" t="s">
        <v>222</v>
      </c>
      <c r="J1070" s="21" t="s">
        <v>84</v>
      </c>
    </row>
    <row r="1071" spans="1:10" hidden="1" x14ac:dyDescent="0.25">
      <c r="A1071" s="20" t="s">
        <v>2313</v>
      </c>
      <c r="B1071" s="20" t="s">
        <v>2314</v>
      </c>
      <c r="C1071" s="21" t="s">
        <v>216</v>
      </c>
      <c r="D1071" s="21" t="s">
        <v>778</v>
      </c>
      <c r="E1071" s="21" t="s">
        <v>47</v>
      </c>
      <c r="F1071" s="21" t="s">
        <v>1943</v>
      </c>
      <c r="G1071" s="21" t="s">
        <v>2163</v>
      </c>
      <c r="H1071" s="21" t="s">
        <v>2164</v>
      </c>
      <c r="I1071" s="21" t="s">
        <v>222</v>
      </c>
      <c r="J1071" s="21" t="s">
        <v>84</v>
      </c>
    </row>
    <row r="1072" spans="1:10" hidden="1" x14ac:dyDescent="0.25">
      <c r="A1072" s="20" t="s">
        <v>2315</v>
      </c>
      <c r="B1072" s="20" t="s">
        <v>2316</v>
      </c>
      <c r="C1072" s="21" t="s">
        <v>216</v>
      </c>
      <c r="D1072" s="21" t="s">
        <v>778</v>
      </c>
      <c r="E1072" s="21" t="s">
        <v>47</v>
      </c>
      <c r="F1072" s="21" t="s">
        <v>1943</v>
      </c>
      <c r="G1072" s="21" t="s">
        <v>2163</v>
      </c>
      <c r="H1072" s="21" t="s">
        <v>2164</v>
      </c>
      <c r="I1072" s="21" t="s">
        <v>222</v>
      </c>
      <c r="J1072" s="21" t="s">
        <v>84</v>
      </c>
    </row>
    <row r="1073" spans="1:10" hidden="1" x14ac:dyDescent="0.25">
      <c r="A1073" s="20" t="s">
        <v>2317</v>
      </c>
      <c r="B1073" s="20" t="s">
        <v>2318</v>
      </c>
      <c r="C1073" s="21" t="s">
        <v>216</v>
      </c>
      <c r="D1073" s="21" t="s">
        <v>778</v>
      </c>
      <c r="E1073" s="21" t="s">
        <v>47</v>
      </c>
      <c r="F1073" s="21" t="s">
        <v>1943</v>
      </c>
      <c r="G1073" s="21" t="s">
        <v>2163</v>
      </c>
      <c r="H1073" s="21" t="s">
        <v>2164</v>
      </c>
      <c r="I1073" s="21" t="s">
        <v>222</v>
      </c>
      <c r="J1073" s="21" t="s">
        <v>84</v>
      </c>
    </row>
    <row r="1074" spans="1:10" hidden="1" x14ac:dyDescent="0.25">
      <c r="A1074" s="20" t="s">
        <v>2319</v>
      </c>
      <c r="B1074" s="20" t="s">
        <v>2320</v>
      </c>
      <c r="C1074" s="21" t="s">
        <v>216</v>
      </c>
      <c r="D1074" s="21" t="s">
        <v>778</v>
      </c>
      <c r="E1074" s="21" t="s">
        <v>47</v>
      </c>
      <c r="F1074" s="21" t="s">
        <v>1943</v>
      </c>
      <c r="G1074" s="21" t="s">
        <v>2163</v>
      </c>
      <c r="H1074" s="21" t="s">
        <v>2164</v>
      </c>
      <c r="I1074" s="21" t="s">
        <v>222</v>
      </c>
      <c r="J1074" s="21" t="s">
        <v>84</v>
      </c>
    </row>
    <row r="1075" spans="1:10" hidden="1" x14ac:dyDescent="0.25">
      <c r="A1075" s="20" t="s">
        <v>2321</v>
      </c>
      <c r="B1075" s="20" t="s">
        <v>2322</v>
      </c>
      <c r="C1075" s="21" t="s">
        <v>216</v>
      </c>
      <c r="D1075" s="21" t="s">
        <v>778</v>
      </c>
      <c r="E1075" s="21" t="s">
        <v>47</v>
      </c>
      <c r="F1075" s="21" t="s">
        <v>1943</v>
      </c>
      <c r="G1075" s="21" t="s">
        <v>2163</v>
      </c>
      <c r="H1075" s="21" t="s">
        <v>2164</v>
      </c>
      <c r="I1075" s="21" t="s">
        <v>222</v>
      </c>
      <c r="J1075" s="21" t="s">
        <v>84</v>
      </c>
    </row>
    <row r="1076" spans="1:10" hidden="1" x14ac:dyDescent="0.25">
      <c r="A1076" s="20" t="s">
        <v>2323</v>
      </c>
      <c r="B1076" s="20" t="s">
        <v>2324</v>
      </c>
      <c r="C1076" s="21" t="s">
        <v>216</v>
      </c>
      <c r="D1076" s="21" t="s">
        <v>778</v>
      </c>
      <c r="E1076" s="21" t="s">
        <v>47</v>
      </c>
      <c r="F1076" s="21" t="s">
        <v>1943</v>
      </c>
      <c r="G1076" s="21" t="s">
        <v>2163</v>
      </c>
      <c r="H1076" s="21" t="s">
        <v>2164</v>
      </c>
      <c r="I1076" s="21" t="s">
        <v>222</v>
      </c>
      <c r="J1076" s="21" t="s">
        <v>84</v>
      </c>
    </row>
    <row r="1077" spans="1:10" hidden="1" x14ac:dyDescent="0.25">
      <c r="A1077" s="20" t="s">
        <v>2325</v>
      </c>
      <c r="B1077" s="20" t="s">
        <v>2326</v>
      </c>
      <c r="C1077" s="21" t="s">
        <v>283</v>
      </c>
      <c r="D1077" s="21" t="s">
        <v>778</v>
      </c>
      <c r="E1077" s="21" t="s">
        <v>47</v>
      </c>
      <c r="F1077" s="21" t="s">
        <v>1943</v>
      </c>
      <c r="G1077" s="21" t="s">
        <v>2163</v>
      </c>
      <c r="H1077" s="21" t="s">
        <v>2164</v>
      </c>
      <c r="I1077" s="21" t="s">
        <v>222</v>
      </c>
      <c r="J1077" s="21" t="s">
        <v>84</v>
      </c>
    </row>
    <row r="1078" spans="1:10" hidden="1" x14ac:dyDescent="0.25">
      <c r="A1078" s="20" t="s">
        <v>2327</v>
      </c>
      <c r="B1078" s="20" t="s">
        <v>2328</v>
      </c>
      <c r="C1078" s="21" t="s">
        <v>216</v>
      </c>
      <c r="D1078" s="21" t="s">
        <v>778</v>
      </c>
      <c r="E1078" s="21" t="s">
        <v>47</v>
      </c>
      <c r="F1078" s="21" t="s">
        <v>1943</v>
      </c>
      <c r="G1078" s="21" t="s">
        <v>2163</v>
      </c>
      <c r="H1078" s="21" t="s">
        <v>2164</v>
      </c>
      <c r="I1078" s="21" t="s">
        <v>222</v>
      </c>
      <c r="J1078" s="21" t="s">
        <v>84</v>
      </c>
    </row>
    <row r="1079" spans="1:10" hidden="1" x14ac:dyDescent="0.25">
      <c r="A1079" s="20" t="s">
        <v>2329</v>
      </c>
      <c r="B1079" s="20" t="s">
        <v>2330</v>
      </c>
      <c r="C1079" s="21" t="s">
        <v>216</v>
      </c>
      <c r="D1079" s="21" t="s">
        <v>778</v>
      </c>
      <c r="E1079" s="21" t="s">
        <v>47</v>
      </c>
      <c r="F1079" s="21" t="s">
        <v>1943</v>
      </c>
      <c r="G1079" s="21" t="s">
        <v>2163</v>
      </c>
      <c r="H1079" s="21" t="s">
        <v>2164</v>
      </c>
      <c r="I1079" s="21" t="s">
        <v>222</v>
      </c>
      <c r="J1079" s="21" t="s">
        <v>84</v>
      </c>
    </row>
    <row r="1080" spans="1:10" hidden="1" x14ac:dyDescent="0.25">
      <c r="A1080" s="20" t="s">
        <v>2331</v>
      </c>
      <c r="B1080" s="20" t="s">
        <v>2332</v>
      </c>
      <c r="C1080" s="21" t="s">
        <v>216</v>
      </c>
      <c r="D1080" s="21" t="s">
        <v>778</v>
      </c>
      <c r="E1080" s="21" t="s">
        <v>47</v>
      </c>
      <c r="F1080" s="21" t="s">
        <v>1943</v>
      </c>
      <c r="G1080" s="21" t="s">
        <v>2163</v>
      </c>
      <c r="H1080" s="21" t="s">
        <v>2164</v>
      </c>
      <c r="I1080" s="21" t="s">
        <v>222</v>
      </c>
      <c r="J1080" s="21" t="s">
        <v>84</v>
      </c>
    </row>
    <row r="1081" spans="1:10" hidden="1" x14ac:dyDescent="0.25">
      <c r="A1081" s="20" t="s">
        <v>2333</v>
      </c>
      <c r="B1081" s="20" t="s">
        <v>2334</v>
      </c>
      <c r="C1081" s="21" t="s">
        <v>216</v>
      </c>
      <c r="D1081" s="21" t="s">
        <v>778</v>
      </c>
      <c r="E1081" s="21" t="s">
        <v>47</v>
      </c>
      <c r="F1081" s="21" t="s">
        <v>1943</v>
      </c>
      <c r="G1081" s="21" t="s">
        <v>2163</v>
      </c>
      <c r="H1081" s="21" t="s">
        <v>2164</v>
      </c>
      <c r="I1081" s="21" t="s">
        <v>222</v>
      </c>
      <c r="J1081" s="21" t="s">
        <v>84</v>
      </c>
    </row>
    <row r="1082" spans="1:10" hidden="1" x14ac:dyDescent="0.25">
      <c r="A1082" s="20" t="s">
        <v>43</v>
      </c>
      <c r="B1082" s="20" t="s">
        <v>44</v>
      </c>
      <c r="C1082" s="21" t="s">
        <v>216</v>
      </c>
      <c r="D1082" s="21" t="s">
        <v>778</v>
      </c>
      <c r="E1082" s="21" t="s">
        <v>47</v>
      </c>
      <c r="F1082" s="21" t="s">
        <v>1943</v>
      </c>
      <c r="G1082" s="21" t="s">
        <v>2163</v>
      </c>
      <c r="H1082" s="21" t="s">
        <v>2164</v>
      </c>
      <c r="I1082" s="21" t="s">
        <v>222</v>
      </c>
      <c r="J1082" s="21" t="s">
        <v>84</v>
      </c>
    </row>
    <row r="1083" spans="1:10" hidden="1" x14ac:dyDescent="0.25">
      <c r="A1083" s="20" t="s">
        <v>2335</v>
      </c>
      <c r="B1083" s="20" t="s">
        <v>2336</v>
      </c>
      <c r="C1083" s="21" t="s">
        <v>283</v>
      </c>
      <c r="D1083" s="21" t="s">
        <v>778</v>
      </c>
      <c r="E1083" s="21" t="s">
        <v>47</v>
      </c>
      <c r="F1083" s="21" t="s">
        <v>1943</v>
      </c>
      <c r="G1083" s="21" t="s">
        <v>2163</v>
      </c>
      <c r="H1083" s="21" t="s">
        <v>2164</v>
      </c>
      <c r="I1083" s="21" t="s">
        <v>222</v>
      </c>
      <c r="J1083" s="21" t="s">
        <v>84</v>
      </c>
    </row>
    <row r="1084" spans="1:10" hidden="1" x14ac:dyDescent="0.25">
      <c r="A1084" s="20" t="s">
        <v>2337</v>
      </c>
      <c r="B1084" s="20" t="s">
        <v>2338</v>
      </c>
      <c r="C1084" s="21" t="s">
        <v>216</v>
      </c>
      <c r="D1084" s="21" t="s">
        <v>778</v>
      </c>
      <c r="E1084" s="21" t="s">
        <v>47</v>
      </c>
      <c r="F1084" s="21" t="s">
        <v>1943</v>
      </c>
      <c r="G1084" s="21" t="s">
        <v>2163</v>
      </c>
      <c r="H1084" s="21" t="s">
        <v>2164</v>
      </c>
      <c r="I1084" s="21" t="s">
        <v>222</v>
      </c>
      <c r="J1084" s="21" t="s">
        <v>84</v>
      </c>
    </row>
    <row r="1085" spans="1:10" hidden="1" x14ac:dyDescent="0.25">
      <c r="A1085" s="20" t="s">
        <v>2339</v>
      </c>
      <c r="B1085" s="20" t="s">
        <v>2340</v>
      </c>
      <c r="C1085" s="21" t="s">
        <v>216</v>
      </c>
      <c r="D1085" s="21" t="s">
        <v>778</v>
      </c>
      <c r="E1085" s="21" t="s">
        <v>47</v>
      </c>
      <c r="F1085" s="21" t="s">
        <v>1943</v>
      </c>
      <c r="G1085" s="21" t="s">
        <v>2163</v>
      </c>
      <c r="H1085" s="21" t="s">
        <v>2164</v>
      </c>
      <c r="I1085" s="21" t="s">
        <v>222</v>
      </c>
      <c r="J1085" s="21" t="s">
        <v>84</v>
      </c>
    </row>
    <row r="1086" spans="1:10" hidden="1" x14ac:dyDescent="0.25">
      <c r="A1086" s="20" t="s">
        <v>2341</v>
      </c>
      <c r="B1086" s="20" t="s">
        <v>2342</v>
      </c>
      <c r="C1086" s="21" t="s">
        <v>216</v>
      </c>
      <c r="D1086" s="21" t="s">
        <v>778</v>
      </c>
      <c r="E1086" s="21" t="s">
        <v>47</v>
      </c>
      <c r="F1086" s="21" t="s">
        <v>1943</v>
      </c>
      <c r="G1086" s="21" t="s">
        <v>2163</v>
      </c>
      <c r="H1086" s="21" t="s">
        <v>2164</v>
      </c>
      <c r="I1086" s="21" t="s">
        <v>222</v>
      </c>
      <c r="J1086" s="21" t="s">
        <v>84</v>
      </c>
    </row>
    <row r="1087" spans="1:10" hidden="1" x14ac:dyDescent="0.25">
      <c r="A1087" s="20" t="s">
        <v>2343</v>
      </c>
      <c r="B1087" s="20" t="s">
        <v>2344</v>
      </c>
      <c r="C1087" s="21" t="s">
        <v>216</v>
      </c>
      <c r="D1087" s="21" t="s">
        <v>778</v>
      </c>
      <c r="E1087" s="21" t="s">
        <v>47</v>
      </c>
      <c r="F1087" s="21" t="s">
        <v>1943</v>
      </c>
      <c r="G1087" s="21" t="s">
        <v>2163</v>
      </c>
      <c r="H1087" s="21" t="s">
        <v>2164</v>
      </c>
      <c r="I1087" s="21" t="s">
        <v>222</v>
      </c>
      <c r="J1087" s="21" t="s">
        <v>84</v>
      </c>
    </row>
    <row r="1088" spans="1:10" hidden="1" x14ac:dyDescent="0.25">
      <c r="A1088" s="20" t="s">
        <v>2345</v>
      </c>
      <c r="B1088" s="20" t="s">
        <v>2346</v>
      </c>
      <c r="C1088" s="21" t="s">
        <v>216</v>
      </c>
      <c r="D1088" s="21" t="s">
        <v>778</v>
      </c>
      <c r="E1088" s="21" t="s">
        <v>47</v>
      </c>
      <c r="F1088" s="21" t="s">
        <v>1943</v>
      </c>
      <c r="G1088" s="21" t="s">
        <v>2163</v>
      </c>
      <c r="H1088" s="21" t="s">
        <v>2164</v>
      </c>
      <c r="I1088" s="21" t="s">
        <v>222</v>
      </c>
      <c r="J1088" s="21" t="s">
        <v>84</v>
      </c>
    </row>
    <row r="1089" spans="1:10" hidden="1" x14ac:dyDescent="0.25">
      <c r="A1089" s="20" t="s">
        <v>136</v>
      </c>
      <c r="B1089" s="20" t="s">
        <v>2347</v>
      </c>
      <c r="C1089" s="21" t="s">
        <v>216</v>
      </c>
      <c r="D1089" s="21" t="s">
        <v>778</v>
      </c>
      <c r="E1089" s="21" t="s">
        <v>47</v>
      </c>
      <c r="F1089" s="21" t="s">
        <v>1943</v>
      </c>
      <c r="G1089" s="21" t="s">
        <v>2348</v>
      </c>
      <c r="H1089" s="21" t="s">
        <v>466</v>
      </c>
      <c r="I1089" s="21" t="s">
        <v>222</v>
      </c>
      <c r="J1089" s="21" t="s">
        <v>84</v>
      </c>
    </row>
    <row r="1090" spans="1:10" hidden="1" x14ac:dyDescent="0.25">
      <c r="A1090" s="20" t="s">
        <v>137</v>
      </c>
      <c r="B1090" s="20" t="s">
        <v>2349</v>
      </c>
      <c r="C1090" s="21" t="s">
        <v>216</v>
      </c>
      <c r="D1090" s="21" t="s">
        <v>778</v>
      </c>
      <c r="E1090" s="21" t="s">
        <v>47</v>
      </c>
      <c r="F1090" s="21" t="s">
        <v>1943</v>
      </c>
      <c r="G1090" s="21" t="s">
        <v>2348</v>
      </c>
      <c r="H1090" s="21" t="s">
        <v>466</v>
      </c>
      <c r="I1090" s="21" t="s">
        <v>222</v>
      </c>
      <c r="J1090" s="21" t="s">
        <v>84</v>
      </c>
    </row>
    <row r="1091" spans="1:10" hidden="1" x14ac:dyDescent="0.25">
      <c r="A1091" s="20" t="s">
        <v>138</v>
      </c>
      <c r="B1091" s="20" t="s">
        <v>2350</v>
      </c>
      <c r="C1091" s="21" t="s">
        <v>216</v>
      </c>
      <c r="D1091" s="21" t="s">
        <v>778</v>
      </c>
      <c r="E1091" s="21" t="s">
        <v>47</v>
      </c>
      <c r="F1091" s="21" t="s">
        <v>1943</v>
      </c>
      <c r="G1091" s="21" t="s">
        <v>2348</v>
      </c>
      <c r="H1091" s="21" t="s">
        <v>466</v>
      </c>
      <c r="I1091" s="21" t="s">
        <v>222</v>
      </c>
      <c r="J1091" s="21" t="s">
        <v>84</v>
      </c>
    </row>
    <row r="1092" spans="1:10" hidden="1" x14ac:dyDescent="0.25">
      <c r="A1092" s="20" t="s">
        <v>139</v>
      </c>
      <c r="B1092" s="20" t="s">
        <v>2351</v>
      </c>
      <c r="C1092" s="21" t="s">
        <v>216</v>
      </c>
      <c r="D1092" s="21" t="s">
        <v>778</v>
      </c>
      <c r="E1092" s="21" t="s">
        <v>47</v>
      </c>
      <c r="F1092" s="21" t="s">
        <v>1943</v>
      </c>
      <c r="G1092" s="21" t="s">
        <v>2348</v>
      </c>
      <c r="H1092" s="21" t="s">
        <v>466</v>
      </c>
      <c r="I1092" s="21" t="s">
        <v>222</v>
      </c>
      <c r="J1092" s="21" t="s">
        <v>84</v>
      </c>
    </row>
    <row r="1093" spans="1:10" hidden="1" x14ac:dyDescent="0.25">
      <c r="A1093" s="20" t="s">
        <v>2352</v>
      </c>
      <c r="B1093" s="20" t="s">
        <v>2353</v>
      </c>
      <c r="C1093" s="21" t="s">
        <v>216</v>
      </c>
      <c r="D1093" s="21" t="s">
        <v>778</v>
      </c>
      <c r="E1093" s="21" t="s">
        <v>47</v>
      </c>
      <c r="F1093" s="21" t="s">
        <v>1943</v>
      </c>
      <c r="G1093" s="21" t="s">
        <v>2348</v>
      </c>
      <c r="H1093" s="21" t="s">
        <v>466</v>
      </c>
      <c r="I1093" s="21" t="s">
        <v>222</v>
      </c>
      <c r="J1093" s="21" t="s">
        <v>84</v>
      </c>
    </row>
    <row r="1094" spans="1:10" hidden="1" x14ac:dyDescent="0.25">
      <c r="A1094" s="20" t="s">
        <v>2354</v>
      </c>
      <c r="B1094" s="20" t="s">
        <v>2355</v>
      </c>
      <c r="C1094" s="21" t="s">
        <v>216</v>
      </c>
      <c r="D1094" s="21" t="s">
        <v>778</v>
      </c>
      <c r="E1094" s="21" t="s">
        <v>47</v>
      </c>
      <c r="F1094" s="21" t="s">
        <v>1943</v>
      </c>
      <c r="G1094" s="21" t="s">
        <v>2348</v>
      </c>
      <c r="H1094" s="21" t="s">
        <v>466</v>
      </c>
      <c r="I1094" s="21" t="s">
        <v>222</v>
      </c>
      <c r="J1094" s="21" t="s">
        <v>84</v>
      </c>
    </row>
    <row r="1095" spans="1:10" hidden="1" x14ac:dyDescent="0.25">
      <c r="A1095" s="20" t="s">
        <v>2356</v>
      </c>
      <c r="B1095" s="20" t="s">
        <v>2357</v>
      </c>
      <c r="C1095" s="21" t="s">
        <v>216</v>
      </c>
      <c r="D1095" s="21" t="s">
        <v>778</v>
      </c>
      <c r="E1095" s="21" t="s">
        <v>47</v>
      </c>
      <c r="F1095" s="21" t="s">
        <v>1943</v>
      </c>
      <c r="G1095" s="21" t="s">
        <v>2348</v>
      </c>
      <c r="H1095" s="21" t="s">
        <v>466</v>
      </c>
      <c r="I1095" s="21" t="s">
        <v>222</v>
      </c>
      <c r="J1095" s="21" t="s">
        <v>84</v>
      </c>
    </row>
    <row r="1096" spans="1:10" hidden="1" x14ac:dyDescent="0.25">
      <c r="A1096" s="20" t="s">
        <v>184</v>
      </c>
      <c r="B1096" s="20" t="s">
        <v>2358</v>
      </c>
      <c r="C1096" s="21" t="s">
        <v>216</v>
      </c>
      <c r="D1096" s="21" t="s">
        <v>778</v>
      </c>
      <c r="E1096" s="21" t="s">
        <v>47</v>
      </c>
      <c r="F1096" s="21" t="s">
        <v>1943</v>
      </c>
      <c r="G1096" s="21" t="s">
        <v>2348</v>
      </c>
      <c r="H1096" s="21" t="s">
        <v>466</v>
      </c>
      <c r="I1096" s="21" t="s">
        <v>222</v>
      </c>
      <c r="J1096" s="21" t="s">
        <v>84</v>
      </c>
    </row>
    <row r="1097" spans="1:10" hidden="1" x14ac:dyDescent="0.25">
      <c r="A1097" s="20" t="s">
        <v>2359</v>
      </c>
      <c r="B1097" s="20" t="s">
        <v>2360</v>
      </c>
      <c r="C1097" s="21" t="s">
        <v>216</v>
      </c>
      <c r="D1097" s="21" t="s">
        <v>778</v>
      </c>
      <c r="E1097" s="21" t="s">
        <v>47</v>
      </c>
      <c r="F1097" s="21" t="s">
        <v>1943</v>
      </c>
      <c r="G1097" s="21" t="s">
        <v>2348</v>
      </c>
      <c r="H1097" s="21" t="s">
        <v>466</v>
      </c>
      <c r="I1097" s="21" t="s">
        <v>222</v>
      </c>
      <c r="J1097" s="21" t="s">
        <v>84</v>
      </c>
    </row>
    <row r="1098" spans="1:10" hidden="1" x14ac:dyDescent="0.25">
      <c r="A1098" s="20" t="s">
        <v>200</v>
      </c>
      <c r="B1098" s="20" t="s">
        <v>2361</v>
      </c>
      <c r="C1098" s="21" t="s">
        <v>216</v>
      </c>
      <c r="D1098" s="21" t="s">
        <v>778</v>
      </c>
      <c r="E1098" s="21" t="s">
        <v>47</v>
      </c>
      <c r="F1098" s="21" t="s">
        <v>1943</v>
      </c>
      <c r="G1098" s="21" t="s">
        <v>2348</v>
      </c>
      <c r="H1098" s="21" t="s">
        <v>466</v>
      </c>
      <c r="I1098" s="21" t="s">
        <v>222</v>
      </c>
      <c r="J1098" s="21" t="s">
        <v>84</v>
      </c>
    </row>
    <row r="1099" spans="1:10" hidden="1" x14ac:dyDescent="0.25">
      <c r="A1099" s="20" t="s">
        <v>131</v>
      </c>
      <c r="B1099" s="20" t="s">
        <v>2362</v>
      </c>
      <c r="C1099" s="21" t="s">
        <v>216</v>
      </c>
      <c r="D1099" s="21" t="s">
        <v>778</v>
      </c>
      <c r="E1099" s="21" t="s">
        <v>47</v>
      </c>
      <c r="F1099" s="21" t="s">
        <v>1943</v>
      </c>
      <c r="G1099" s="21" t="s">
        <v>2348</v>
      </c>
      <c r="H1099" s="21" t="s">
        <v>466</v>
      </c>
      <c r="I1099" s="21" t="s">
        <v>222</v>
      </c>
      <c r="J1099" s="21" t="s">
        <v>84</v>
      </c>
    </row>
    <row r="1100" spans="1:10" hidden="1" x14ac:dyDescent="0.25">
      <c r="A1100" s="20" t="s">
        <v>2363</v>
      </c>
      <c r="B1100" s="20" t="s">
        <v>2364</v>
      </c>
      <c r="C1100" s="21" t="s">
        <v>216</v>
      </c>
      <c r="D1100" s="21" t="s">
        <v>778</v>
      </c>
      <c r="E1100" s="21" t="s">
        <v>47</v>
      </c>
      <c r="F1100" s="21" t="s">
        <v>1943</v>
      </c>
      <c r="G1100" s="21" t="s">
        <v>2348</v>
      </c>
      <c r="H1100" s="21" t="s">
        <v>466</v>
      </c>
      <c r="I1100" s="21" t="s">
        <v>222</v>
      </c>
      <c r="J1100" s="21" t="s">
        <v>84</v>
      </c>
    </row>
    <row r="1101" spans="1:10" hidden="1" x14ac:dyDescent="0.25">
      <c r="A1101" s="20" t="s">
        <v>2365</v>
      </c>
      <c r="B1101" s="20" t="s">
        <v>2366</v>
      </c>
      <c r="C1101" s="21" t="s">
        <v>216</v>
      </c>
      <c r="D1101" s="21" t="s">
        <v>778</v>
      </c>
      <c r="E1101" s="21" t="s">
        <v>47</v>
      </c>
      <c r="F1101" s="21" t="s">
        <v>1943</v>
      </c>
      <c r="G1101" s="21" t="s">
        <v>2348</v>
      </c>
      <c r="H1101" s="21" t="s">
        <v>466</v>
      </c>
      <c r="I1101" s="21" t="s">
        <v>222</v>
      </c>
      <c r="J1101" s="21" t="s">
        <v>84</v>
      </c>
    </row>
    <row r="1102" spans="1:10" hidden="1" x14ac:dyDescent="0.25">
      <c r="A1102" s="20" t="s">
        <v>2367</v>
      </c>
      <c r="B1102" s="20" t="s">
        <v>2368</v>
      </c>
      <c r="C1102" s="21" t="s">
        <v>283</v>
      </c>
      <c r="D1102" s="21">
        <v>0</v>
      </c>
      <c r="E1102" s="21" t="s">
        <v>84</v>
      </c>
      <c r="F1102" s="21" t="s">
        <v>1985</v>
      </c>
      <c r="G1102" s="21" t="s">
        <v>2369</v>
      </c>
      <c r="H1102" s="21" t="s">
        <v>466</v>
      </c>
      <c r="I1102" s="21" t="s">
        <v>222</v>
      </c>
      <c r="J1102" s="21" t="s">
        <v>84</v>
      </c>
    </row>
    <row r="1103" spans="1:10" hidden="1" x14ac:dyDescent="0.25">
      <c r="A1103" s="20" t="s">
        <v>2370</v>
      </c>
      <c r="B1103" s="20" t="s">
        <v>2371</v>
      </c>
      <c r="C1103" s="21" t="s">
        <v>216</v>
      </c>
      <c r="D1103" s="21" t="s">
        <v>778</v>
      </c>
      <c r="E1103" s="21" t="s">
        <v>47</v>
      </c>
      <c r="F1103" s="21" t="s">
        <v>1943</v>
      </c>
      <c r="G1103" s="21" t="s">
        <v>2348</v>
      </c>
      <c r="H1103" s="21" t="s">
        <v>466</v>
      </c>
      <c r="I1103" s="21" t="s">
        <v>222</v>
      </c>
      <c r="J1103" s="21" t="s">
        <v>84</v>
      </c>
    </row>
    <row r="1104" spans="1:10" hidden="1" x14ac:dyDescent="0.25">
      <c r="A1104" s="20" t="s">
        <v>2372</v>
      </c>
      <c r="B1104" s="20" t="s">
        <v>2371</v>
      </c>
      <c r="C1104" s="21" t="s">
        <v>216</v>
      </c>
      <c r="D1104" s="21" t="s">
        <v>778</v>
      </c>
      <c r="E1104" s="21" t="s">
        <v>47</v>
      </c>
      <c r="F1104" s="21" t="s">
        <v>1943</v>
      </c>
      <c r="G1104" s="21" t="s">
        <v>2348</v>
      </c>
      <c r="H1104" s="21" t="s">
        <v>466</v>
      </c>
      <c r="I1104" s="21" t="s">
        <v>222</v>
      </c>
      <c r="J1104" s="21" t="s">
        <v>84</v>
      </c>
    </row>
    <row r="1105" spans="1:10" hidden="1" x14ac:dyDescent="0.25">
      <c r="A1105" s="20" t="s">
        <v>2373</v>
      </c>
      <c r="B1105" s="20" t="s">
        <v>2374</v>
      </c>
      <c r="C1105" s="21" t="s">
        <v>283</v>
      </c>
      <c r="D1105" s="21" t="s">
        <v>778</v>
      </c>
      <c r="E1105" s="21" t="s">
        <v>47</v>
      </c>
      <c r="F1105" s="21" t="s">
        <v>1943</v>
      </c>
      <c r="G1105" s="21" t="s">
        <v>2348</v>
      </c>
      <c r="H1105" s="21" t="s">
        <v>466</v>
      </c>
      <c r="I1105" s="21" t="s">
        <v>222</v>
      </c>
      <c r="J1105" s="21" t="s">
        <v>84</v>
      </c>
    </row>
    <row r="1106" spans="1:10" hidden="1" x14ac:dyDescent="0.25">
      <c r="A1106" s="20" t="s">
        <v>2375</v>
      </c>
      <c r="B1106" s="20" t="s">
        <v>1720</v>
      </c>
      <c r="C1106" s="21" t="s">
        <v>216</v>
      </c>
      <c r="D1106" s="21" t="s">
        <v>778</v>
      </c>
      <c r="E1106" s="21" t="s">
        <v>47</v>
      </c>
      <c r="F1106" s="21" t="s">
        <v>1943</v>
      </c>
      <c r="G1106" s="21" t="s">
        <v>2348</v>
      </c>
      <c r="H1106" s="21" t="s">
        <v>466</v>
      </c>
      <c r="I1106" s="21" t="s">
        <v>222</v>
      </c>
      <c r="J1106" s="21" t="s">
        <v>84</v>
      </c>
    </row>
    <row r="1107" spans="1:10" hidden="1" x14ac:dyDescent="0.25">
      <c r="A1107" s="20" t="s">
        <v>2376</v>
      </c>
      <c r="B1107" s="20" t="s">
        <v>2377</v>
      </c>
      <c r="C1107" s="21" t="s">
        <v>283</v>
      </c>
      <c r="D1107" s="21" t="s">
        <v>778</v>
      </c>
      <c r="E1107" s="21" t="s">
        <v>47</v>
      </c>
      <c r="F1107" s="21" t="s">
        <v>1943</v>
      </c>
      <c r="G1107" s="21" t="s">
        <v>2348</v>
      </c>
      <c r="H1107" s="21" t="s">
        <v>466</v>
      </c>
      <c r="I1107" s="21" t="s">
        <v>222</v>
      </c>
      <c r="J1107" s="21" t="s">
        <v>84</v>
      </c>
    </row>
    <row r="1108" spans="1:10" hidden="1" x14ac:dyDescent="0.25">
      <c r="A1108" s="20" t="s">
        <v>2378</v>
      </c>
      <c r="B1108" s="20" t="s">
        <v>2379</v>
      </c>
      <c r="C1108" s="21" t="s">
        <v>216</v>
      </c>
      <c r="D1108" s="21" t="s">
        <v>778</v>
      </c>
      <c r="E1108" s="21" t="s">
        <v>47</v>
      </c>
      <c r="F1108" s="21" t="s">
        <v>1943</v>
      </c>
      <c r="G1108" s="21" t="s">
        <v>2348</v>
      </c>
      <c r="H1108" s="21" t="s">
        <v>466</v>
      </c>
      <c r="I1108" s="21" t="s">
        <v>222</v>
      </c>
      <c r="J1108" s="21" t="s">
        <v>84</v>
      </c>
    </row>
    <row r="1109" spans="1:10" hidden="1" x14ac:dyDescent="0.25">
      <c r="A1109" s="20" t="s">
        <v>2380</v>
      </c>
      <c r="B1109" s="20" t="s">
        <v>2381</v>
      </c>
      <c r="C1109" s="21" t="s">
        <v>216</v>
      </c>
      <c r="D1109" s="21" t="s">
        <v>778</v>
      </c>
      <c r="E1109" s="21" t="s">
        <v>47</v>
      </c>
      <c r="F1109" s="21" t="s">
        <v>1943</v>
      </c>
      <c r="G1109" s="21" t="s">
        <v>2348</v>
      </c>
      <c r="H1109" s="21" t="s">
        <v>466</v>
      </c>
      <c r="I1109" s="21" t="s">
        <v>222</v>
      </c>
      <c r="J1109" s="21" t="s">
        <v>84</v>
      </c>
    </row>
    <row r="1110" spans="1:10" hidden="1" x14ac:dyDescent="0.25">
      <c r="A1110" s="20" t="s">
        <v>2382</v>
      </c>
      <c r="B1110" s="20" t="s">
        <v>2383</v>
      </c>
      <c r="C1110" s="21" t="s">
        <v>283</v>
      </c>
      <c r="D1110" s="21" t="s">
        <v>778</v>
      </c>
      <c r="E1110" s="21" t="s">
        <v>47</v>
      </c>
      <c r="F1110" s="21" t="s">
        <v>1943</v>
      </c>
      <c r="G1110" s="21" t="s">
        <v>2348</v>
      </c>
      <c r="H1110" s="21" t="s">
        <v>466</v>
      </c>
      <c r="I1110" s="21" t="s">
        <v>222</v>
      </c>
      <c r="J1110" s="21" t="s">
        <v>84</v>
      </c>
    </row>
    <row r="1111" spans="1:10" hidden="1" x14ac:dyDescent="0.25">
      <c r="A1111" s="20" t="s">
        <v>2384</v>
      </c>
      <c r="B1111" s="20" t="s">
        <v>2385</v>
      </c>
      <c r="C1111" s="21" t="s">
        <v>283</v>
      </c>
      <c r="D1111" s="21">
        <v>0</v>
      </c>
      <c r="E1111" s="21" t="s">
        <v>84</v>
      </c>
      <c r="F1111" s="21" t="s">
        <v>1985</v>
      </c>
      <c r="G1111" s="21" t="s">
        <v>2369</v>
      </c>
      <c r="H1111" s="21" t="s">
        <v>466</v>
      </c>
      <c r="I1111" s="21" t="s">
        <v>222</v>
      </c>
      <c r="J1111" s="21" t="s">
        <v>84</v>
      </c>
    </row>
    <row r="1112" spans="1:10" hidden="1" x14ac:dyDescent="0.25">
      <c r="A1112" s="20" t="s">
        <v>2386</v>
      </c>
      <c r="B1112" s="20" t="s">
        <v>2387</v>
      </c>
      <c r="C1112" s="21" t="s">
        <v>216</v>
      </c>
      <c r="D1112" s="21" t="s">
        <v>778</v>
      </c>
      <c r="E1112" s="21" t="s">
        <v>47</v>
      </c>
      <c r="F1112" s="21" t="s">
        <v>1943</v>
      </c>
      <c r="G1112" s="21" t="s">
        <v>2348</v>
      </c>
      <c r="H1112" s="21" t="s">
        <v>466</v>
      </c>
      <c r="I1112" s="21" t="s">
        <v>222</v>
      </c>
      <c r="J1112" s="21" t="s">
        <v>84</v>
      </c>
    </row>
    <row r="1113" spans="1:10" hidden="1" x14ac:dyDescent="0.25">
      <c r="A1113" s="20" t="s">
        <v>2388</v>
      </c>
      <c r="B1113" s="20" t="s">
        <v>2389</v>
      </c>
      <c r="C1113" s="21" t="s">
        <v>283</v>
      </c>
      <c r="D1113" s="21">
        <v>0</v>
      </c>
      <c r="E1113" s="21" t="s">
        <v>84</v>
      </c>
      <c r="F1113" s="21" t="s">
        <v>1985</v>
      </c>
      <c r="G1113" s="21" t="s">
        <v>2369</v>
      </c>
      <c r="H1113" s="21" t="s">
        <v>466</v>
      </c>
      <c r="I1113" s="21" t="s">
        <v>222</v>
      </c>
      <c r="J1113" s="21" t="s">
        <v>84</v>
      </c>
    </row>
    <row r="1114" spans="1:10" hidden="1" x14ac:dyDescent="0.25">
      <c r="A1114" s="20" t="s">
        <v>2390</v>
      </c>
      <c r="B1114" s="20" t="s">
        <v>2389</v>
      </c>
      <c r="C1114" s="21" t="s">
        <v>283</v>
      </c>
      <c r="D1114" s="21">
        <v>0</v>
      </c>
      <c r="E1114" s="21" t="s">
        <v>84</v>
      </c>
      <c r="F1114" s="21" t="s">
        <v>1985</v>
      </c>
      <c r="G1114" s="21" t="s">
        <v>2369</v>
      </c>
      <c r="H1114" s="21" t="s">
        <v>466</v>
      </c>
      <c r="I1114" s="21" t="s">
        <v>222</v>
      </c>
      <c r="J1114" s="21" t="s">
        <v>84</v>
      </c>
    </row>
    <row r="1115" spans="1:10" hidden="1" x14ac:dyDescent="0.25">
      <c r="A1115" s="20" t="s">
        <v>2391</v>
      </c>
      <c r="B1115" s="20" t="s">
        <v>2392</v>
      </c>
      <c r="C1115" s="21" t="s">
        <v>216</v>
      </c>
      <c r="D1115" s="21" t="s">
        <v>778</v>
      </c>
      <c r="E1115" s="21" t="s">
        <v>47</v>
      </c>
      <c r="F1115" s="21" t="s">
        <v>1943</v>
      </c>
      <c r="G1115" s="21" t="s">
        <v>2348</v>
      </c>
      <c r="H1115" s="21" t="s">
        <v>466</v>
      </c>
      <c r="I1115" s="21" t="s">
        <v>222</v>
      </c>
      <c r="J1115" s="21" t="s">
        <v>84</v>
      </c>
    </row>
    <row r="1116" spans="1:10" hidden="1" x14ac:dyDescent="0.25">
      <c r="A1116" s="20" t="s">
        <v>2393</v>
      </c>
      <c r="B1116" s="20" t="s">
        <v>2394</v>
      </c>
      <c r="C1116" s="21" t="s">
        <v>216</v>
      </c>
      <c r="D1116" s="21" t="s">
        <v>778</v>
      </c>
      <c r="E1116" s="21" t="s">
        <v>47</v>
      </c>
      <c r="F1116" s="21" t="s">
        <v>1943</v>
      </c>
      <c r="G1116" s="21" t="s">
        <v>2348</v>
      </c>
      <c r="H1116" s="21" t="s">
        <v>466</v>
      </c>
      <c r="I1116" s="21" t="s">
        <v>222</v>
      </c>
      <c r="J1116" s="21" t="s">
        <v>84</v>
      </c>
    </row>
    <row r="1117" spans="1:10" hidden="1" x14ac:dyDescent="0.25">
      <c r="A1117" s="20" t="s">
        <v>180</v>
      </c>
      <c r="B1117" s="20" t="s">
        <v>2395</v>
      </c>
      <c r="C1117" s="21" t="s">
        <v>216</v>
      </c>
      <c r="D1117" s="21" t="s">
        <v>778</v>
      </c>
      <c r="E1117" s="21" t="s">
        <v>47</v>
      </c>
      <c r="F1117" s="21" t="s">
        <v>1943</v>
      </c>
      <c r="G1117" s="21" t="s">
        <v>2348</v>
      </c>
      <c r="H1117" s="21" t="s">
        <v>466</v>
      </c>
      <c r="I1117" s="21" t="s">
        <v>222</v>
      </c>
      <c r="J1117" s="21" t="s">
        <v>84</v>
      </c>
    </row>
    <row r="1118" spans="1:10" hidden="1" x14ac:dyDescent="0.25">
      <c r="A1118" s="20" t="s">
        <v>132</v>
      </c>
      <c r="B1118" s="20" t="s">
        <v>2396</v>
      </c>
      <c r="C1118" s="21" t="s">
        <v>216</v>
      </c>
      <c r="D1118" s="21" t="s">
        <v>778</v>
      </c>
      <c r="E1118" s="21" t="s">
        <v>47</v>
      </c>
      <c r="F1118" s="21" t="s">
        <v>1943</v>
      </c>
      <c r="G1118" s="21" t="s">
        <v>2348</v>
      </c>
      <c r="H1118" s="21" t="s">
        <v>466</v>
      </c>
      <c r="I1118" s="21" t="s">
        <v>222</v>
      </c>
      <c r="J1118" s="21" t="s">
        <v>84</v>
      </c>
    </row>
    <row r="1119" spans="1:10" hidden="1" x14ac:dyDescent="0.25">
      <c r="A1119" s="20" t="s">
        <v>2397</v>
      </c>
      <c r="B1119" s="20" t="s">
        <v>2398</v>
      </c>
      <c r="C1119" s="21" t="s">
        <v>216</v>
      </c>
      <c r="D1119" s="21" t="s">
        <v>778</v>
      </c>
      <c r="E1119" s="21" t="s">
        <v>47</v>
      </c>
      <c r="F1119" s="21" t="s">
        <v>1943</v>
      </c>
      <c r="G1119" s="21" t="s">
        <v>2348</v>
      </c>
      <c r="H1119" s="21" t="s">
        <v>466</v>
      </c>
      <c r="I1119" s="21" t="s">
        <v>222</v>
      </c>
      <c r="J1119" s="21" t="s">
        <v>84</v>
      </c>
    </row>
    <row r="1120" spans="1:10" hidden="1" x14ac:dyDescent="0.25">
      <c r="A1120" s="20" t="s">
        <v>133</v>
      </c>
      <c r="B1120" s="20" t="s">
        <v>2399</v>
      </c>
      <c r="C1120" s="21" t="s">
        <v>216</v>
      </c>
      <c r="D1120" s="21" t="s">
        <v>778</v>
      </c>
      <c r="E1120" s="21" t="s">
        <v>47</v>
      </c>
      <c r="F1120" s="21" t="s">
        <v>1943</v>
      </c>
      <c r="G1120" s="21" t="s">
        <v>2348</v>
      </c>
      <c r="H1120" s="21" t="s">
        <v>466</v>
      </c>
      <c r="I1120" s="21" t="s">
        <v>222</v>
      </c>
      <c r="J1120" s="21" t="s">
        <v>84</v>
      </c>
    </row>
    <row r="1121" spans="1:10" hidden="1" x14ac:dyDescent="0.25">
      <c r="A1121" s="20" t="s">
        <v>2400</v>
      </c>
      <c r="B1121" s="20" t="s">
        <v>2401</v>
      </c>
      <c r="C1121" s="21" t="s">
        <v>216</v>
      </c>
      <c r="D1121" s="21" t="s">
        <v>778</v>
      </c>
      <c r="E1121" s="21" t="s">
        <v>47</v>
      </c>
      <c r="F1121" s="21" t="s">
        <v>1943</v>
      </c>
      <c r="G1121" s="21" t="s">
        <v>2348</v>
      </c>
      <c r="H1121" s="21" t="s">
        <v>466</v>
      </c>
      <c r="I1121" s="21" t="s">
        <v>222</v>
      </c>
      <c r="J1121" s="21" t="s">
        <v>84</v>
      </c>
    </row>
    <row r="1122" spans="1:10" hidden="1" x14ac:dyDescent="0.25">
      <c r="A1122" s="20" t="s">
        <v>2402</v>
      </c>
      <c r="B1122" s="20" t="s">
        <v>2403</v>
      </c>
      <c r="C1122" s="21" t="s">
        <v>216</v>
      </c>
      <c r="D1122" s="21" t="s">
        <v>778</v>
      </c>
      <c r="E1122" s="21" t="s">
        <v>47</v>
      </c>
      <c r="F1122" s="21" t="s">
        <v>1943</v>
      </c>
      <c r="G1122" s="21" t="s">
        <v>2348</v>
      </c>
      <c r="H1122" s="21" t="s">
        <v>466</v>
      </c>
      <c r="I1122" s="21" t="s">
        <v>222</v>
      </c>
      <c r="J1122" s="21" t="s">
        <v>84</v>
      </c>
    </row>
    <row r="1123" spans="1:10" hidden="1" x14ac:dyDescent="0.25">
      <c r="A1123" s="20" t="s">
        <v>2404</v>
      </c>
      <c r="B1123" s="20" t="s">
        <v>2405</v>
      </c>
      <c r="C1123" s="21" t="s">
        <v>216</v>
      </c>
      <c r="D1123" s="21" t="s">
        <v>778</v>
      </c>
      <c r="E1123" s="21" t="s">
        <v>47</v>
      </c>
      <c r="F1123" s="21" t="s">
        <v>1943</v>
      </c>
      <c r="G1123" s="21" t="s">
        <v>2348</v>
      </c>
      <c r="H1123" s="21" t="s">
        <v>466</v>
      </c>
      <c r="I1123" s="21" t="s">
        <v>222</v>
      </c>
      <c r="J1123" s="21" t="s">
        <v>84</v>
      </c>
    </row>
    <row r="1124" spans="1:10" hidden="1" x14ac:dyDescent="0.25">
      <c r="A1124" s="20" t="s">
        <v>2406</v>
      </c>
      <c r="B1124" s="20" t="s">
        <v>2407</v>
      </c>
      <c r="C1124" s="21" t="s">
        <v>216</v>
      </c>
      <c r="D1124" s="21" t="s">
        <v>778</v>
      </c>
      <c r="E1124" s="21" t="s">
        <v>47</v>
      </c>
      <c r="F1124" s="21" t="s">
        <v>1943</v>
      </c>
      <c r="G1124" s="21" t="s">
        <v>2348</v>
      </c>
      <c r="H1124" s="21" t="s">
        <v>466</v>
      </c>
      <c r="I1124" s="21" t="s">
        <v>222</v>
      </c>
      <c r="J1124" s="21" t="s">
        <v>84</v>
      </c>
    </row>
    <row r="1125" spans="1:10" hidden="1" x14ac:dyDescent="0.25">
      <c r="A1125" s="20" t="s">
        <v>2408</v>
      </c>
      <c r="B1125" s="20" t="s">
        <v>2409</v>
      </c>
      <c r="C1125" s="21" t="s">
        <v>216</v>
      </c>
      <c r="D1125" s="21" t="s">
        <v>778</v>
      </c>
      <c r="E1125" s="21" t="s">
        <v>47</v>
      </c>
      <c r="F1125" s="21" t="s">
        <v>1943</v>
      </c>
      <c r="G1125" s="21" t="s">
        <v>2348</v>
      </c>
      <c r="H1125" s="21" t="s">
        <v>466</v>
      </c>
      <c r="I1125" s="21" t="s">
        <v>222</v>
      </c>
      <c r="J1125" s="21" t="s">
        <v>84</v>
      </c>
    </row>
    <row r="1126" spans="1:10" hidden="1" x14ac:dyDescent="0.25">
      <c r="A1126" s="20" t="s">
        <v>2410</v>
      </c>
      <c r="B1126" s="20" t="s">
        <v>2411</v>
      </c>
      <c r="C1126" s="21" t="s">
        <v>216</v>
      </c>
      <c r="D1126" s="21" t="s">
        <v>778</v>
      </c>
      <c r="E1126" s="21" t="s">
        <v>47</v>
      </c>
      <c r="F1126" s="21" t="s">
        <v>1943</v>
      </c>
      <c r="G1126" s="21" t="s">
        <v>2348</v>
      </c>
      <c r="H1126" s="21" t="s">
        <v>466</v>
      </c>
      <c r="I1126" s="21" t="s">
        <v>222</v>
      </c>
      <c r="J1126" s="21" t="s">
        <v>84</v>
      </c>
    </row>
    <row r="1127" spans="1:10" hidden="1" x14ac:dyDescent="0.25">
      <c r="A1127" s="20" t="s">
        <v>134</v>
      </c>
      <c r="B1127" s="20" t="s">
        <v>2412</v>
      </c>
      <c r="C1127" s="21" t="s">
        <v>216</v>
      </c>
      <c r="D1127" s="21" t="s">
        <v>778</v>
      </c>
      <c r="E1127" s="21" t="s">
        <v>47</v>
      </c>
      <c r="F1127" s="21" t="s">
        <v>1943</v>
      </c>
      <c r="G1127" s="21" t="s">
        <v>2348</v>
      </c>
      <c r="H1127" s="21" t="s">
        <v>466</v>
      </c>
      <c r="I1127" s="21" t="s">
        <v>222</v>
      </c>
      <c r="J1127" s="21" t="s">
        <v>84</v>
      </c>
    </row>
    <row r="1128" spans="1:10" hidden="1" x14ac:dyDescent="0.25">
      <c r="A1128" s="20" t="s">
        <v>2413</v>
      </c>
      <c r="B1128" s="20" t="s">
        <v>2414</v>
      </c>
      <c r="C1128" s="21" t="s">
        <v>216</v>
      </c>
      <c r="D1128" s="21" t="s">
        <v>778</v>
      </c>
      <c r="E1128" s="21" t="s">
        <v>47</v>
      </c>
      <c r="F1128" s="21" t="s">
        <v>1943</v>
      </c>
      <c r="G1128" s="21" t="s">
        <v>2348</v>
      </c>
      <c r="H1128" s="21" t="s">
        <v>466</v>
      </c>
      <c r="I1128" s="21" t="s">
        <v>222</v>
      </c>
      <c r="J1128" s="21" t="s">
        <v>84</v>
      </c>
    </row>
    <row r="1129" spans="1:10" hidden="1" x14ac:dyDescent="0.25">
      <c r="A1129" s="20" t="s">
        <v>2415</v>
      </c>
      <c r="B1129" s="20" t="s">
        <v>2416</v>
      </c>
      <c r="C1129" s="21" t="s">
        <v>283</v>
      </c>
      <c r="D1129" s="21">
        <v>0</v>
      </c>
      <c r="E1129" s="21" t="s">
        <v>84</v>
      </c>
      <c r="F1129" s="21" t="s">
        <v>1985</v>
      </c>
      <c r="G1129" s="21" t="s">
        <v>2369</v>
      </c>
      <c r="H1129" s="21" t="s">
        <v>466</v>
      </c>
      <c r="I1129" s="21" t="s">
        <v>222</v>
      </c>
      <c r="J1129" s="21" t="s">
        <v>84</v>
      </c>
    </row>
    <row r="1130" spans="1:10" hidden="1" x14ac:dyDescent="0.25">
      <c r="A1130" s="20" t="s">
        <v>2417</v>
      </c>
      <c r="B1130" s="20" t="s">
        <v>2418</v>
      </c>
      <c r="C1130" s="21" t="s">
        <v>216</v>
      </c>
      <c r="D1130" s="21" t="s">
        <v>778</v>
      </c>
      <c r="E1130" s="21" t="s">
        <v>47</v>
      </c>
      <c r="F1130" s="21" t="s">
        <v>1943</v>
      </c>
      <c r="G1130" s="21" t="s">
        <v>2348</v>
      </c>
      <c r="H1130" s="21" t="s">
        <v>466</v>
      </c>
      <c r="I1130" s="21" t="s">
        <v>222</v>
      </c>
      <c r="J1130" s="21" t="s">
        <v>84</v>
      </c>
    </row>
    <row r="1131" spans="1:10" hidden="1" x14ac:dyDescent="0.25">
      <c r="A1131" s="20" t="s">
        <v>147</v>
      </c>
      <c r="B1131" s="20" t="s">
        <v>2419</v>
      </c>
      <c r="C1131" s="21" t="s">
        <v>216</v>
      </c>
      <c r="D1131" s="21" t="s">
        <v>778</v>
      </c>
      <c r="E1131" s="21" t="s">
        <v>47</v>
      </c>
      <c r="F1131" s="21" t="s">
        <v>1943</v>
      </c>
      <c r="G1131" s="21" t="s">
        <v>2348</v>
      </c>
      <c r="H1131" s="21" t="s">
        <v>466</v>
      </c>
      <c r="I1131" s="21" t="s">
        <v>222</v>
      </c>
      <c r="J1131" s="21" t="s">
        <v>84</v>
      </c>
    </row>
    <row r="1132" spans="1:10" hidden="1" x14ac:dyDescent="0.25">
      <c r="A1132" s="20" t="s">
        <v>2420</v>
      </c>
      <c r="B1132" s="20" t="s">
        <v>2421</v>
      </c>
      <c r="C1132" s="21" t="s">
        <v>216</v>
      </c>
      <c r="D1132" s="21" t="s">
        <v>778</v>
      </c>
      <c r="E1132" s="21" t="s">
        <v>47</v>
      </c>
      <c r="F1132" s="21" t="s">
        <v>1943</v>
      </c>
      <c r="G1132" s="21" t="s">
        <v>2348</v>
      </c>
      <c r="H1132" s="21" t="s">
        <v>466</v>
      </c>
      <c r="I1132" s="21" t="s">
        <v>222</v>
      </c>
      <c r="J1132" s="21" t="s">
        <v>84</v>
      </c>
    </row>
    <row r="1133" spans="1:10" hidden="1" x14ac:dyDescent="0.25">
      <c r="A1133" s="20" t="s">
        <v>2422</v>
      </c>
      <c r="B1133" s="20" t="s">
        <v>2423</v>
      </c>
      <c r="C1133" s="21" t="s">
        <v>216</v>
      </c>
      <c r="D1133" s="21" t="s">
        <v>778</v>
      </c>
      <c r="E1133" s="21" t="s">
        <v>47</v>
      </c>
      <c r="F1133" s="21" t="s">
        <v>1943</v>
      </c>
      <c r="G1133" s="21" t="s">
        <v>2348</v>
      </c>
      <c r="H1133" s="21" t="s">
        <v>466</v>
      </c>
      <c r="I1133" s="21" t="s">
        <v>222</v>
      </c>
      <c r="J1133" s="21" t="s">
        <v>84</v>
      </c>
    </row>
    <row r="1134" spans="1:10" hidden="1" x14ac:dyDescent="0.25">
      <c r="A1134" s="20" t="s">
        <v>2424</v>
      </c>
      <c r="B1134" s="20" t="s">
        <v>2425</v>
      </c>
      <c r="C1134" s="21" t="s">
        <v>216</v>
      </c>
      <c r="D1134" s="21" t="s">
        <v>778</v>
      </c>
      <c r="E1134" s="21" t="s">
        <v>47</v>
      </c>
      <c r="F1134" s="21" t="s">
        <v>1943</v>
      </c>
      <c r="G1134" s="21" t="s">
        <v>2348</v>
      </c>
      <c r="H1134" s="21" t="s">
        <v>466</v>
      </c>
      <c r="I1134" s="21" t="s">
        <v>222</v>
      </c>
      <c r="J1134" s="21" t="s">
        <v>84</v>
      </c>
    </row>
    <row r="1135" spans="1:10" hidden="1" x14ac:dyDescent="0.25">
      <c r="A1135" s="20" t="s">
        <v>2426</v>
      </c>
      <c r="B1135" s="20" t="s">
        <v>2427</v>
      </c>
      <c r="C1135" s="21" t="s">
        <v>216</v>
      </c>
      <c r="D1135" s="21" t="s">
        <v>778</v>
      </c>
      <c r="E1135" s="21" t="s">
        <v>47</v>
      </c>
      <c r="F1135" s="21" t="s">
        <v>1943</v>
      </c>
      <c r="G1135" s="21" t="s">
        <v>2348</v>
      </c>
      <c r="H1135" s="21" t="s">
        <v>466</v>
      </c>
      <c r="I1135" s="21" t="s">
        <v>222</v>
      </c>
      <c r="J1135" s="21" t="s">
        <v>84</v>
      </c>
    </row>
    <row r="1136" spans="1:10" hidden="1" x14ac:dyDescent="0.25">
      <c r="A1136" s="20" t="s">
        <v>2428</v>
      </c>
      <c r="B1136" s="20" t="s">
        <v>2429</v>
      </c>
      <c r="C1136" s="21" t="s">
        <v>216</v>
      </c>
      <c r="D1136" s="21" t="s">
        <v>778</v>
      </c>
      <c r="E1136" s="21" t="s">
        <v>47</v>
      </c>
      <c r="F1136" s="21" t="s">
        <v>1943</v>
      </c>
      <c r="G1136" s="21" t="s">
        <v>2348</v>
      </c>
      <c r="H1136" s="21" t="s">
        <v>466</v>
      </c>
      <c r="I1136" s="21" t="s">
        <v>222</v>
      </c>
      <c r="J1136" s="21" t="s">
        <v>84</v>
      </c>
    </row>
    <row r="1137" spans="1:10" hidden="1" x14ac:dyDescent="0.25">
      <c r="A1137" s="20" t="s">
        <v>2430</v>
      </c>
      <c r="B1137" s="20" t="s">
        <v>2431</v>
      </c>
      <c r="C1137" s="21" t="s">
        <v>216</v>
      </c>
      <c r="D1137" s="21" t="s">
        <v>778</v>
      </c>
      <c r="E1137" s="21" t="s">
        <v>47</v>
      </c>
      <c r="F1137" s="21" t="s">
        <v>1943</v>
      </c>
      <c r="G1137" s="21" t="s">
        <v>2348</v>
      </c>
      <c r="H1137" s="21" t="s">
        <v>466</v>
      </c>
      <c r="I1137" s="21" t="s">
        <v>222</v>
      </c>
      <c r="J1137" s="21" t="s">
        <v>84</v>
      </c>
    </row>
    <row r="1138" spans="1:10" hidden="1" x14ac:dyDescent="0.25">
      <c r="A1138" s="20" t="s">
        <v>45</v>
      </c>
      <c r="B1138" s="20" t="s">
        <v>46</v>
      </c>
      <c r="C1138" s="21" t="s">
        <v>216</v>
      </c>
      <c r="D1138" s="21" t="s">
        <v>778</v>
      </c>
      <c r="E1138" s="21" t="s">
        <v>47</v>
      </c>
      <c r="F1138" s="21" t="s">
        <v>1943</v>
      </c>
      <c r="G1138" s="21" t="s">
        <v>2348</v>
      </c>
      <c r="H1138" s="21" t="s">
        <v>466</v>
      </c>
      <c r="I1138" s="21" t="s">
        <v>222</v>
      </c>
      <c r="J1138" s="21" t="s">
        <v>84</v>
      </c>
    </row>
    <row r="1139" spans="1:10" hidden="1" x14ac:dyDescent="0.25">
      <c r="A1139" s="20" t="s">
        <v>2432</v>
      </c>
      <c r="B1139" s="20" t="s">
        <v>2433</v>
      </c>
      <c r="C1139" s="21" t="s">
        <v>216</v>
      </c>
      <c r="D1139" s="21" t="s">
        <v>778</v>
      </c>
      <c r="E1139" s="21" t="s">
        <v>47</v>
      </c>
      <c r="F1139" s="21" t="s">
        <v>1943</v>
      </c>
      <c r="G1139" s="21" t="s">
        <v>2348</v>
      </c>
      <c r="H1139" s="21" t="s">
        <v>466</v>
      </c>
      <c r="I1139" s="21" t="s">
        <v>222</v>
      </c>
      <c r="J1139" s="21" t="s">
        <v>84</v>
      </c>
    </row>
    <row r="1140" spans="1:10" hidden="1" x14ac:dyDescent="0.25">
      <c r="A1140" s="20" t="s">
        <v>2434</v>
      </c>
      <c r="B1140" s="20" t="s">
        <v>2435</v>
      </c>
      <c r="C1140" s="21" t="s">
        <v>216</v>
      </c>
      <c r="D1140" s="21" t="s">
        <v>778</v>
      </c>
      <c r="E1140" s="21" t="s">
        <v>47</v>
      </c>
      <c r="F1140" s="21" t="s">
        <v>1943</v>
      </c>
      <c r="G1140" s="21" t="s">
        <v>2348</v>
      </c>
      <c r="H1140" s="21" t="s">
        <v>466</v>
      </c>
      <c r="I1140" s="21" t="s">
        <v>222</v>
      </c>
      <c r="J1140" s="21" t="s">
        <v>84</v>
      </c>
    </row>
    <row r="1141" spans="1:10" hidden="1" x14ac:dyDescent="0.25">
      <c r="A1141" s="20" t="s">
        <v>2436</v>
      </c>
      <c r="B1141" s="20" t="s">
        <v>2437</v>
      </c>
      <c r="C1141" s="21" t="s">
        <v>216</v>
      </c>
      <c r="D1141" s="21" t="s">
        <v>778</v>
      </c>
      <c r="E1141" s="21" t="s">
        <v>47</v>
      </c>
      <c r="F1141" s="21" t="s">
        <v>1943</v>
      </c>
      <c r="G1141" s="21" t="s">
        <v>2348</v>
      </c>
      <c r="H1141" s="21" t="s">
        <v>466</v>
      </c>
      <c r="I1141" s="21" t="s">
        <v>222</v>
      </c>
      <c r="J1141" s="21" t="s">
        <v>84</v>
      </c>
    </row>
    <row r="1142" spans="1:10" hidden="1" x14ac:dyDescent="0.25">
      <c r="A1142" s="20" t="s">
        <v>2438</v>
      </c>
      <c r="B1142" s="20" t="s">
        <v>2439</v>
      </c>
      <c r="C1142" s="21" t="s">
        <v>216</v>
      </c>
      <c r="D1142" s="21" t="s">
        <v>2440</v>
      </c>
      <c r="E1142" s="21" t="s">
        <v>2441</v>
      </c>
      <c r="F1142" s="21" t="s">
        <v>2442</v>
      </c>
      <c r="G1142" s="21" t="s">
        <v>2442</v>
      </c>
      <c r="H1142" s="21" t="s">
        <v>466</v>
      </c>
      <c r="I1142" s="21" t="s">
        <v>222</v>
      </c>
      <c r="J1142" s="21" t="s">
        <v>84</v>
      </c>
    </row>
    <row r="1143" spans="1:10" hidden="1" x14ac:dyDescent="0.25">
      <c r="A1143" s="20" t="s">
        <v>2443</v>
      </c>
      <c r="B1143" s="20" t="s">
        <v>2444</v>
      </c>
      <c r="C1143" s="21" t="s">
        <v>216</v>
      </c>
      <c r="D1143" s="21" t="s">
        <v>2440</v>
      </c>
      <c r="E1143" s="21" t="s">
        <v>2441</v>
      </c>
      <c r="F1143" s="21" t="s">
        <v>2442</v>
      </c>
      <c r="G1143" s="21" t="s">
        <v>2442</v>
      </c>
      <c r="H1143" s="21" t="s">
        <v>466</v>
      </c>
      <c r="I1143" s="21" t="s">
        <v>222</v>
      </c>
      <c r="J1143" s="21" t="s">
        <v>84</v>
      </c>
    </row>
    <row r="1144" spans="1:10" hidden="1" x14ac:dyDescent="0.25">
      <c r="A1144" s="20" t="s">
        <v>2445</v>
      </c>
      <c r="B1144" s="20" t="s">
        <v>2446</v>
      </c>
      <c r="C1144" s="21" t="s">
        <v>216</v>
      </c>
      <c r="D1144" s="21" t="s">
        <v>2440</v>
      </c>
      <c r="E1144" s="21" t="s">
        <v>2441</v>
      </c>
      <c r="F1144" s="21" t="s">
        <v>2442</v>
      </c>
      <c r="G1144" s="21" t="s">
        <v>2442</v>
      </c>
      <c r="H1144" s="21" t="s">
        <v>466</v>
      </c>
      <c r="I1144" s="21" t="s">
        <v>222</v>
      </c>
      <c r="J1144" s="21" t="s">
        <v>84</v>
      </c>
    </row>
    <row r="1145" spans="1:10" hidden="1" x14ac:dyDescent="0.25">
      <c r="A1145" s="20" t="s">
        <v>2447</v>
      </c>
      <c r="B1145" s="20" t="s">
        <v>2448</v>
      </c>
      <c r="C1145" s="21" t="s">
        <v>216</v>
      </c>
      <c r="D1145" s="21" t="s">
        <v>2440</v>
      </c>
      <c r="E1145" s="21" t="s">
        <v>2441</v>
      </c>
      <c r="F1145" s="21" t="s">
        <v>2442</v>
      </c>
      <c r="G1145" s="21" t="s">
        <v>2442</v>
      </c>
      <c r="H1145" s="21" t="s">
        <v>466</v>
      </c>
      <c r="I1145" s="21" t="s">
        <v>222</v>
      </c>
      <c r="J1145" s="21" t="s">
        <v>84</v>
      </c>
    </row>
    <row r="1146" spans="1:10" hidden="1" x14ac:dyDescent="0.25">
      <c r="A1146" s="20" t="s">
        <v>2449</v>
      </c>
      <c r="B1146" s="20" t="s">
        <v>2450</v>
      </c>
      <c r="C1146" s="21" t="s">
        <v>216</v>
      </c>
      <c r="D1146" s="21" t="s">
        <v>2440</v>
      </c>
      <c r="E1146" s="21" t="s">
        <v>2441</v>
      </c>
      <c r="F1146" s="21" t="s">
        <v>2442</v>
      </c>
      <c r="G1146" s="21" t="s">
        <v>2442</v>
      </c>
      <c r="H1146" s="21" t="s">
        <v>466</v>
      </c>
      <c r="I1146" s="21" t="s">
        <v>222</v>
      </c>
      <c r="J1146" s="21" t="s">
        <v>84</v>
      </c>
    </row>
    <row r="1147" spans="1:10" hidden="1" x14ac:dyDescent="0.25">
      <c r="A1147" s="20" t="s">
        <v>2451</v>
      </c>
      <c r="B1147" s="20" t="s">
        <v>2452</v>
      </c>
      <c r="C1147" s="21" t="s">
        <v>283</v>
      </c>
      <c r="D1147" s="21" t="s">
        <v>2440</v>
      </c>
      <c r="E1147" s="21" t="s">
        <v>2441</v>
      </c>
      <c r="F1147" s="21" t="s">
        <v>2442</v>
      </c>
      <c r="G1147" s="21" t="s">
        <v>2442</v>
      </c>
      <c r="H1147" s="21" t="s">
        <v>466</v>
      </c>
      <c r="I1147" s="21" t="s">
        <v>222</v>
      </c>
      <c r="J1147" s="21" t="s">
        <v>84</v>
      </c>
    </row>
    <row r="1148" spans="1:10" hidden="1" x14ac:dyDescent="0.25">
      <c r="A1148" s="20" t="s">
        <v>2453</v>
      </c>
      <c r="B1148" s="20" t="s">
        <v>2454</v>
      </c>
      <c r="C1148" s="21" t="s">
        <v>216</v>
      </c>
      <c r="D1148" s="21" t="s">
        <v>2455</v>
      </c>
      <c r="E1148" s="21" t="s">
        <v>2456</v>
      </c>
      <c r="F1148" s="21" t="s">
        <v>2457</v>
      </c>
      <c r="G1148" s="21" t="s">
        <v>2458</v>
      </c>
      <c r="H1148" s="21" t="s">
        <v>466</v>
      </c>
      <c r="I1148" s="21" t="s">
        <v>222</v>
      </c>
      <c r="J1148" s="21" t="s">
        <v>84</v>
      </c>
    </row>
    <row r="1149" spans="1:10" hidden="1" x14ac:dyDescent="0.25">
      <c r="A1149" s="20" t="s">
        <v>2459</v>
      </c>
      <c r="B1149" s="20" t="s">
        <v>2460</v>
      </c>
      <c r="C1149" s="21" t="s">
        <v>216</v>
      </c>
      <c r="D1149" s="21" t="s">
        <v>216</v>
      </c>
      <c r="E1149" s="21" t="s">
        <v>2456</v>
      </c>
      <c r="F1149" s="21" t="s">
        <v>2461</v>
      </c>
      <c r="G1149" s="21" t="s">
        <v>2462</v>
      </c>
      <c r="H1149" s="21" t="s">
        <v>466</v>
      </c>
      <c r="I1149" s="21" t="s">
        <v>222</v>
      </c>
      <c r="J1149" s="21" t="s">
        <v>84</v>
      </c>
    </row>
    <row r="1150" spans="1:10" hidden="1" x14ac:dyDescent="0.25">
      <c r="A1150" s="20" t="s">
        <v>2463</v>
      </c>
      <c r="B1150" s="20" t="s">
        <v>2464</v>
      </c>
      <c r="C1150" s="21" t="s">
        <v>283</v>
      </c>
      <c r="D1150" s="21">
        <v>0</v>
      </c>
      <c r="E1150" s="21" t="s">
        <v>2465</v>
      </c>
      <c r="F1150" s="21" t="s">
        <v>2466</v>
      </c>
      <c r="G1150" s="21" t="s">
        <v>2467</v>
      </c>
      <c r="H1150" s="21" t="s">
        <v>466</v>
      </c>
      <c r="I1150" s="21" t="s">
        <v>222</v>
      </c>
      <c r="J1150" s="21" t="s">
        <v>84</v>
      </c>
    </row>
    <row r="1151" spans="1:10" hidden="1" x14ac:dyDescent="0.25">
      <c r="A1151" s="20" t="s">
        <v>198</v>
      </c>
      <c r="B1151" s="20" t="s">
        <v>2468</v>
      </c>
      <c r="C1151" s="21" t="s">
        <v>216</v>
      </c>
      <c r="D1151" s="21" t="s">
        <v>2469</v>
      </c>
      <c r="E1151" s="21" t="s">
        <v>2456</v>
      </c>
      <c r="F1151" s="21" t="s">
        <v>2470</v>
      </c>
      <c r="G1151" s="21" t="s">
        <v>2471</v>
      </c>
      <c r="H1151" s="21" t="s">
        <v>466</v>
      </c>
      <c r="I1151" s="21" t="s">
        <v>222</v>
      </c>
      <c r="J1151" s="21" t="s">
        <v>84</v>
      </c>
    </row>
    <row r="1152" spans="1:10" hidden="1" x14ac:dyDescent="0.25">
      <c r="A1152" s="20" t="s">
        <v>2472</v>
      </c>
      <c r="B1152" s="20" t="s">
        <v>2473</v>
      </c>
      <c r="C1152" s="21" t="s">
        <v>216</v>
      </c>
      <c r="D1152" s="21" t="s">
        <v>2469</v>
      </c>
      <c r="E1152" s="21" t="s">
        <v>2456</v>
      </c>
      <c r="F1152" s="21" t="s">
        <v>2470</v>
      </c>
      <c r="G1152" s="21" t="s">
        <v>2471</v>
      </c>
      <c r="H1152" s="21" t="s">
        <v>466</v>
      </c>
      <c r="I1152" s="21" t="s">
        <v>222</v>
      </c>
      <c r="J1152" s="21" t="s">
        <v>84</v>
      </c>
    </row>
    <row r="1153" spans="1:10" hidden="1" x14ac:dyDescent="0.25">
      <c r="A1153" s="20" t="s">
        <v>188</v>
      </c>
      <c r="B1153" s="20" t="s">
        <v>2474</v>
      </c>
      <c r="C1153" s="21" t="s">
        <v>216</v>
      </c>
      <c r="D1153" s="21" t="s">
        <v>2469</v>
      </c>
      <c r="E1153" s="21" t="s">
        <v>2456</v>
      </c>
      <c r="F1153" s="21" t="s">
        <v>2470</v>
      </c>
      <c r="G1153" s="21" t="s">
        <v>2475</v>
      </c>
      <c r="H1153" s="21" t="s">
        <v>466</v>
      </c>
      <c r="I1153" s="21" t="s">
        <v>222</v>
      </c>
      <c r="J1153" s="21" t="s">
        <v>84</v>
      </c>
    </row>
    <row r="1154" spans="1:10" hidden="1" x14ac:dyDescent="0.25">
      <c r="A1154" s="20" t="s">
        <v>2476</v>
      </c>
      <c r="B1154" s="20" t="s">
        <v>2477</v>
      </c>
      <c r="C1154" s="21" t="s">
        <v>216</v>
      </c>
      <c r="D1154" s="21" t="s">
        <v>2469</v>
      </c>
      <c r="E1154" s="21" t="s">
        <v>2456</v>
      </c>
      <c r="F1154" s="21" t="s">
        <v>2470</v>
      </c>
      <c r="G1154" s="21" t="s">
        <v>2475</v>
      </c>
      <c r="H1154" s="21" t="s">
        <v>466</v>
      </c>
      <c r="I1154" s="21" t="s">
        <v>222</v>
      </c>
      <c r="J1154" s="21" t="s">
        <v>84</v>
      </c>
    </row>
    <row r="1155" spans="1:10" hidden="1" x14ac:dyDescent="0.25">
      <c r="A1155" s="20" t="s">
        <v>2478</v>
      </c>
      <c r="B1155" s="20" t="s">
        <v>2479</v>
      </c>
      <c r="C1155" s="21" t="s">
        <v>216</v>
      </c>
      <c r="D1155" s="21" t="s">
        <v>2469</v>
      </c>
      <c r="E1155" s="21" t="s">
        <v>2456</v>
      </c>
      <c r="F1155" s="21" t="s">
        <v>2470</v>
      </c>
      <c r="G1155" s="21" t="s">
        <v>2475</v>
      </c>
      <c r="H1155" s="21" t="s">
        <v>466</v>
      </c>
      <c r="I1155" s="21" t="s">
        <v>222</v>
      </c>
      <c r="J1155" s="21" t="s">
        <v>84</v>
      </c>
    </row>
    <row r="1156" spans="1:10" hidden="1" x14ac:dyDescent="0.25">
      <c r="A1156" s="20" t="s">
        <v>2480</v>
      </c>
      <c r="B1156" s="20" t="s">
        <v>2481</v>
      </c>
      <c r="C1156" s="21" t="s">
        <v>216</v>
      </c>
      <c r="D1156" s="21" t="s">
        <v>2469</v>
      </c>
      <c r="E1156" s="21" t="s">
        <v>2456</v>
      </c>
      <c r="F1156" s="21" t="s">
        <v>2470</v>
      </c>
      <c r="G1156" s="21" t="s">
        <v>2482</v>
      </c>
      <c r="H1156" s="21" t="s">
        <v>466</v>
      </c>
      <c r="I1156" s="21" t="s">
        <v>222</v>
      </c>
      <c r="J1156" s="21" t="s">
        <v>84</v>
      </c>
    </row>
    <row r="1157" spans="1:10" hidden="1" x14ac:dyDescent="0.25">
      <c r="A1157" s="20" t="s">
        <v>189</v>
      </c>
      <c r="B1157" s="20" t="s">
        <v>2483</v>
      </c>
      <c r="C1157" s="21" t="s">
        <v>216</v>
      </c>
      <c r="D1157" s="21" t="s">
        <v>2469</v>
      </c>
      <c r="E1157" s="21" t="s">
        <v>2456</v>
      </c>
      <c r="F1157" s="21" t="s">
        <v>2470</v>
      </c>
      <c r="G1157" s="21" t="s">
        <v>2484</v>
      </c>
      <c r="H1157" s="21" t="s">
        <v>466</v>
      </c>
      <c r="I1157" s="21" t="s">
        <v>222</v>
      </c>
      <c r="J1157" s="21" t="s">
        <v>84</v>
      </c>
    </row>
    <row r="1158" spans="1:10" hidden="1" x14ac:dyDescent="0.25">
      <c r="A1158" s="20" t="s">
        <v>2485</v>
      </c>
      <c r="B1158" s="20" t="s">
        <v>2486</v>
      </c>
      <c r="C1158" s="21" t="s">
        <v>216</v>
      </c>
      <c r="D1158" s="21" t="s">
        <v>2469</v>
      </c>
      <c r="E1158" s="21" t="s">
        <v>2456</v>
      </c>
      <c r="F1158" s="21" t="s">
        <v>2470</v>
      </c>
      <c r="G1158" s="21" t="s">
        <v>2484</v>
      </c>
      <c r="H1158" s="21" t="s">
        <v>466</v>
      </c>
      <c r="I1158" s="21" t="s">
        <v>222</v>
      </c>
      <c r="J1158" s="21" t="s">
        <v>84</v>
      </c>
    </row>
    <row r="1159" spans="1:10" hidden="1" x14ac:dyDescent="0.25">
      <c r="A1159" s="20" t="s">
        <v>2487</v>
      </c>
      <c r="B1159" s="20" t="s">
        <v>2488</v>
      </c>
      <c r="C1159" s="21" t="s">
        <v>216</v>
      </c>
      <c r="D1159" s="21" t="s">
        <v>2469</v>
      </c>
      <c r="E1159" s="21" t="s">
        <v>2456</v>
      </c>
      <c r="F1159" s="21" t="s">
        <v>2470</v>
      </c>
      <c r="G1159" s="21" t="s">
        <v>2475</v>
      </c>
      <c r="H1159" s="21" t="s">
        <v>466</v>
      </c>
      <c r="I1159" s="21" t="s">
        <v>222</v>
      </c>
      <c r="J1159" s="21" t="s">
        <v>84</v>
      </c>
    </row>
    <row r="1160" spans="1:10" hidden="1" x14ac:dyDescent="0.25">
      <c r="A1160" s="20" t="s">
        <v>2489</v>
      </c>
      <c r="B1160" s="20" t="s">
        <v>2490</v>
      </c>
      <c r="C1160" s="21" t="s">
        <v>216</v>
      </c>
      <c r="D1160" s="21" t="s">
        <v>2469</v>
      </c>
      <c r="E1160" s="21" t="s">
        <v>2456</v>
      </c>
      <c r="F1160" s="21" t="s">
        <v>2470</v>
      </c>
      <c r="G1160" s="21" t="s">
        <v>2475</v>
      </c>
      <c r="H1160" s="21" t="s">
        <v>466</v>
      </c>
      <c r="I1160" s="21" t="s">
        <v>222</v>
      </c>
      <c r="J1160" s="21" t="s">
        <v>84</v>
      </c>
    </row>
    <row r="1161" spans="1:10" hidden="1" x14ac:dyDescent="0.25">
      <c r="A1161" s="20" t="s">
        <v>2491</v>
      </c>
      <c r="B1161" s="20" t="s">
        <v>2492</v>
      </c>
      <c r="C1161" s="21" t="s">
        <v>216</v>
      </c>
      <c r="D1161" s="21" t="s">
        <v>2469</v>
      </c>
      <c r="E1161" s="21" t="s">
        <v>2456</v>
      </c>
      <c r="F1161" s="21" t="s">
        <v>2470</v>
      </c>
      <c r="G1161" s="21" t="s">
        <v>2475</v>
      </c>
      <c r="H1161" s="21" t="s">
        <v>466</v>
      </c>
      <c r="I1161" s="21" t="s">
        <v>222</v>
      </c>
      <c r="J1161" s="21" t="s">
        <v>84</v>
      </c>
    </row>
    <row r="1162" spans="1:10" hidden="1" x14ac:dyDescent="0.25">
      <c r="A1162" s="20" t="s">
        <v>2493</v>
      </c>
      <c r="B1162" s="20" t="s">
        <v>2494</v>
      </c>
      <c r="C1162" s="21" t="s">
        <v>283</v>
      </c>
      <c r="D1162" s="21" t="s">
        <v>2469</v>
      </c>
      <c r="E1162" s="21" t="s">
        <v>2456</v>
      </c>
      <c r="F1162" s="21" t="s">
        <v>2495</v>
      </c>
      <c r="G1162" s="21" t="s">
        <v>2496</v>
      </c>
      <c r="H1162" s="21" t="s">
        <v>466</v>
      </c>
      <c r="I1162" s="21" t="s">
        <v>222</v>
      </c>
      <c r="J1162" s="21" t="s">
        <v>84</v>
      </c>
    </row>
    <row r="1163" spans="1:10" hidden="1" x14ac:dyDescent="0.25">
      <c r="A1163" s="20" t="s">
        <v>2497</v>
      </c>
      <c r="B1163" s="20" t="s">
        <v>2498</v>
      </c>
      <c r="C1163" s="21" t="s">
        <v>283</v>
      </c>
      <c r="D1163" s="21" t="s">
        <v>2469</v>
      </c>
      <c r="E1163" s="21" t="s">
        <v>2456</v>
      </c>
      <c r="F1163" s="21" t="s">
        <v>2495</v>
      </c>
      <c r="G1163" s="21" t="s">
        <v>2496</v>
      </c>
      <c r="H1163" s="21" t="s">
        <v>466</v>
      </c>
      <c r="I1163" s="21" t="s">
        <v>222</v>
      </c>
      <c r="J1163" s="21" t="s">
        <v>84</v>
      </c>
    </row>
    <row r="1164" spans="1:10" hidden="1" x14ac:dyDescent="0.25">
      <c r="A1164" s="20" t="s">
        <v>2499</v>
      </c>
      <c r="B1164" s="20" t="s">
        <v>2500</v>
      </c>
      <c r="C1164" s="21" t="s">
        <v>216</v>
      </c>
      <c r="D1164" s="21" t="s">
        <v>2469</v>
      </c>
      <c r="E1164" s="21" t="s">
        <v>2456</v>
      </c>
      <c r="F1164" s="21" t="s">
        <v>2501</v>
      </c>
      <c r="G1164" s="21" t="s">
        <v>2502</v>
      </c>
      <c r="H1164" s="21" t="s">
        <v>466</v>
      </c>
      <c r="I1164" s="21" t="s">
        <v>222</v>
      </c>
      <c r="J1164" s="21" t="s">
        <v>84</v>
      </c>
    </row>
    <row r="1165" spans="1:10" hidden="1" x14ac:dyDescent="0.25">
      <c r="A1165" s="20" t="s">
        <v>2503</v>
      </c>
      <c r="B1165" s="20" t="s">
        <v>2504</v>
      </c>
      <c r="C1165" s="21" t="s">
        <v>283</v>
      </c>
      <c r="D1165" s="21">
        <v>0</v>
      </c>
      <c r="E1165" s="21" t="s">
        <v>2465</v>
      </c>
      <c r="F1165" s="21" t="s">
        <v>2466</v>
      </c>
      <c r="G1165" s="21" t="s">
        <v>2467</v>
      </c>
      <c r="H1165" s="21" t="s">
        <v>466</v>
      </c>
      <c r="I1165" s="21" t="s">
        <v>222</v>
      </c>
      <c r="J1165" s="21" t="s">
        <v>84</v>
      </c>
    </row>
    <row r="1166" spans="1:10" hidden="1" x14ac:dyDescent="0.25">
      <c r="A1166" s="20" t="s">
        <v>172</v>
      </c>
      <c r="B1166" s="20" t="s">
        <v>2505</v>
      </c>
      <c r="C1166" s="21" t="s">
        <v>216</v>
      </c>
      <c r="D1166" s="21" t="s">
        <v>778</v>
      </c>
      <c r="E1166" s="21" t="s">
        <v>2506</v>
      </c>
      <c r="F1166" s="21" t="s">
        <v>2507</v>
      </c>
      <c r="G1166" s="21" t="s">
        <v>2508</v>
      </c>
      <c r="H1166" s="21" t="s">
        <v>2509</v>
      </c>
      <c r="I1166" s="21" t="s">
        <v>222</v>
      </c>
      <c r="J1166" s="21" t="s">
        <v>85</v>
      </c>
    </row>
    <row r="1167" spans="1:10" hidden="1" x14ac:dyDescent="0.25">
      <c r="A1167" s="20" t="s">
        <v>2510</v>
      </c>
      <c r="B1167" s="20" t="s">
        <v>2511</v>
      </c>
      <c r="C1167" s="21" t="s">
        <v>283</v>
      </c>
      <c r="D1167" s="21">
        <v>0</v>
      </c>
      <c r="E1167" s="21" t="s">
        <v>2512</v>
      </c>
      <c r="F1167" s="21" t="s">
        <v>2513</v>
      </c>
      <c r="G1167" s="21" t="s">
        <v>85</v>
      </c>
      <c r="H1167" s="21" t="s">
        <v>2509</v>
      </c>
      <c r="I1167" s="21" t="s">
        <v>222</v>
      </c>
      <c r="J1167" s="21" t="s">
        <v>85</v>
      </c>
    </row>
    <row r="1168" spans="1:10" hidden="1" x14ac:dyDescent="0.25">
      <c r="A1168" s="20" t="s">
        <v>2514</v>
      </c>
      <c r="B1168" s="20" t="s">
        <v>2515</v>
      </c>
      <c r="C1168" s="21" t="s">
        <v>216</v>
      </c>
      <c r="D1168" s="21" t="s">
        <v>778</v>
      </c>
      <c r="E1168" s="21" t="s">
        <v>2506</v>
      </c>
      <c r="F1168" s="21" t="s">
        <v>2507</v>
      </c>
      <c r="G1168" s="21" t="s">
        <v>2508</v>
      </c>
      <c r="H1168" s="21" t="s">
        <v>2509</v>
      </c>
      <c r="I1168" s="21" t="s">
        <v>222</v>
      </c>
      <c r="J1168" s="21" t="s">
        <v>85</v>
      </c>
    </row>
    <row r="1169" spans="1:10" hidden="1" x14ac:dyDescent="0.25">
      <c r="A1169" s="20" t="s">
        <v>2516</v>
      </c>
      <c r="B1169" s="20" t="s">
        <v>2517</v>
      </c>
      <c r="C1169" s="21" t="s">
        <v>216</v>
      </c>
      <c r="D1169" s="21" t="s">
        <v>778</v>
      </c>
      <c r="E1169" s="21" t="s">
        <v>2506</v>
      </c>
      <c r="F1169" s="21" t="s">
        <v>2507</v>
      </c>
      <c r="G1169" s="21" t="s">
        <v>2508</v>
      </c>
      <c r="H1169" s="21" t="s">
        <v>2509</v>
      </c>
      <c r="I1169" s="21" t="s">
        <v>222</v>
      </c>
      <c r="J1169" s="21" t="s">
        <v>85</v>
      </c>
    </row>
    <row r="1170" spans="1:10" hidden="1" x14ac:dyDescent="0.25">
      <c r="A1170" s="20" t="s">
        <v>2518</v>
      </c>
      <c r="B1170" s="20" t="s">
        <v>2519</v>
      </c>
      <c r="C1170" s="21" t="s">
        <v>283</v>
      </c>
      <c r="D1170" s="21">
        <v>0</v>
      </c>
      <c r="E1170" s="21" t="s">
        <v>2512</v>
      </c>
      <c r="F1170" s="21" t="s">
        <v>2513</v>
      </c>
      <c r="G1170" s="21" t="s">
        <v>85</v>
      </c>
      <c r="H1170" s="21" t="s">
        <v>2509</v>
      </c>
      <c r="I1170" s="21" t="s">
        <v>222</v>
      </c>
      <c r="J1170" s="21" t="s">
        <v>85</v>
      </c>
    </row>
    <row r="1171" spans="1:10" hidden="1" x14ac:dyDescent="0.25">
      <c r="A1171" s="20" t="s">
        <v>2520</v>
      </c>
      <c r="B1171" s="20" t="s">
        <v>2521</v>
      </c>
      <c r="C1171" s="21" t="s">
        <v>283</v>
      </c>
      <c r="D1171" s="21">
        <v>0</v>
      </c>
      <c r="E1171" s="21" t="s">
        <v>2512</v>
      </c>
      <c r="F1171" s="21" t="s">
        <v>2513</v>
      </c>
      <c r="G1171" s="21" t="s">
        <v>85</v>
      </c>
      <c r="H1171" s="21" t="s">
        <v>2509</v>
      </c>
      <c r="I1171" s="21" t="s">
        <v>222</v>
      </c>
      <c r="J1171" s="21" t="s">
        <v>85</v>
      </c>
    </row>
    <row r="1172" spans="1:10" hidden="1" x14ac:dyDescent="0.25">
      <c r="A1172" s="20" t="s">
        <v>173</v>
      </c>
      <c r="B1172" s="20" t="s">
        <v>2522</v>
      </c>
      <c r="C1172" s="21" t="s">
        <v>216</v>
      </c>
      <c r="D1172" s="21" t="s">
        <v>778</v>
      </c>
      <c r="E1172" s="21" t="s">
        <v>2506</v>
      </c>
      <c r="F1172" s="21" t="s">
        <v>2507</v>
      </c>
      <c r="G1172" s="21" t="s">
        <v>2508</v>
      </c>
      <c r="H1172" s="21" t="s">
        <v>2509</v>
      </c>
      <c r="I1172" s="21" t="s">
        <v>222</v>
      </c>
      <c r="J1172" s="21" t="s">
        <v>85</v>
      </c>
    </row>
    <row r="1173" spans="1:10" hidden="1" x14ac:dyDescent="0.25">
      <c r="A1173" s="20" t="s">
        <v>174</v>
      </c>
      <c r="B1173" s="20" t="s">
        <v>2523</v>
      </c>
      <c r="C1173" s="21" t="s">
        <v>216</v>
      </c>
      <c r="D1173" s="21" t="s">
        <v>778</v>
      </c>
      <c r="E1173" s="21" t="s">
        <v>2506</v>
      </c>
      <c r="F1173" s="21" t="s">
        <v>2507</v>
      </c>
      <c r="G1173" s="21" t="s">
        <v>2508</v>
      </c>
      <c r="H1173" s="21" t="s">
        <v>2509</v>
      </c>
      <c r="I1173" s="21" t="s">
        <v>222</v>
      </c>
      <c r="J1173" s="21" t="s">
        <v>85</v>
      </c>
    </row>
    <row r="1174" spans="1:10" hidden="1" x14ac:dyDescent="0.25">
      <c r="A1174" s="20" t="s">
        <v>2524</v>
      </c>
      <c r="B1174" s="20" t="s">
        <v>2525</v>
      </c>
      <c r="C1174" s="21" t="s">
        <v>216</v>
      </c>
      <c r="D1174" s="21" t="s">
        <v>778</v>
      </c>
      <c r="E1174" s="21" t="s">
        <v>2506</v>
      </c>
      <c r="F1174" s="21" t="s">
        <v>2507</v>
      </c>
      <c r="G1174" s="21" t="s">
        <v>2508</v>
      </c>
      <c r="H1174" s="21" t="s">
        <v>2509</v>
      </c>
      <c r="I1174" s="21" t="s">
        <v>222</v>
      </c>
      <c r="J1174" s="21" t="s">
        <v>85</v>
      </c>
    </row>
    <row r="1175" spans="1:10" hidden="1" x14ac:dyDescent="0.25">
      <c r="A1175" s="20" t="s">
        <v>2526</v>
      </c>
      <c r="B1175" s="20" t="s">
        <v>2527</v>
      </c>
      <c r="C1175" s="21" t="s">
        <v>283</v>
      </c>
      <c r="D1175" s="21">
        <v>0</v>
      </c>
      <c r="E1175" s="21" t="s">
        <v>2528</v>
      </c>
      <c r="F1175" s="21" t="s">
        <v>2528</v>
      </c>
      <c r="G1175" s="21" t="s">
        <v>85</v>
      </c>
      <c r="H1175" s="21" t="s">
        <v>2509</v>
      </c>
      <c r="I1175" s="21" t="s">
        <v>222</v>
      </c>
      <c r="J1175" s="21" t="s">
        <v>85</v>
      </c>
    </row>
    <row r="1176" spans="1:10" hidden="1" x14ac:dyDescent="0.25">
      <c r="A1176" s="20" t="s">
        <v>2529</v>
      </c>
      <c r="B1176" s="20" t="s">
        <v>2530</v>
      </c>
      <c r="C1176" s="21" t="s">
        <v>283</v>
      </c>
      <c r="D1176" s="21">
        <v>0</v>
      </c>
      <c r="E1176" s="21" t="s">
        <v>2528</v>
      </c>
      <c r="F1176" s="21" t="s">
        <v>2528</v>
      </c>
      <c r="G1176" s="21" t="s">
        <v>85</v>
      </c>
      <c r="H1176" s="21" t="s">
        <v>2509</v>
      </c>
      <c r="I1176" s="21" t="s">
        <v>222</v>
      </c>
      <c r="J1176" s="21" t="s">
        <v>85</v>
      </c>
    </row>
    <row r="1177" spans="1:10" hidden="1" x14ac:dyDescent="0.25">
      <c r="A1177" s="20" t="s">
        <v>2531</v>
      </c>
      <c r="B1177" s="20" t="s">
        <v>2532</v>
      </c>
      <c r="C1177" s="21" t="s">
        <v>283</v>
      </c>
      <c r="D1177" s="21">
        <v>0</v>
      </c>
      <c r="E1177" s="21" t="s">
        <v>2528</v>
      </c>
      <c r="F1177" s="21" t="s">
        <v>2528</v>
      </c>
      <c r="G1177" s="21" t="s">
        <v>85</v>
      </c>
      <c r="H1177" s="21" t="s">
        <v>2509</v>
      </c>
      <c r="I1177" s="21" t="s">
        <v>222</v>
      </c>
      <c r="J1177" s="21" t="s">
        <v>85</v>
      </c>
    </row>
    <row r="1178" spans="1:10" hidden="1" x14ac:dyDescent="0.25">
      <c r="A1178" s="20" t="s">
        <v>2533</v>
      </c>
      <c r="B1178" s="20" t="s">
        <v>2534</v>
      </c>
      <c r="C1178" s="21" t="s">
        <v>283</v>
      </c>
      <c r="D1178" s="21">
        <v>0</v>
      </c>
      <c r="E1178" s="21" t="s">
        <v>2528</v>
      </c>
      <c r="F1178" s="21" t="s">
        <v>2528</v>
      </c>
      <c r="G1178" s="21" t="s">
        <v>85</v>
      </c>
      <c r="H1178" s="21" t="s">
        <v>2509</v>
      </c>
      <c r="I1178" s="21" t="s">
        <v>222</v>
      </c>
      <c r="J1178" s="21" t="s">
        <v>85</v>
      </c>
    </row>
    <row r="1179" spans="1:10" hidden="1" x14ac:dyDescent="0.25">
      <c r="A1179" s="20" t="s">
        <v>2535</v>
      </c>
      <c r="B1179" s="20" t="s">
        <v>2536</v>
      </c>
      <c r="C1179" s="21" t="s">
        <v>283</v>
      </c>
      <c r="D1179" s="21">
        <v>0</v>
      </c>
      <c r="E1179" s="21" t="s">
        <v>2528</v>
      </c>
      <c r="F1179" s="21" t="s">
        <v>2528</v>
      </c>
      <c r="G1179" s="21" t="s">
        <v>85</v>
      </c>
      <c r="H1179" s="21" t="s">
        <v>2509</v>
      </c>
      <c r="I1179" s="21" t="s">
        <v>222</v>
      </c>
      <c r="J1179" s="21" t="s">
        <v>85</v>
      </c>
    </row>
    <row r="1180" spans="1:10" hidden="1" x14ac:dyDescent="0.25">
      <c r="A1180" s="20" t="s">
        <v>2537</v>
      </c>
      <c r="B1180" s="20" t="s">
        <v>2538</v>
      </c>
      <c r="C1180" s="21" t="s">
        <v>283</v>
      </c>
      <c r="D1180" s="21">
        <v>0</v>
      </c>
      <c r="E1180" s="21" t="s">
        <v>2528</v>
      </c>
      <c r="F1180" s="21" t="s">
        <v>2528</v>
      </c>
      <c r="G1180" s="21" t="s">
        <v>85</v>
      </c>
      <c r="H1180" s="21" t="s">
        <v>2509</v>
      </c>
      <c r="I1180" s="21" t="s">
        <v>222</v>
      </c>
      <c r="J1180" s="21" t="s">
        <v>85</v>
      </c>
    </row>
    <row r="1181" spans="1:10" hidden="1" x14ac:dyDescent="0.25">
      <c r="A1181" s="20" t="s">
        <v>2539</v>
      </c>
      <c r="B1181" s="20" t="s">
        <v>2540</v>
      </c>
      <c r="C1181" s="21" t="s">
        <v>283</v>
      </c>
      <c r="D1181" s="21">
        <v>0</v>
      </c>
      <c r="E1181" s="21" t="s">
        <v>2528</v>
      </c>
      <c r="F1181" s="21" t="s">
        <v>2528</v>
      </c>
      <c r="G1181" s="21" t="s">
        <v>85</v>
      </c>
      <c r="H1181" s="21" t="s">
        <v>2509</v>
      </c>
      <c r="I1181" s="21" t="s">
        <v>222</v>
      </c>
      <c r="J1181" s="21" t="s">
        <v>85</v>
      </c>
    </row>
    <row r="1182" spans="1:10" hidden="1" x14ac:dyDescent="0.25">
      <c r="A1182" s="20" t="s">
        <v>2541</v>
      </c>
      <c r="B1182" s="20" t="s">
        <v>2542</v>
      </c>
      <c r="C1182" s="21" t="s">
        <v>283</v>
      </c>
      <c r="D1182" s="21">
        <v>0</v>
      </c>
      <c r="E1182" s="21" t="s">
        <v>2528</v>
      </c>
      <c r="F1182" s="21" t="s">
        <v>2528</v>
      </c>
      <c r="G1182" s="21" t="s">
        <v>85</v>
      </c>
      <c r="H1182" s="21" t="s">
        <v>2509</v>
      </c>
      <c r="I1182" s="21" t="s">
        <v>222</v>
      </c>
      <c r="J1182" s="21" t="s">
        <v>85</v>
      </c>
    </row>
    <row r="1183" spans="1:10" hidden="1" x14ac:dyDescent="0.25">
      <c r="A1183" s="20" t="s">
        <v>2543</v>
      </c>
      <c r="B1183" s="20" t="s">
        <v>2544</v>
      </c>
      <c r="C1183" s="21" t="s">
        <v>283</v>
      </c>
      <c r="D1183" s="21">
        <v>0</v>
      </c>
      <c r="E1183" s="21" t="s">
        <v>2528</v>
      </c>
      <c r="F1183" s="21" t="s">
        <v>2528</v>
      </c>
      <c r="G1183" s="21" t="s">
        <v>85</v>
      </c>
      <c r="H1183" s="21" t="s">
        <v>2509</v>
      </c>
      <c r="I1183" s="21" t="s">
        <v>222</v>
      </c>
      <c r="J1183" s="21" t="s">
        <v>85</v>
      </c>
    </row>
    <row r="1184" spans="1:10" hidden="1" x14ac:dyDescent="0.25">
      <c r="A1184" s="20" t="s">
        <v>2545</v>
      </c>
      <c r="B1184" s="20" t="s">
        <v>2546</v>
      </c>
      <c r="C1184" s="21" t="s">
        <v>283</v>
      </c>
      <c r="D1184" s="21">
        <v>0</v>
      </c>
      <c r="E1184" s="21" t="s">
        <v>2528</v>
      </c>
      <c r="F1184" s="21" t="s">
        <v>2528</v>
      </c>
      <c r="G1184" s="21" t="s">
        <v>85</v>
      </c>
      <c r="H1184" s="21" t="s">
        <v>2509</v>
      </c>
      <c r="I1184" s="21" t="s">
        <v>222</v>
      </c>
      <c r="J1184" s="21" t="s">
        <v>85</v>
      </c>
    </row>
    <row r="1185" spans="1:10" hidden="1" x14ac:dyDescent="0.25">
      <c r="A1185" s="20" t="s">
        <v>2547</v>
      </c>
      <c r="B1185" s="20" t="s">
        <v>2548</v>
      </c>
      <c r="C1185" s="21" t="s">
        <v>283</v>
      </c>
      <c r="D1185" s="21">
        <v>0</v>
      </c>
      <c r="E1185" s="21" t="s">
        <v>2528</v>
      </c>
      <c r="F1185" s="21" t="s">
        <v>2528</v>
      </c>
      <c r="G1185" s="21" t="s">
        <v>85</v>
      </c>
      <c r="H1185" s="21" t="s">
        <v>2509</v>
      </c>
      <c r="I1185" s="21" t="s">
        <v>222</v>
      </c>
      <c r="J1185" s="21" t="s">
        <v>85</v>
      </c>
    </row>
    <row r="1186" spans="1:10" hidden="1" x14ac:dyDescent="0.25">
      <c r="A1186" s="20" t="s">
        <v>2549</v>
      </c>
      <c r="B1186" s="20" t="s">
        <v>2550</v>
      </c>
      <c r="C1186" s="21" t="s">
        <v>283</v>
      </c>
      <c r="D1186" s="21">
        <v>0</v>
      </c>
      <c r="E1186" s="21" t="s">
        <v>2528</v>
      </c>
      <c r="F1186" s="21" t="s">
        <v>2528</v>
      </c>
      <c r="G1186" s="21" t="s">
        <v>85</v>
      </c>
      <c r="H1186" s="21" t="s">
        <v>2509</v>
      </c>
      <c r="I1186" s="21" t="s">
        <v>222</v>
      </c>
      <c r="J1186" s="21" t="s">
        <v>85</v>
      </c>
    </row>
    <row r="1187" spans="1:10" hidden="1" x14ac:dyDescent="0.25">
      <c r="A1187" s="20" t="s">
        <v>2551</v>
      </c>
      <c r="B1187" s="20" t="s">
        <v>2552</v>
      </c>
      <c r="C1187" s="21" t="s">
        <v>283</v>
      </c>
      <c r="D1187" s="21">
        <v>0</v>
      </c>
      <c r="E1187" s="21" t="s">
        <v>2528</v>
      </c>
      <c r="F1187" s="21" t="s">
        <v>2528</v>
      </c>
      <c r="G1187" s="21" t="s">
        <v>85</v>
      </c>
      <c r="H1187" s="21" t="s">
        <v>2509</v>
      </c>
      <c r="I1187" s="21" t="s">
        <v>222</v>
      </c>
      <c r="J1187" s="21" t="s">
        <v>85</v>
      </c>
    </row>
    <row r="1188" spans="1:10" hidden="1" x14ac:dyDescent="0.25">
      <c r="A1188" s="20" t="s">
        <v>2553</v>
      </c>
      <c r="B1188" s="20" t="s">
        <v>2554</v>
      </c>
      <c r="C1188" s="21" t="s">
        <v>283</v>
      </c>
      <c r="D1188" s="21">
        <v>0</v>
      </c>
      <c r="E1188" s="21" t="s">
        <v>2528</v>
      </c>
      <c r="F1188" s="21" t="s">
        <v>2528</v>
      </c>
      <c r="G1188" s="21" t="s">
        <v>85</v>
      </c>
      <c r="H1188" s="21" t="s">
        <v>2509</v>
      </c>
      <c r="I1188" s="21" t="s">
        <v>222</v>
      </c>
      <c r="J1188" s="21" t="s">
        <v>85</v>
      </c>
    </row>
    <row r="1189" spans="1:10" hidden="1" x14ac:dyDescent="0.25">
      <c r="A1189" s="20" t="s">
        <v>2555</v>
      </c>
      <c r="B1189" s="20" t="s">
        <v>2556</v>
      </c>
      <c r="C1189" s="21" t="s">
        <v>283</v>
      </c>
      <c r="D1189" s="21">
        <v>0</v>
      </c>
      <c r="E1189" s="21" t="s">
        <v>2528</v>
      </c>
      <c r="F1189" s="21" t="s">
        <v>2528</v>
      </c>
      <c r="G1189" s="21" t="s">
        <v>85</v>
      </c>
      <c r="H1189" s="21" t="s">
        <v>2509</v>
      </c>
      <c r="I1189" s="21" t="s">
        <v>222</v>
      </c>
      <c r="J1189" s="21" t="s">
        <v>85</v>
      </c>
    </row>
    <row r="1190" spans="1:10" hidden="1" x14ac:dyDescent="0.25">
      <c r="A1190" s="20" t="s">
        <v>2557</v>
      </c>
      <c r="B1190" s="20" t="s">
        <v>2558</v>
      </c>
      <c r="C1190" s="21" t="s">
        <v>283</v>
      </c>
      <c r="D1190" s="21">
        <v>0</v>
      </c>
      <c r="E1190" s="21" t="s">
        <v>2528</v>
      </c>
      <c r="F1190" s="21" t="s">
        <v>2528</v>
      </c>
      <c r="G1190" s="21" t="s">
        <v>85</v>
      </c>
      <c r="H1190" s="21" t="s">
        <v>2509</v>
      </c>
      <c r="I1190" s="21" t="s">
        <v>222</v>
      </c>
      <c r="J1190" s="21" t="s">
        <v>85</v>
      </c>
    </row>
    <row r="1191" spans="1:10" hidden="1" x14ac:dyDescent="0.25">
      <c r="A1191" s="20" t="s">
        <v>2559</v>
      </c>
      <c r="B1191" s="20" t="s">
        <v>2560</v>
      </c>
      <c r="C1191" s="21" t="s">
        <v>283</v>
      </c>
      <c r="D1191" s="21" t="s">
        <v>778</v>
      </c>
      <c r="E1191" s="21" t="s">
        <v>2506</v>
      </c>
      <c r="F1191" s="21" t="s">
        <v>2561</v>
      </c>
      <c r="G1191" s="21" t="s">
        <v>2508</v>
      </c>
      <c r="H1191" s="21" t="s">
        <v>2509</v>
      </c>
      <c r="I1191" s="21" t="s">
        <v>222</v>
      </c>
      <c r="J1191" s="21" t="s">
        <v>85</v>
      </c>
    </row>
    <row r="1192" spans="1:10" hidden="1" x14ac:dyDescent="0.25">
      <c r="A1192" s="20" t="s">
        <v>2562</v>
      </c>
      <c r="B1192" s="20" t="s">
        <v>2563</v>
      </c>
      <c r="C1192" s="21" t="s">
        <v>216</v>
      </c>
      <c r="D1192" s="21" t="s">
        <v>778</v>
      </c>
      <c r="E1192" s="21" t="s">
        <v>2506</v>
      </c>
      <c r="F1192" s="21" t="s">
        <v>2561</v>
      </c>
      <c r="G1192" s="21" t="s">
        <v>2508</v>
      </c>
      <c r="H1192" s="21" t="s">
        <v>2509</v>
      </c>
      <c r="I1192" s="21" t="s">
        <v>222</v>
      </c>
      <c r="J1192" s="21" t="s">
        <v>85</v>
      </c>
    </row>
    <row r="1193" spans="1:10" hidden="1" x14ac:dyDescent="0.25">
      <c r="A1193" s="20" t="s">
        <v>2564</v>
      </c>
      <c r="B1193" s="20" t="s">
        <v>2565</v>
      </c>
      <c r="C1193" s="21" t="s">
        <v>216</v>
      </c>
      <c r="D1193" s="21" t="s">
        <v>778</v>
      </c>
      <c r="E1193" s="21" t="s">
        <v>2506</v>
      </c>
      <c r="F1193" s="21" t="s">
        <v>2566</v>
      </c>
      <c r="G1193" s="21" t="s">
        <v>2508</v>
      </c>
      <c r="H1193" s="21" t="s">
        <v>2509</v>
      </c>
      <c r="I1193" s="21" t="s">
        <v>222</v>
      </c>
      <c r="J1193" s="21" t="s">
        <v>85</v>
      </c>
    </row>
    <row r="1194" spans="1:10" hidden="1" x14ac:dyDescent="0.25">
      <c r="A1194" s="20" t="s">
        <v>2567</v>
      </c>
      <c r="B1194" s="20" t="s">
        <v>2568</v>
      </c>
      <c r="C1194" s="21" t="s">
        <v>283</v>
      </c>
      <c r="D1194" s="21" t="s">
        <v>778</v>
      </c>
      <c r="E1194" s="21" t="s">
        <v>2506</v>
      </c>
      <c r="F1194" s="21" t="s">
        <v>2566</v>
      </c>
      <c r="G1194" s="21" t="s">
        <v>2508</v>
      </c>
      <c r="H1194" s="21" t="s">
        <v>2509</v>
      </c>
      <c r="I1194" s="21" t="s">
        <v>222</v>
      </c>
      <c r="J1194" s="21" t="s">
        <v>85</v>
      </c>
    </row>
    <row r="1195" spans="1:10" hidden="1" x14ac:dyDescent="0.25">
      <c r="A1195" s="20" t="s">
        <v>2569</v>
      </c>
      <c r="B1195" s="20" t="s">
        <v>2570</v>
      </c>
      <c r="C1195" s="21" t="s">
        <v>283</v>
      </c>
      <c r="D1195" s="21" t="s">
        <v>778</v>
      </c>
      <c r="E1195" s="21" t="s">
        <v>2506</v>
      </c>
      <c r="F1195" s="21" t="s">
        <v>2566</v>
      </c>
      <c r="G1195" s="21" t="s">
        <v>2508</v>
      </c>
      <c r="H1195" s="21" t="s">
        <v>2509</v>
      </c>
      <c r="I1195" s="21" t="s">
        <v>222</v>
      </c>
      <c r="J1195" s="21" t="s">
        <v>85</v>
      </c>
    </row>
    <row r="1196" spans="1:10" hidden="1" x14ac:dyDescent="0.25">
      <c r="A1196" s="20" t="s">
        <v>2571</v>
      </c>
      <c r="B1196" s="20" t="s">
        <v>2572</v>
      </c>
      <c r="C1196" s="21" t="s">
        <v>283</v>
      </c>
      <c r="D1196" s="21" t="s">
        <v>778</v>
      </c>
      <c r="E1196" s="21" t="s">
        <v>2506</v>
      </c>
      <c r="F1196" s="21" t="s">
        <v>2566</v>
      </c>
      <c r="G1196" s="21" t="s">
        <v>2508</v>
      </c>
      <c r="H1196" s="21" t="s">
        <v>2509</v>
      </c>
      <c r="I1196" s="21" t="s">
        <v>222</v>
      </c>
      <c r="J1196" s="21" t="s">
        <v>85</v>
      </c>
    </row>
    <row r="1197" spans="1:10" hidden="1" x14ac:dyDescent="0.25">
      <c r="A1197" s="20" t="s">
        <v>2573</v>
      </c>
      <c r="B1197" s="20" t="s">
        <v>2574</v>
      </c>
      <c r="C1197" s="21" t="s">
        <v>283</v>
      </c>
      <c r="D1197" s="21" t="s">
        <v>778</v>
      </c>
      <c r="E1197" s="21" t="s">
        <v>2506</v>
      </c>
      <c r="F1197" s="21" t="s">
        <v>2566</v>
      </c>
      <c r="G1197" s="21" t="s">
        <v>2508</v>
      </c>
      <c r="H1197" s="21" t="s">
        <v>2509</v>
      </c>
      <c r="I1197" s="21" t="s">
        <v>222</v>
      </c>
      <c r="J1197" s="21" t="s">
        <v>85</v>
      </c>
    </row>
    <row r="1198" spans="1:10" hidden="1" x14ac:dyDescent="0.25">
      <c r="A1198" s="20" t="s">
        <v>2575</v>
      </c>
      <c r="B1198" s="20" t="s">
        <v>2576</v>
      </c>
      <c r="C1198" s="21" t="s">
        <v>283</v>
      </c>
      <c r="D1198" s="21" t="s">
        <v>778</v>
      </c>
      <c r="E1198" s="21" t="s">
        <v>2506</v>
      </c>
      <c r="F1198" s="21" t="s">
        <v>2566</v>
      </c>
      <c r="G1198" s="21" t="s">
        <v>2508</v>
      </c>
      <c r="H1198" s="21" t="s">
        <v>2509</v>
      </c>
      <c r="I1198" s="21" t="s">
        <v>222</v>
      </c>
      <c r="J1198" s="21" t="s">
        <v>85</v>
      </c>
    </row>
    <row r="1199" spans="1:10" hidden="1" x14ac:dyDescent="0.25">
      <c r="A1199" s="20" t="s">
        <v>2577</v>
      </c>
      <c r="B1199" s="20" t="s">
        <v>2578</v>
      </c>
      <c r="C1199" s="21" t="s">
        <v>216</v>
      </c>
      <c r="D1199" s="21" t="s">
        <v>778</v>
      </c>
      <c r="E1199" s="21" t="s">
        <v>2506</v>
      </c>
      <c r="F1199" s="21" t="s">
        <v>2566</v>
      </c>
      <c r="G1199" s="21" t="s">
        <v>2508</v>
      </c>
      <c r="H1199" s="21" t="s">
        <v>2509</v>
      </c>
      <c r="I1199" s="21" t="s">
        <v>222</v>
      </c>
      <c r="J1199" s="21" t="s">
        <v>85</v>
      </c>
    </row>
    <row r="1200" spans="1:10" hidden="1" x14ac:dyDescent="0.25">
      <c r="A1200" s="20" t="s">
        <v>2579</v>
      </c>
      <c r="B1200" s="20" t="s">
        <v>2580</v>
      </c>
      <c r="C1200" s="21" t="s">
        <v>216</v>
      </c>
      <c r="D1200" s="21" t="s">
        <v>778</v>
      </c>
      <c r="E1200" s="21" t="s">
        <v>2506</v>
      </c>
      <c r="F1200" s="21" t="s">
        <v>2566</v>
      </c>
      <c r="G1200" s="21" t="s">
        <v>2508</v>
      </c>
      <c r="H1200" s="21" t="s">
        <v>2509</v>
      </c>
      <c r="I1200" s="21" t="s">
        <v>222</v>
      </c>
      <c r="J1200" s="21" t="s">
        <v>85</v>
      </c>
    </row>
    <row r="1201" spans="1:10" hidden="1" x14ac:dyDescent="0.25">
      <c r="A1201" s="20" t="s">
        <v>2581</v>
      </c>
      <c r="B1201" s="20" t="s">
        <v>2582</v>
      </c>
      <c r="C1201" s="21" t="s">
        <v>216</v>
      </c>
      <c r="D1201" s="21" t="s">
        <v>778</v>
      </c>
      <c r="E1201" s="21" t="s">
        <v>2506</v>
      </c>
      <c r="F1201" s="21" t="s">
        <v>2566</v>
      </c>
      <c r="G1201" s="21" t="s">
        <v>2508</v>
      </c>
      <c r="H1201" s="21" t="s">
        <v>2509</v>
      </c>
      <c r="I1201" s="21" t="s">
        <v>222</v>
      </c>
      <c r="J1201" s="21" t="s">
        <v>85</v>
      </c>
    </row>
    <row r="1202" spans="1:10" hidden="1" x14ac:dyDescent="0.25">
      <c r="A1202" s="20" t="s">
        <v>2583</v>
      </c>
      <c r="B1202" s="20" t="s">
        <v>2584</v>
      </c>
      <c r="C1202" s="21" t="s">
        <v>216</v>
      </c>
      <c r="D1202" s="21" t="s">
        <v>778</v>
      </c>
      <c r="E1202" s="21" t="s">
        <v>2506</v>
      </c>
      <c r="F1202" s="21" t="s">
        <v>2566</v>
      </c>
      <c r="G1202" s="21" t="s">
        <v>2508</v>
      </c>
      <c r="H1202" s="21" t="s">
        <v>2509</v>
      </c>
      <c r="I1202" s="21" t="s">
        <v>222</v>
      </c>
      <c r="J1202" s="21" t="s">
        <v>85</v>
      </c>
    </row>
    <row r="1203" spans="1:10" hidden="1" x14ac:dyDescent="0.25">
      <c r="A1203" s="20" t="s">
        <v>2585</v>
      </c>
      <c r="B1203" s="20" t="s">
        <v>2586</v>
      </c>
      <c r="C1203" s="21" t="s">
        <v>216</v>
      </c>
      <c r="D1203" s="21" t="s">
        <v>778</v>
      </c>
      <c r="E1203" s="21" t="s">
        <v>2506</v>
      </c>
      <c r="F1203" s="21" t="s">
        <v>2566</v>
      </c>
      <c r="G1203" s="21" t="s">
        <v>2508</v>
      </c>
      <c r="H1203" s="21" t="s">
        <v>2509</v>
      </c>
      <c r="I1203" s="21" t="s">
        <v>222</v>
      </c>
      <c r="J1203" s="21" t="s">
        <v>85</v>
      </c>
    </row>
    <row r="1204" spans="1:10" hidden="1" x14ac:dyDescent="0.25">
      <c r="A1204" s="20" t="s">
        <v>2587</v>
      </c>
      <c r="B1204" s="20" t="s">
        <v>2588</v>
      </c>
      <c r="C1204" s="21" t="s">
        <v>216</v>
      </c>
      <c r="D1204" s="21" t="s">
        <v>778</v>
      </c>
      <c r="E1204" s="21" t="s">
        <v>2506</v>
      </c>
      <c r="F1204" s="21" t="s">
        <v>2566</v>
      </c>
      <c r="G1204" s="21" t="s">
        <v>2508</v>
      </c>
      <c r="H1204" s="21" t="s">
        <v>2509</v>
      </c>
      <c r="I1204" s="21" t="s">
        <v>222</v>
      </c>
      <c r="J1204" s="21" t="s">
        <v>85</v>
      </c>
    </row>
    <row r="1205" spans="1:10" hidden="1" x14ac:dyDescent="0.25">
      <c r="A1205" s="20" t="s">
        <v>2589</v>
      </c>
      <c r="B1205" s="20" t="s">
        <v>2590</v>
      </c>
      <c r="C1205" s="21" t="s">
        <v>216</v>
      </c>
      <c r="D1205" s="21" t="s">
        <v>778</v>
      </c>
      <c r="E1205" s="21" t="s">
        <v>2506</v>
      </c>
      <c r="F1205" s="21" t="s">
        <v>2566</v>
      </c>
      <c r="G1205" s="21" t="s">
        <v>2508</v>
      </c>
      <c r="H1205" s="21" t="s">
        <v>2509</v>
      </c>
      <c r="I1205" s="21" t="s">
        <v>222</v>
      </c>
      <c r="J1205" s="21" t="s">
        <v>85</v>
      </c>
    </row>
    <row r="1206" spans="1:10" hidden="1" x14ac:dyDescent="0.25">
      <c r="A1206" s="20" t="s">
        <v>2591</v>
      </c>
      <c r="B1206" s="20" t="s">
        <v>2592</v>
      </c>
      <c r="C1206" s="21" t="s">
        <v>283</v>
      </c>
      <c r="D1206" s="21" t="s">
        <v>778</v>
      </c>
      <c r="E1206" s="21" t="s">
        <v>2506</v>
      </c>
      <c r="F1206" s="21" t="s">
        <v>2566</v>
      </c>
      <c r="G1206" s="21" t="s">
        <v>2508</v>
      </c>
      <c r="H1206" s="21" t="s">
        <v>2509</v>
      </c>
      <c r="I1206" s="21" t="s">
        <v>222</v>
      </c>
      <c r="J1206" s="21" t="s">
        <v>85</v>
      </c>
    </row>
    <row r="1207" spans="1:10" hidden="1" x14ac:dyDescent="0.25">
      <c r="A1207" s="20" t="s">
        <v>2593</v>
      </c>
      <c r="B1207" s="20" t="s">
        <v>2594</v>
      </c>
      <c r="C1207" s="21" t="s">
        <v>216</v>
      </c>
      <c r="D1207" s="21" t="s">
        <v>778</v>
      </c>
      <c r="E1207" s="21" t="s">
        <v>2506</v>
      </c>
      <c r="F1207" s="21" t="s">
        <v>2595</v>
      </c>
      <c r="G1207" s="21" t="s">
        <v>2508</v>
      </c>
      <c r="H1207" s="21" t="s">
        <v>2509</v>
      </c>
      <c r="I1207" s="21" t="s">
        <v>222</v>
      </c>
      <c r="J1207" s="21" t="s">
        <v>85</v>
      </c>
    </row>
    <row r="1208" spans="1:10" hidden="1" x14ac:dyDescent="0.25">
      <c r="A1208" s="20" t="s">
        <v>2596</v>
      </c>
      <c r="B1208" s="20" t="s">
        <v>2597</v>
      </c>
      <c r="C1208" s="21" t="s">
        <v>216</v>
      </c>
      <c r="D1208" s="21" t="s">
        <v>778</v>
      </c>
      <c r="E1208" s="21" t="s">
        <v>2506</v>
      </c>
      <c r="F1208" s="21" t="s">
        <v>2598</v>
      </c>
      <c r="G1208" s="21" t="s">
        <v>2508</v>
      </c>
      <c r="H1208" s="21" t="s">
        <v>2509</v>
      </c>
      <c r="I1208" s="21" t="s">
        <v>222</v>
      </c>
      <c r="J1208" s="21" t="s">
        <v>85</v>
      </c>
    </row>
    <row r="1209" spans="1:10" hidden="1" x14ac:dyDescent="0.25">
      <c r="A1209" s="20" t="s">
        <v>2599</v>
      </c>
      <c r="B1209" s="20" t="s">
        <v>2600</v>
      </c>
      <c r="C1209" s="21" t="s">
        <v>216</v>
      </c>
      <c r="D1209" s="21" t="s">
        <v>778</v>
      </c>
      <c r="E1209" s="21" t="s">
        <v>2506</v>
      </c>
      <c r="F1209" s="21" t="s">
        <v>2598</v>
      </c>
      <c r="G1209" s="21" t="s">
        <v>2508</v>
      </c>
      <c r="H1209" s="21" t="s">
        <v>2509</v>
      </c>
      <c r="I1209" s="21" t="s">
        <v>222</v>
      </c>
      <c r="J1209" s="21" t="s">
        <v>85</v>
      </c>
    </row>
    <row r="1210" spans="1:10" hidden="1" x14ac:dyDescent="0.25">
      <c r="A1210" s="20" t="s">
        <v>2601</v>
      </c>
      <c r="B1210" s="20" t="s">
        <v>2602</v>
      </c>
      <c r="C1210" s="21" t="s">
        <v>216</v>
      </c>
      <c r="D1210" s="21" t="s">
        <v>778</v>
      </c>
      <c r="E1210" s="21" t="s">
        <v>2506</v>
      </c>
      <c r="F1210" s="21" t="s">
        <v>2598</v>
      </c>
      <c r="G1210" s="21" t="s">
        <v>2508</v>
      </c>
      <c r="H1210" s="21" t="s">
        <v>2509</v>
      </c>
      <c r="I1210" s="21" t="s">
        <v>222</v>
      </c>
      <c r="J1210" s="21" t="s">
        <v>85</v>
      </c>
    </row>
    <row r="1211" spans="1:10" hidden="1" x14ac:dyDescent="0.25">
      <c r="A1211" s="20" t="s">
        <v>2603</v>
      </c>
      <c r="B1211" s="20" t="s">
        <v>2604</v>
      </c>
      <c r="C1211" s="21" t="s">
        <v>216</v>
      </c>
      <c r="D1211" s="21" t="s">
        <v>778</v>
      </c>
      <c r="E1211" s="21" t="s">
        <v>2506</v>
      </c>
      <c r="F1211" s="21" t="s">
        <v>2598</v>
      </c>
      <c r="G1211" s="21" t="s">
        <v>2508</v>
      </c>
      <c r="H1211" s="21" t="s">
        <v>2509</v>
      </c>
      <c r="I1211" s="21" t="s">
        <v>222</v>
      </c>
      <c r="J1211" s="21" t="s">
        <v>85</v>
      </c>
    </row>
    <row r="1212" spans="1:10" hidden="1" x14ac:dyDescent="0.25">
      <c r="A1212" s="20" t="s">
        <v>2605</v>
      </c>
      <c r="B1212" s="20" t="s">
        <v>2606</v>
      </c>
      <c r="C1212" s="21" t="s">
        <v>216</v>
      </c>
      <c r="D1212" s="21" t="s">
        <v>778</v>
      </c>
      <c r="E1212" s="21" t="s">
        <v>2506</v>
      </c>
      <c r="F1212" s="21" t="s">
        <v>2598</v>
      </c>
      <c r="G1212" s="21" t="s">
        <v>2508</v>
      </c>
      <c r="H1212" s="21" t="s">
        <v>2509</v>
      </c>
      <c r="I1212" s="21" t="s">
        <v>222</v>
      </c>
      <c r="J1212" s="21" t="s">
        <v>85</v>
      </c>
    </row>
    <row r="1213" spans="1:10" hidden="1" x14ac:dyDescent="0.25">
      <c r="A1213" s="20" t="s">
        <v>2607</v>
      </c>
      <c r="B1213" s="20" t="s">
        <v>2608</v>
      </c>
      <c r="C1213" s="21" t="s">
        <v>216</v>
      </c>
      <c r="D1213" s="21" t="s">
        <v>778</v>
      </c>
      <c r="E1213" s="21" t="s">
        <v>2506</v>
      </c>
      <c r="F1213" s="21" t="s">
        <v>2598</v>
      </c>
      <c r="G1213" s="21" t="s">
        <v>2508</v>
      </c>
      <c r="H1213" s="21" t="s">
        <v>2509</v>
      </c>
      <c r="I1213" s="21" t="s">
        <v>222</v>
      </c>
      <c r="J1213" s="21" t="s">
        <v>85</v>
      </c>
    </row>
    <row r="1214" spans="1:10" hidden="1" x14ac:dyDescent="0.25">
      <c r="A1214" s="20" t="s">
        <v>2609</v>
      </c>
      <c r="B1214" s="20" t="s">
        <v>2610</v>
      </c>
      <c r="C1214" s="21" t="s">
        <v>216</v>
      </c>
      <c r="D1214" s="21" t="s">
        <v>778</v>
      </c>
      <c r="E1214" s="21" t="s">
        <v>2506</v>
      </c>
      <c r="F1214" s="21" t="s">
        <v>2598</v>
      </c>
      <c r="G1214" s="21" t="s">
        <v>2508</v>
      </c>
      <c r="H1214" s="21" t="s">
        <v>2509</v>
      </c>
      <c r="I1214" s="21" t="s">
        <v>222</v>
      </c>
      <c r="J1214" s="21" t="s">
        <v>85</v>
      </c>
    </row>
    <row r="1215" spans="1:10" hidden="1" x14ac:dyDescent="0.25">
      <c r="A1215" s="20" t="s">
        <v>2611</v>
      </c>
      <c r="B1215" s="20" t="s">
        <v>2612</v>
      </c>
      <c r="C1215" s="21" t="s">
        <v>216</v>
      </c>
      <c r="D1215" s="21" t="s">
        <v>778</v>
      </c>
      <c r="E1215" s="21" t="s">
        <v>2506</v>
      </c>
      <c r="F1215" s="21" t="s">
        <v>2598</v>
      </c>
      <c r="G1215" s="21" t="s">
        <v>2508</v>
      </c>
      <c r="H1215" s="21" t="s">
        <v>2509</v>
      </c>
      <c r="I1215" s="21" t="s">
        <v>222</v>
      </c>
      <c r="J1215" s="21" t="s">
        <v>85</v>
      </c>
    </row>
    <row r="1216" spans="1:10" hidden="1" x14ac:dyDescent="0.25">
      <c r="A1216" s="20" t="s">
        <v>2613</v>
      </c>
      <c r="B1216" s="20" t="s">
        <v>2614</v>
      </c>
      <c r="C1216" s="21" t="s">
        <v>216</v>
      </c>
      <c r="D1216" s="21" t="s">
        <v>778</v>
      </c>
      <c r="E1216" s="21" t="s">
        <v>2506</v>
      </c>
      <c r="F1216" s="21" t="s">
        <v>2598</v>
      </c>
      <c r="G1216" s="21" t="s">
        <v>2508</v>
      </c>
      <c r="H1216" s="21" t="s">
        <v>2509</v>
      </c>
      <c r="I1216" s="21" t="s">
        <v>222</v>
      </c>
      <c r="J1216" s="21" t="s">
        <v>85</v>
      </c>
    </row>
    <row r="1217" spans="1:10" hidden="1" x14ac:dyDescent="0.25">
      <c r="A1217" s="20" t="s">
        <v>2615</v>
      </c>
      <c r="B1217" s="20" t="s">
        <v>2616</v>
      </c>
      <c r="C1217" s="21" t="s">
        <v>216</v>
      </c>
      <c r="D1217" s="21" t="s">
        <v>778</v>
      </c>
      <c r="E1217" s="21" t="s">
        <v>2506</v>
      </c>
      <c r="F1217" s="21" t="s">
        <v>2598</v>
      </c>
      <c r="G1217" s="21" t="s">
        <v>2508</v>
      </c>
      <c r="H1217" s="21" t="s">
        <v>2509</v>
      </c>
      <c r="I1217" s="21" t="s">
        <v>222</v>
      </c>
      <c r="J1217" s="21" t="s">
        <v>85</v>
      </c>
    </row>
    <row r="1218" spans="1:10" hidden="1" x14ac:dyDescent="0.25">
      <c r="A1218" s="20" t="s">
        <v>2617</v>
      </c>
      <c r="B1218" s="20" t="s">
        <v>2618</v>
      </c>
      <c r="C1218" s="21" t="s">
        <v>216</v>
      </c>
      <c r="D1218" s="21" t="s">
        <v>778</v>
      </c>
      <c r="E1218" s="21" t="s">
        <v>2506</v>
      </c>
      <c r="F1218" s="21" t="s">
        <v>2598</v>
      </c>
      <c r="G1218" s="21" t="s">
        <v>2508</v>
      </c>
      <c r="H1218" s="21" t="s">
        <v>2509</v>
      </c>
      <c r="I1218" s="21" t="s">
        <v>222</v>
      </c>
      <c r="J1218" s="21" t="s">
        <v>85</v>
      </c>
    </row>
    <row r="1219" spans="1:10" hidden="1" x14ac:dyDescent="0.25">
      <c r="A1219" s="20" t="s">
        <v>2619</v>
      </c>
      <c r="B1219" s="20" t="s">
        <v>2620</v>
      </c>
      <c r="C1219" s="21" t="s">
        <v>216</v>
      </c>
      <c r="D1219" s="21" t="s">
        <v>778</v>
      </c>
      <c r="E1219" s="21" t="s">
        <v>2506</v>
      </c>
      <c r="F1219" s="21" t="s">
        <v>2598</v>
      </c>
      <c r="G1219" s="21" t="s">
        <v>2508</v>
      </c>
      <c r="H1219" s="21" t="s">
        <v>2509</v>
      </c>
      <c r="I1219" s="21" t="s">
        <v>222</v>
      </c>
      <c r="J1219" s="21" t="s">
        <v>85</v>
      </c>
    </row>
    <row r="1220" spans="1:10" hidden="1" x14ac:dyDescent="0.25">
      <c r="A1220" s="20" t="s">
        <v>2621</v>
      </c>
      <c r="B1220" s="20" t="s">
        <v>2620</v>
      </c>
      <c r="C1220" s="21" t="s">
        <v>216</v>
      </c>
      <c r="D1220" s="21" t="s">
        <v>778</v>
      </c>
      <c r="E1220" s="21" t="s">
        <v>2506</v>
      </c>
      <c r="F1220" s="21" t="s">
        <v>2598</v>
      </c>
      <c r="G1220" s="21" t="s">
        <v>2508</v>
      </c>
      <c r="H1220" s="21" t="s">
        <v>2509</v>
      </c>
      <c r="I1220" s="21" t="s">
        <v>222</v>
      </c>
      <c r="J1220" s="21" t="s">
        <v>85</v>
      </c>
    </row>
    <row r="1221" spans="1:10" hidden="1" x14ac:dyDescent="0.25">
      <c r="A1221" s="20" t="s">
        <v>2622</v>
      </c>
      <c r="B1221" s="20" t="s">
        <v>2623</v>
      </c>
      <c r="C1221" s="21" t="s">
        <v>216</v>
      </c>
      <c r="D1221" s="21" t="s">
        <v>778</v>
      </c>
      <c r="E1221" s="21" t="s">
        <v>2506</v>
      </c>
      <c r="F1221" s="21" t="s">
        <v>2598</v>
      </c>
      <c r="G1221" s="21" t="s">
        <v>2508</v>
      </c>
      <c r="H1221" s="21" t="s">
        <v>2509</v>
      </c>
      <c r="I1221" s="21" t="s">
        <v>222</v>
      </c>
      <c r="J1221" s="21" t="s">
        <v>85</v>
      </c>
    </row>
    <row r="1222" spans="1:10" hidden="1" x14ac:dyDescent="0.25">
      <c r="A1222" s="20" t="s">
        <v>2624</v>
      </c>
      <c r="B1222" s="20" t="s">
        <v>2625</v>
      </c>
      <c r="C1222" s="21" t="s">
        <v>283</v>
      </c>
      <c r="D1222" s="21">
        <v>0</v>
      </c>
      <c r="E1222" s="21" t="s">
        <v>2512</v>
      </c>
      <c r="F1222" s="21" t="s">
        <v>2626</v>
      </c>
      <c r="G1222" s="21" t="s">
        <v>85</v>
      </c>
      <c r="H1222" s="21" t="s">
        <v>2509</v>
      </c>
      <c r="I1222" s="21" t="s">
        <v>222</v>
      </c>
      <c r="J1222" s="21" t="s">
        <v>85</v>
      </c>
    </row>
    <row r="1223" spans="1:10" hidden="1" x14ac:dyDescent="0.25">
      <c r="A1223" s="20" t="s">
        <v>2627</v>
      </c>
      <c r="B1223" s="20" t="s">
        <v>2628</v>
      </c>
      <c r="C1223" s="21" t="s">
        <v>283</v>
      </c>
      <c r="D1223" s="21">
        <v>0</v>
      </c>
      <c r="E1223" s="21" t="s">
        <v>2512</v>
      </c>
      <c r="F1223" s="21" t="s">
        <v>2626</v>
      </c>
      <c r="G1223" s="21" t="s">
        <v>85</v>
      </c>
      <c r="H1223" s="21" t="s">
        <v>2509</v>
      </c>
      <c r="I1223" s="21" t="s">
        <v>222</v>
      </c>
      <c r="J1223" s="21" t="s">
        <v>85</v>
      </c>
    </row>
    <row r="1224" spans="1:10" hidden="1" x14ac:dyDescent="0.25">
      <c r="A1224" s="20" t="s">
        <v>2629</v>
      </c>
      <c r="B1224" s="20" t="s">
        <v>2630</v>
      </c>
      <c r="C1224" s="21" t="s">
        <v>283</v>
      </c>
      <c r="D1224" s="21">
        <v>0</v>
      </c>
      <c r="E1224" s="21" t="s">
        <v>2512</v>
      </c>
      <c r="F1224" s="21" t="s">
        <v>2626</v>
      </c>
      <c r="G1224" s="21" t="s">
        <v>85</v>
      </c>
      <c r="H1224" s="21" t="s">
        <v>2509</v>
      </c>
      <c r="I1224" s="21" t="s">
        <v>222</v>
      </c>
      <c r="J1224" s="21" t="s">
        <v>85</v>
      </c>
    </row>
    <row r="1225" spans="1:10" hidden="1" x14ac:dyDescent="0.25">
      <c r="A1225" s="20" t="s">
        <v>2631</v>
      </c>
      <c r="B1225" s="20" t="s">
        <v>2632</v>
      </c>
      <c r="C1225" s="21" t="s">
        <v>283</v>
      </c>
      <c r="D1225" s="21">
        <v>0</v>
      </c>
      <c r="E1225" s="21" t="s">
        <v>2512</v>
      </c>
      <c r="F1225" s="21" t="s">
        <v>2626</v>
      </c>
      <c r="G1225" s="21" t="s">
        <v>85</v>
      </c>
      <c r="H1225" s="21" t="s">
        <v>2509</v>
      </c>
      <c r="I1225" s="21" t="s">
        <v>222</v>
      </c>
      <c r="J1225" s="21" t="s">
        <v>85</v>
      </c>
    </row>
    <row r="1226" spans="1:10" hidden="1" x14ac:dyDescent="0.25">
      <c r="A1226" s="20" t="s">
        <v>2633</v>
      </c>
      <c r="B1226" s="20" t="s">
        <v>2634</v>
      </c>
      <c r="C1226" s="21" t="s">
        <v>283</v>
      </c>
      <c r="D1226" s="21" t="s">
        <v>778</v>
      </c>
      <c r="E1226" s="21" t="s">
        <v>2506</v>
      </c>
      <c r="F1226" s="21" t="s">
        <v>2635</v>
      </c>
      <c r="G1226" s="21" t="s">
        <v>2508</v>
      </c>
      <c r="H1226" s="21" t="s">
        <v>2509</v>
      </c>
      <c r="I1226" s="21" t="s">
        <v>222</v>
      </c>
      <c r="J1226" s="21" t="s">
        <v>85</v>
      </c>
    </row>
    <row r="1227" spans="1:10" hidden="1" x14ac:dyDescent="0.25">
      <c r="A1227" s="20" t="s">
        <v>2636</v>
      </c>
      <c r="B1227" s="20" t="s">
        <v>2637</v>
      </c>
      <c r="C1227" s="21" t="s">
        <v>283</v>
      </c>
      <c r="D1227" s="21">
        <v>0</v>
      </c>
      <c r="E1227" s="21" t="s">
        <v>2512</v>
      </c>
      <c r="F1227" s="21" t="s">
        <v>2626</v>
      </c>
      <c r="G1227" s="21" t="s">
        <v>85</v>
      </c>
      <c r="H1227" s="21" t="s">
        <v>2509</v>
      </c>
      <c r="I1227" s="21" t="s">
        <v>222</v>
      </c>
      <c r="J1227" s="21" t="s">
        <v>85</v>
      </c>
    </row>
    <row r="1228" spans="1:10" hidden="1" x14ac:dyDescent="0.25">
      <c r="A1228" s="20" t="s">
        <v>2638</v>
      </c>
      <c r="B1228" s="20" t="s">
        <v>2639</v>
      </c>
      <c r="C1228" s="21" t="s">
        <v>216</v>
      </c>
      <c r="D1228" s="21" t="s">
        <v>778</v>
      </c>
      <c r="E1228" s="21" t="s">
        <v>2506</v>
      </c>
      <c r="F1228" s="21" t="s">
        <v>2640</v>
      </c>
      <c r="G1228" s="21" t="s">
        <v>2508</v>
      </c>
      <c r="H1228" s="21" t="s">
        <v>2509</v>
      </c>
      <c r="I1228" s="21" t="s">
        <v>222</v>
      </c>
      <c r="J1228" s="21" t="s">
        <v>85</v>
      </c>
    </row>
    <row r="1229" spans="1:10" hidden="1" x14ac:dyDescent="0.25">
      <c r="A1229" s="20" t="s">
        <v>2641</v>
      </c>
      <c r="B1229" s="20" t="s">
        <v>2642</v>
      </c>
      <c r="C1229" s="21" t="s">
        <v>216</v>
      </c>
      <c r="D1229" s="21" t="s">
        <v>778</v>
      </c>
      <c r="E1229" s="21" t="s">
        <v>2506</v>
      </c>
      <c r="F1229" s="21" t="s">
        <v>2640</v>
      </c>
      <c r="G1229" s="21" t="s">
        <v>2508</v>
      </c>
      <c r="H1229" s="21" t="s">
        <v>2509</v>
      </c>
      <c r="I1229" s="21" t="s">
        <v>222</v>
      </c>
      <c r="J1229" s="21" t="s">
        <v>85</v>
      </c>
    </row>
    <row r="1230" spans="1:10" hidden="1" x14ac:dyDescent="0.25">
      <c r="A1230" s="20" t="s">
        <v>2643</v>
      </c>
      <c r="B1230" s="20" t="s">
        <v>2644</v>
      </c>
      <c r="C1230" s="21" t="s">
        <v>216</v>
      </c>
      <c r="D1230" s="21" t="s">
        <v>778</v>
      </c>
      <c r="E1230" s="21" t="s">
        <v>2506</v>
      </c>
      <c r="F1230" s="21" t="s">
        <v>2640</v>
      </c>
      <c r="G1230" s="21" t="s">
        <v>2508</v>
      </c>
      <c r="H1230" s="21" t="s">
        <v>2509</v>
      </c>
      <c r="I1230" s="21" t="s">
        <v>222</v>
      </c>
      <c r="J1230" s="21" t="s">
        <v>85</v>
      </c>
    </row>
    <row r="1231" spans="1:10" hidden="1" x14ac:dyDescent="0.25">
      <c r="A1231" s="20" t="s">
        <v>2645</v>
      </c>
      <c r="B1231" s="20" t="s">
        <v>2646</v>
      </c>
      <c r="C1231" s="21" t="s">
        <v>216</v>
      </c>
      <c r="D1231" s="21" t="s">
        <v>778</v>
      </c>
      <c r="E1231" s="21" t="s">
        <v>2506</v>
      </c>
      <c r="F1231" s="21" t="s">
        <v>2640</v>
      </c>
      <c r="G1231" s="21" t="s">
        <v>2508</v>
      </c>
      <c r="H1231" s="21" t="s">
        <v>2509</v>
      </c>
      <c r="I1231" s="21" t="s">
        <v>222</v>
      </c>
      <c r="J1231" s="21" t="s">
        <v>85</v>
      </c>
    </row>
    <row r="1232" spans="1:10" hidden="1" x14ac:dyDescent="0.25">
      <c r="A1232" s="20" t="s">
        <v>2647</v>
      </c>
      <c r="B1232" s="20" t="s">
        <v>2648</v>
      </c>
      <c r="C1232" s="21" t="s">
        <v>216</v>
      </c>
      <c r="D1232" s="21" t="s">
        <v>778</v>
      </c>
      <c r="E1232" s="21" t="s">
        <v>2506</v>
      </c>
      <c r="F1232" s="21" t="s">
        <v>2640</v>
      </c>
      <c r="G1232" s="21" t="s">
        <v>2508</v>
      </c>
      <c r="H1232" s="21" t="s">
        <v>2509</v>
      </c>
      <c r="I1232" s="21" t="s">
        <v>222</v>
      </c>
      <c r="J1232" s="21" t="s">
        <v>85</v>
      </c>
    </row>
    <row r="1233" spans="1:10" hidden="1" x14ac:dyDescent="0.25">
      <c r="A1233" s="20" t="s">
        <v>2649</v>
      </c>
      <c r="B1233" s="20" t="s">
        <v>2650</v>
      </c>
      <c r="C1233" s="21" t="s">
        <v>216</v>
      </c>
      <c r="D1233" s="21" t="s">
        <v>778</v>
      </c>
      <c r="E1233" s="21" t="s">
        <v>2506</v>
      </c>
      <c r="F1233" s="21" t="s">
        <v>2640</v>
      </c>
      <c r="G1233" s="21" t="s">
        <v>2508</v>
      </c>
      <c r="H1233" s="21" t="s">
        <v>2509</v>
      </c>
      <c r="I1233" s="21" t="s">
        <v>222</v>
      </c>
      <c r="J1233" s="21" t="s">
        <v>85</v>
      </c>
    </row>
    <row r="1234" spans="1:10" hidden="1" x14ac:dyDescent="0.25">
      <c r="A1234" s="20" t="s">
        <v>2651</v>
      </c>
      <c r="B1234" s="20" t="s">
        <v>2652</v>
      </c>
      <c r="C1234" s="21" t="s">
        <v>216</v>
      </c>
      <c r="D1234" s="21" t="s">
        <v>778</v>
      </c>
      <c r="E1234" s="21" t="s">
        <v>2506</v>
      </c>
      <c r="F1234" s="21" t="s">
        <v>2640</v>
      </c>
      <c r="G1234" s="21" t="s">
        <v>2508</v>
      </c>
      <c r="H1234" s="21" t="s">
        <v>2509</v>
      </c>
      <c r="I1234" s="21" t="s">
        <v>222</v>
      </c>
      <c r="J1234" s="21" t="s">
        <v>85</v>
      </c>
    </row>
    <row r="1235" spans="1:10" hidden="1" x14ac:dyDescent="0.25">
      <c r="A1235" s="20" t="s">
        <v>2653</v>
      </c>
      <c r="B1235" s="20" t="s">
        <v>2654</v>
      </c>
      <c r="C1235" s="21" t="s">
        <v>216</v>
      </c>
      <c r="D1235" s="21" t="s">
        <v>778</v>
      </c>
      <c r="E1235" s="21" t="s">
        <v>2506</v>
      </c>
      <c r="F1235" s="21" t="s">
        <v>2640</v>
      </c>
      <c r="G1235" s="21" t="s">
        <v>2508</v>
      </c>
      <c r="H1235" s="21" t="s">
        <v>2509</v>
      </c>
      <c r="I1235" s="21" t="s">
        <v>222</v>
      </c>
      <c r="J1235" s="21" t="s">
        <v>85</v>
      </c>
    </row>
    <row r="1236" spans="1:10" hidden="1" x14ac:dyDescent="0.25">
      <c r="A1236" s="20" t="s">
        <v>2655</v>
      </c>
      <c r="B1236" s="20" t="s">
        <v>2656</v>
      </c>
      <c r="C1236" s="21" t="s">
        <v>216</v>
      </c>
      <c r="D1236" s="21" t="s">
        <v>778</v>
      </c>
      <c r="E1236" s="21" t="s">
        <v>2506</v>
      </c>
      <c r="F1236" s="21" t="s">
        <v>2640</v>
      </c>
      <c r="G1236" s="21" t="s">
        <v>2508</v>
      </c>
      <c r="H1236" s="21" t="s">
        <v>2509</v>
      </c>
      <c r="I1236" s="21" t="s">
        <v>222</v>
      </c>
      <c r="J1236" s="21" t="s">
        <v>85</v>
      </c>
    </row>
    <row r="1237" spans="1:10" hidden="1" x14ac:dyDescent="0.25">
      <c r="A1237" s="20" t="s">
        <v>2657</v>
      </c>
      <c r="B1237" s="20" t="s">
        <v>2658</v>
      </c>
      <c r="C1237" s="21" t="s">
        <v>216</v>
      </c>
      <c r="D1237" s="21" t="s">
        <v>778</v>
      </c>
      <c r="E1237" s="21" t="s">
        <v>2506</v>
      </c>
      <c r="F1237" s="21" t="s">
        <v>2640</v>
      </c>
      <c r="G1237" s="21" t="s">
        <v>2508</v>
      </c>
      <c r="H1237" s="21" t="s">
        <v>2509</v>
      </c>
      <c r="I1237" s="21" t="s">
        <v>222</v>
      </c>
      <c r="J1237" s="21" t="s">
        <v>85</v>
      </c>
    </row>
    <row r="1238" spans="1:10" hidden="1" x14ac:dyDescent="0.25">
      <c r="A1238" s="20" t="s">
        <v>2659</v>
      </c>
      <c r="B1238" s="20" t="s">
        <v>2660</v>
      </c>
      <c r="C1238" s="21" t="s">
        <v>216</v>
      </c>
      <c r="D1238" s="21" t="s">
        <v>778</v>
      </c>
      <c r="E1238" s="21" t="s">
        <v>2506</v>
      </c>
      <c r="F1238" s="21" t="s">
        <v>2640</v>
      </c>
      <c r="G1238" s="21" t="s">
        <v>2508</v>
      </c>
      <c r="H1238" s="21" t="s">
        <v>2509</v>
      </c>
      <c r="I1238" s="21" t="s">
        <v>222</v>
      </c>
      <c r="J1238" s="21" t="s">
        <v>85</v>
      </c>
    </row>
    <row r="1239" spans="1:10" hidden="1" x14ac:dyDescent="0.25">
      <c r="A1239" s="20" t="s">
        <v>2661</v>
      </c>
      <c r="B1239" s="20" t="s">
        <v>2662</v>
      </c>
      <c r="C1239" s="21" t="s">
        <v>216</v>
      </c>
      <c r="D1239" s="21" t="s">
        <v>778</v>
      </c>
      <c r="E1239" s="21" t="s">
        <v>2506</v>
      </c>
      <c r="F1239" s="21" t="s">
        <v>2640</v>
      </c>
      <c r="G1239" s="21" t="s">
        <v>2508</v>
      </c>
      <c r="H1239" s="21" t="s">
        <v>2509</v>
      </c>
      <c r="I1239" s="21" t="s">
        <v>222</v>
      </c>
      <c r="J1239" s="21" t="s">
        <v>85</v>
      </c>
    </row>
    <row r="1240" spans="1:10" hidden="1" x14ac:dyDescent="0.25">
      <c r="A1240" s="20" t="s">
        <v>2663</v>
      </c>
      <c r="B1240" s="20" t="s">
        <v>2664</v>
      </c>
      <c r="C1240" s="21" t="s">
        <v>216</v>
      </c>
      <c r="D1240" s="21" t="s">
        <v>778</v>
      </c>
      <c r="E1240" s="21" t="s">
        <v>2506</v>
      </c>
      <c r="F1240" s="21" t="s">
        <v>2640</v>
      </c>
      <c r="G1240" s="21" t="s">
        <v>2508</v>
      </c>
      <c r="H1240" s="21" t="s">
        <v>2509</v>
      </c>
      <c r="I1240" s="21" t="s">
        <v>222</v>
      </c>
      <c r="J1240" s="21" t="s">
        <v>85</v>
      </c>
    </row>
    <row r="1241" spans="1:10" hidden="1" x14ac:dyDescent="0.25">
      <c r="A1241" s="20" t="s">
        <v>2665</v>
      </c>
      <c r="B1241" s="20" t="s">
        <v>2666</v>
      </c>
      <c r="C1241" s="21" t="s">
        <v>216</v>
      </c>
      <c r="D1241" s="21" t="s">
        <v>778</v>
      </c>
      <c r="E1241" s="21" t="s">
        <v>2506</v>
      </c>
      <c r="F1241" s="21" t="s">
        <v>2640</v>
      </c>
      <c r="G1241" s="21" t="s">
        <v>2508</v>
      </c>
      <c r="H1241" s="21" t="s">
        <v>2509</v>
      </c>
      <c r="I1241" s="21" t="s">
        <v>222</v>
      </c>
      <c r="J1241" s="21" t="s">
        <v>85</v>
      </c>
    </row>
    <row r="1242" spans="1:10" hidden="1" x14ac:dyDescent="0.25">
      <c r="A1242" s="20" t="s">
        <v>2667</v>
      </c>
      <c r="B1242" s="20" t="s">
        <v>2668</v>
      </c>
      <c r="C1242" s="21" t="s">
        <v>216</v>
      </c>
      <c r="D1242" s="21" t="s">
        <v>778</v>
      </c>
      <c r="E1242" s="21" t="s">
        <v>2506</v>
      </c>
      <c r="F1242" s="21" t="s">
        <v>2640</v>
      </c>
      <c r="G1242" s="21" t="s">
        <v>2508</v>
      </c>
      <c r="H1242" s="21" t="s">
        <v>2509</v>
      </c>
      <c r="I1242" s="21" t="s">
        <v>222</v>
      </c>
      <c r="J1242" s="21" t="s">
        <v>85</v>
      </c>
    </row>
    <row r="1243" spans="1:10" hidden="1" x14ac:dyDescent="0.25">
      <c r="A1243" s="20" t="s">
        <v>2669</v>
      </c>
      <c r="B1243" s="20" t="s">
        <v>2670</v>
      </c>
      <c r="C1243" s="21" t="s">
        <v>216</v>
      </c>
      <c r="D1243" s="21" t="s">
        <v>778</v>
      </c>
      <c r="E1243" s="21" t="s">
        <v>2506</v>
      </c>
      <c r="F1243" s="21" t="s">
        <v>2640</v>
      </c>
      <c r="G1243" s="21" t="s">
        <v>2508</v>
      </c>
      <c r="H1243" s="21" t="s">
        <v>2509</v>
      </c>
      <c r="I1243" s="21" t="s">
        <v>222</v>
      </c>
      <c r="J1243" s="21" t="s">
        <v>85</v>
      </c>
    </row>
    <row r="1244" spans="1:10" hidden="1" x14ac:dyDescent="0.25">
      <c r="A1244" s="20" t="s">
        <v>2671</v>
      </c>
      <c r="B1244" s="20" t="s">
        <v>2672</v>
      </c>
      <c r="C1244" s="21" t="s">
        <v>216</v>
      </c>
      <c r="D1244" s="21" t="s">
        <v>778</v>
      </c>
      <c r="E1244" s="21" t="s">
        <v>2506</v>
      </c>
      <c r="F1244" s="21" t="s">
        <v>2673</v>
      </c>
      <c r="G1244" s="21" t="s">
        <v>2508</v>
      </c>
      <c r="H1244" s="21" t="s">
        <v>2509</v>
      </c>
      <c r="I1244" s="21" t="s">
        <v>222</v>
      </c>
      <c r="J1244" s="21" t="s">
        <v>85</v>
      </c>
    </row>
    <row r="1245" spans="1:10" hidden="1" x14ac:dyDescent="0.25">
      <c r="A1245" s="20" t="s">
        <v>2674</v>
      </c>
      <c r="B1245" s="20" t="s">
        <v>2675</v>
      </c>
      <c r="C1245" s="21" t="s">
        <v>283</v>
      </c>
      <c r="D1245" s="21">
        <v>0</v>
      </c>
      <c r="E1245" s="21" t="s">
        <v>2512</v>
      </c>
      <c r="F1245" s="21" t="s">
        <v>2672</v>
      </c>
      <c r="G1245" s="21" t="s">
        <v>85</v>
      </c>
      <c r="H1245" s="21" t="s">
        <v>2509</v>
      </c>
      <c r="I1245" s="21" t="s">
        <v>222</v>
      </c>
      <c r="J1245" s="21" t="s">
        <v>85</v>
      </c>
    </row>
    <row r="1246" spans="1:10" hidden="1" x14ac:dyDescent="0.25">
      <c r="A1246" s="20" t="s">
        <v>2676</v>
      </c>
      <c r="B1246" s="20" t="s">
        <v>2677</v>
      </c>
      <c r="C1246" s="21" t="s">
        <v>216</v>
      </c>
      <c r="D1246" s="21" t="s">
        <v>778</v>
      </c>
      <c r="E1246" s="21" t="s">
        <v>2506</v>
      </c>
      <c r="F1246" s="21" t="s">
        <v>2678</v>
      </c>
      <c r="G1246" s="21" t="s">
        <v>2508</v>
      </c>
      <c r="H1246" s="21" t="s">
        <v>2509</v>
      </c>
      <c r="I1246" s="21" t="s">
        <v>222</v>
      </c>
      <c r="J1246" s="21" t="s">
        <v>85</v>
      </c>
    </row>
    <row r="1247" spans="1:10" hidden="1" x14ac:dyDescent="0.25">
      <c r="A1247" s="20" t="s">
        <v>2679</v>
      </c>
      <c r="B1247" s="20" t="s">
        <v>2680</v>
      </c>
      <c r="C1247" s="21" t="s">
        <v>216</v>
      </c>
      <c r="D1247" s="21" t="s">
        <v>778</v>
      </c>
      <c r="E1247" s="21" t="s">
        <v>2506</v>
      </c>
      <c r="F1247" s="21" t="s">
        <v>2635</v>
      </c>
      <c r="G1247" s="21" t="s">
        <v>2508</v>
      </c>
      <c r="H1247" s="21" t="s">
        <v>2509</v>
      </c>
      <c r="I1247" s="21" t="s">
        <v>222</v>
      </c>
      <c r="J1247" s="21" t="s">
        <v>85</v>
      </c>
    </row>
    <row r="1248" spans="1:10" hidden="1" x14ac:dyDescent="0.25">
      <c r="A1248" s="20" t="s">
        <v>2681</v>
      </c>
      <c r="B1248" s="20" t="s">
        <v>2682</v>
      </c>
      <c r="C1248" s="21" t="s">
        <v>216</v>
      </c>
      <c r="D1248" s="21" t="s">
        <v>778</v>
      </c>
      <c r="E1248" s="21" t="s">
        <v>2506</v>
      </c>
      <c r="F1248" s="21" t="s">
        <v>2635</v>
      </c>
      <c r="G1248" s="21" t="s">
        <v>2508</v>
      </c>
      <c r="H1248" s="21" t="s">
        <v>2509</v>
      </c>
      <c r="I1248" s="21" t="s">
        <v>222</v>
      </c>
      <c r="J1248" s="21" t="s">
        <v>85</v>
      </c>
    </row>
    <row r="1249" spans="1:10" hidden="1" x14ac:dyDescent="0.25">
      <c r="A1249" s="20" t="s">
        <v>2683</v>
      </c>
      <c r="B1249" s="20" t="s">
        <v>2684</v>
      </c>
      <c r="C1249" s="21" t="s">
        <v>283</v>
      </c>
      <c r="D1249" s="21">
        <v>0</v>
      </c>
      <c r="E1249" s="21" t="s">
        <v>2512</v>
      </c>
      <c r="F1249" s="21" t="s">
        <v>2685</v>
      </c>
      <c r="G1249" s="21" t="s">
        <v>85</v>
      </c>
      <c r="H1249" s="21" t="s">
        <v>2509</v>
      </c>
      <c r="I1249" s="21" t="s">
        <v>222</v>
      </c>
      <c r="J1249" s="21" t="s">
        <v>85</v>
      </c>
    </row>
    <row r="1250" spans="1:10" hidden="1" x14ac:dyDescent="0.25">
      <c r="A1250" s="20" t="s">
        <v>2686</v>
      </c>
      <c r="B1250" s="20" t="s">
        <v>2687</v>
      </c>
      <c r="C1250" s="21" t="s">
        <v>283</v>
      </c>
      <c r="D1250" s="21">
        <v>0</v>
      </c>
      <c r="E1250" s="21" t="s">
        <v>2512</v>
      </c>
      <c r="F1250" s="21" t="s">
        <v>2685</v>
      </c>
      <c r="G1250" s="21" t="s">
        <v>85</v>
      </c>
      <c r="H1250" s="21" t="s">
        <v>2509</v>
      </c>
      <c r="I1250" s="21" t="s">
        <v>222</v>
      </c>
      <c r="J1250" s="21" t="s">
        <v>85</v>
      </c>
    </row>
    <row r="1251" spans="1:10" hidden="1" x14ac:dyDescent="0.25">
      <c r="A1251" s="20" t="s">
        <v>2688</v>
      </c>
      <c r="B1251" s="20" t="s">
        <v>2689</v>
      </c>
      <c r="C1251" s="21" t="s">
        <v>283</v>
      </c>
      <c r="D1251" s="21">
        <v>0</v>
      </c>
      <c r="E1251" s="21" t="s">
        <v>2512</v>
      </c>
      <c r="F1251" s="21" t="s">
        <v>2685</v>
      </c>
      <c r="G1251" s="21" t="s">
        <v>85</v>
      </c>
      <c r="H1251" s="21" t="s">
        <v>2509</v>
      </c>
      <c r="I1251" s="21" t="s">
        <v>222</v>
      </c>
      <c r="J1251" s="21" t="s">
        <v>85</v>
      </c>
    </row>
    <row r="1252" spans="1:10" hidden="1" x14ac:dyDescent="0.25">
      <c r="A1252" s="20" t="s">
        <v>2690</v>
      </c>
      <c r="B1252" s="20" t="s">
        <v>2691</v>
      </c>
      <c r="C1252" s="21" t="s">
        <v>283</v>
      </c>
      <c r="D1252" s="21" t="s">
        <v>778</v>
      </c>
      <c r="E1252" s="21" t="s">
        <v>2506</v>
      </c>
      <c r="F1252" s="21" t="s">
        <v>2635</v>
      </c>
      <c r="G1252" s="21" t="s">
        <v>2508</v>
      </c>
      <c r="H1252" s="21" t="s">
        <v>2509</v>
      </c>
      <c r="I1252" s="21" t="s">
        <v>222</v>
      </c>
      <c r="J1252" s="21" t="s">
        <v>85</v>
      </c>
    </row>
    <row r="1253" spans="1:10" hidden="1" x14ac:dyDescent="0.25">
      <c r="A1253" s="20" t="s">
        <v>2692</v>
      </c>
      <c r="B1253" s="20" t="s">
        <v>2693</v>
      </c>
      <c r="C1253" s="21" t="s">
        <v>283</v>
      </c>
      <c r="D1253" s="21" t="s">
        <v>778</v>
      </c>
      <c r="E1253" s="21" t="s">
        <v>2506</v>
      </c>
      <c r="F1253" s="21" t="s">
        <v>2635</v>
      </c>
      <c r="G1253" s="21" t="s">
        <v>2508</v>
      </c>
      <c r="H1253" s="21" t="s">
        <v>2509</v>
      </c>
      <c r="I1253" s="21" t="s">
        <v>222</v>
      </c>
      <c r="J1253" s="21" t="s">
        <v>85</v>
      </c>
    </row>
    <row r="1254" spans="1:10" hidden="1" x14ac:dyDescent="0.25">
      <c r="A1254" s="20" t="s">
        <v>2694</v>
      </c>
      <c r="B1254" s="20" t="s">
        <v>2695</v>
      </c>
      <c r="C1254" s="21" t="s">
        <v>283</v>
      </c>
      <c r="D1254" s="21">
        <v>0</v>
      </c>
      <c r="E1254" s="21" t="s">
        <v>2512</v>
      </c>
      <c r="F1254" s="21" t="s">
        <v>2685</v>
      </c>
      <c r="G1254" s="21" t="s">
        <v>85</v>
      </c>
      <c r="H1254" s="21" t="s">
        <v>2509</v>
      </c>
      <c r="I1254" s="21" t="s">
        <v>222</v>
      </c>
      <c r="J1254" s="21" t="s">
        <v>85</v>
      </c>
    </row>
    <row r="1255" spans="1:10" hidden="1" x14ac:dyDescent="0.25">
      <c r="A1255" s="20" t="s">
        <v>2696</v>
      </c>
      <c r="B1255" s="20" t="s">
        <v>2697</v>
      </c>
      <c r="C1255" s="21" t="s">
        <v>283</v>
      </c>
      <c r="D1255" s="21" t="s">
        <v>778</v>
      </c>
      <c r="E1255" s="21" t="s">
        <v>2506</v>
      </c>
      <c r="F1255" s="21" t="s">
        <v>2635</v>
      </c>
      <c r="G1255" s="21" t="s">
        <v>2508</v>
      </c>
      <c r="H1255" s="21" t="s">
        <v>2509</v>
      </c>
      <c r="I1255" s="21" t="s">
        <v>222</v>
      </c>
      <c r="J1255" s="21" t="s">
        <v>85</v>
      </c>
    </row>
    <row r="1256" spans="1:10" hidden="1" x14ac:dyDescent="0.25">
      <c r="A1256" s="20" t="s">
        <v>2698</v>
      </c>
      <c r="B1256" s="20" t="s">
        <v>2699</v>
      </c>
      <c r="C1256" s="21" t="s">
        <v>216</v>
      </c>
      <c r="D1256" s="21" t="s">
        <v>778</v>
      </c>
      <c r="E1256" s="21" t="s">
        <v>2506</v>
      </c>
      <c r="F1256" s="21" t="s">
        <v>2635</v>
      </c>
      <c r="G1256" s="21" t="s">
        <v>2508</v>
      </c>
      <c r="H1256" s="21" t="s">
        <v>2509</v>
      </c>
      <c r="I1256" s="21" t="s">
        <v>222</v>
      </c>
      <c r="J1256" s="21" t="s">
        <v>85</v>
      </c>
    </row>
    <row r="1257" spans="1:10" hidden="1" x14ac:dyDescent="0.25">
      <c r="A1257" s="20" t="s">
        <v>2700</v>
      </c>
      <c r="B1257" s="20" t="s">
        <v>2701</v>
      </c>
      <c r="C1257" s="21" t="s">
        <v>283</v>
      </c>
      <c r="D1257" s="21">
        <v>0</v>
      </c>
      <c r="E1257" s="21" t="s">
        <v>2512</v>
      </c>
      <c r="F1257" s="21" t="s">
        <v>2685</v>
      </c>
      <c r="G1257" s="21" t="s">
        <v>85</v>
      </c>
      <c r="H1257" s="21" t="s">
        <v>2509</v>
      </c>
      <c r="I1257" s="21" t="s">
        <v>222</v>
      </c>
      <c r="J1257" s="21" t="s">
        <v>85</v>
      </c>
    </row>
    <row r="1258" spans="1:10" hidden="1" x14ac:dyDescent="0.25">
      <c r="A1258" s="20" t="s">
        <v>2702</v>
      </c>
      <c r="B1258" s="20" t="s">
        <v>2703</v>
      </c>
      <c r="C1258" s="21" t="s">
        <v>283</v>
      </c>
      <c r="D1258" s="21">
        <v>0</v>
      </c>
      <c r="E1258" s="21" t="s">
        <v>2512</v>
      </c>
      <c r="F1258" s="21" t="s">
        <v>2685</v>
      </c>
      <c r="G1258" s="21" t="s">
        <v>85</v>
      </c>
      <c r="H1258" s="21" t="s">
        <v>2509</v>
      </c>
      <c r="I1258" s="21" t="s">
        <v>222</v>
      </c>
      <c r="J1258" s="21" t="s">
        <v>85</v>
      </c>
    </row>
    <row r="1259" spans="1:10" hidden="1" x14ac:dyDescent="0.25">
      <c r="A1259" s="20" t="s">
        <v>2704</v>
      </c>
      <c r="B1259" s="20" t="s">
        <v>2705</v>
      </c>
      <c r="C1259" s="21" t="s">
        <v>216</v>
      </c>
      <c r="D1259" s="21" t="s">
        <v>778</v>
      </c>
      <c r="E1259" s="21" t="s">
        <v>2506</v>
      </c>
      <c r="F1259" s="21" t="s">
        <v>2635</v>
      </c>
      <c r="G1259" s="21" t="s">
        <v>2508</v>
      </c>
      <c r="H1259" s="21" t="s">
        <v>2509</v>
      </c>
      <c r="I1259" s="21" t="s">
        <v>222</v>
      </c>
      <c r="J1259" s="21" t="s">
        <v>85</v>
      </c>
    </row>
    <row r="1260" spans="1:10" hidden="1" x14ac:dyDescent="0.25">
      <c r="A1260" s="20" t="s">
        <v>2706</v>
      </c>
      <c r="B1260" s="20" t="s">
        <v>2707</v>
      </c>
      <c r="C1260" s="21" t="s">
        <v>216</v>
      </c>
      <c r="D1260" s="21" t="s">
        <v>778</v>
      </c>
      <c r="E1260" s="21" t="s">
        <v>2506</v>
      </c>
      <c r="F1260" s="21" t="s">
        <v>2708</v>
      </c>
      <c r="G1260" s="21" t="s">
        <v>2508</v>
      </c>
      <c r="H1260" s="21" t="s">
        <v>2509</v>
      </c>
      <c r="I1260" s="21" t="s">
        <v>222</v>
      </c>
      <c r="J1260" s="21" t="s">
        <v>85</v>
      </c>
    </row>
    <row r="1261" spans="1:10" hidden="1" x14ac:dyDescent="0.25">
      <c r="A1261" s="20" t="s">
        <v>2709</v>
      </c>
      <c r="B1261" s="20" t="s">
        <v>2710</v>
      </c>
      <c r="C1261" s="21" t="s">
        <v>283</v>
      </c>
      <c r="D1261" s="21" t="s">
        <v>778</v>
      </c>
      <c r="E1261" s="21" t="s">
        <v>2506</v>
      </c>
      <c r="F1261" s="21" t="s">
        <v>2708</v>
      </c>
      <c r="G1261" s="21" t="s">
        <v>2508</v>
      </c>
      <c r="H1261" s="21" t="s">
        <v>2509</v>
      </c>
      <c r="I1261" s="21" t="s">
        <v>222</v>
      </c>
      <c r="J1261" s="21" t="s">
        <v>85</v>
      </c>
    </row>
    <row r="1262" spans="1:10" hidden="1" x14ac:dyDescent="0.25">
      <c r="A1262" s="20" t="s">
        <v>2711</v>
      </c>
      <c r="B1262" s="20" t="s">
        <v>2712</v>
      </c>
      <c r="C1262" s="21" t="s">
        <v>283</v>
      </c>
      <c r="D1262" s="21" t="s">
        <v>778</v>
      </c>
      <c r="E1262" s="21" t="s">
        <v>2506</v>
      </c>
      <c r="F1262" s="21" t="s">
        <v>2708</v>
      </c>
      <c r="G1262" s="21" t="s">
        <v>2508</v>
      </c>
      <c r="H1262" s="21" t="s">
        <v>2509</v>
      </c>
      <c r="I1262" s="21" t="s">
        <v>222</v>
      </c>
      <c r="J1262" s="21" t="s">
        <v>85</v>
      </c>
    </row>
    <row r="1263" spans="1:10" hidden="1" x14ac:dyDescent="0.25">
      <c r="A1263" s="20" t="s">
        <v>2713</v>
      </c>
      <c r="B1263" s="20" t="s">
        <v>2714</v>
      </c>
      <c r="C1263" s="21" t="s">
        <v>283</v>
      </c>
      <c r="D1263" s="21" t="s">
        <v>778</v>
      </c>
      <c r="E1263" s="21" t="s">
        <v>2506</v>
      </c>
      <c r="F1263" s="21" t="s">
        <v>2708</v>
      </c>
      <c r="G1263" s="21" t="s">
        <v>2508</v>
      </c>
      <c r="H1263" s="21" t="s">
        <v>2509</v>
      </c>
      <c r="I1263" s="21" t="s">
        <v>222</v>
      </c>
      <c r="J1263" s="21" t="s">
        <v>85</v>
      </c>
    </row>
    <row r="1264" spans="1:10" hidden="1" x14ac:dyDescent="0.25">
      <c r="A1264" s="20" t="s">
        <v>2715</v>
      </c>
      <c r="B1264" s="20" t="s">
        <v>2716</v>
      </c>
      <c r="C1264" s="21" t="s">
        <v>283</v>
      </c>
      <c r="D1264" s="21" t="s">
        <v>778</v>
      </c>
      <c r="E1264" s="21" t="s">
        <v>2506</v>
      </c>
      <c r="F1264" s="21" t="s">
        <v>2708</v>
      </c>
      <c r="G1264" s="21" t="s">
        <v>2508</v>
      </c>
      <c r="H1264" s="21" t="s">
        <v>2509</v>
      </c>
      <c r="I1264" s="21" t="s">
        <v>222</v>
      </c>
      <c r="J1264" s="21" t="s">
        <v>85</v>
      </c>
    </row>
    <row r="1265" spans="1:10" hidden="1" x14ac:dyDescent="0.25">
      <c r="A1265" s="20" t="s">
        <v>2717</v>
      </c>
      <c r="B1265" s="20" t="s">
        <v>2718</v>
      </c>
      <c r="C1265" s="21" t="s">
        <v>283</v>
      </c>
      <c r="D1265" s="21">
        <v>0</v>
      </c>
      <c r="E1265" s="21" t="s">
        <v>2512</v>
      </c>
      <c r="F1265" s="21" t="s">
        <v>2719</v>
      </c>
      <c r="G1265" s="21" t="s">
        <v>85</v>
      </c>
      <c r="H1265" s="21" t="s">
        <v>2509</v>
      </c>
      <c r="I1265" s="21" t="s">
        <v>222</v>
      </c>
      <c r="J1265" s="21" t="s">
        <v>85</v>
      </c>
    </row>
    <row r="1266" spans="1:10" hidden="1" x14ac:dyDescent="0.25">
      <c r="A1266" s="20" t="s">
        <v>2720</v>
      </c>
      <c r="B1266" s="20" t="s">
        <v>2721</v>
      </c>
      <c r="C1266" s="21" t="s">
        <v>283</v>
      </c>
      <c r="D1266" s="21">
        <v>0</v>
      </c>
      <c r="E1266" s="21" t="s">
        <v>2512</v>
      </c>
      <c r="F1266" s="21" t="s">
        <v>2719</v>
      </c>
      <c r="G1266" s="21" t="s">
        <v>85</v>
      </c>
      <c r="H1266" s="21" t="s">
        <v>2509</v>
      </c>
      <c r="I1266" s="21" t="s">
        <v>222</v>
      </c>
      <c r="J1266" s="21" t="s">
        <v>85</v>
      </c>
    </row>
    <row r="1267" spans="1:10" hidden="1" x14ac:dyDescent="0.25">
      <c r="A1267" s="20" t="s">
        <v>2722</v>
      </c>
      <c r="B1267" s="20" t="s">
        <v>2723</v>
      </c>
      <c r="C1267" s="21" t="s">
        <v>283</v>
      </c>
      <c r="D1267" s="21">
        <v>0</v>
      </c>
      <c r="E1267" s="21" t="s">
        <v>2512</v>
      </c>
      <c r="F1267" s="21" t="s">
        <v>2719</v>
      </c>
      <c r="G1267" s="21" t="s">
        <v>85</v>
      </c>
      <c r="H1267" s="21" t="s">
        <v>2509</v>
      </c>
      <c r="I1267" s="21" t="s">
        <v>222</v>
      </c>
      <c r="J1267" s="21" t="s">
        <v>85</v>
      </c>
    </row>
    <row r="1268" spans="1:10" hidden="1" x14ac:dyDescent="0.25">
      <c r="A1268" s="20" t="s">
        <v>2724</v>
      </c>
      <c r="B1268" s="20" t="s">
        <v>2725</v>
      </c>
      <c r="C1268" s="21" t="s">
        <v>216</v>
      </c>
      <c r="D1268" s="21" t="s">
        <v>778</v>
      </c>
      <c r="E1268" s="21" t="s">
        <v>2506</v>
      </c>
      <c r="F1268" s="21" t="s">
        <v>2726</v>
      </c>
      <c r="G1268" s="21" t="s">
        <v>2508</v>
      </c>
      <c r="H1268" s="21" t="s">
        <v>2509</v>
      </c>
      <c r="I1268" s="21" t="s">
        <v>222</v>
      </c>
      <c r="J1268" s="21" t="s">
        <v>85</v>
      </c>
    </row>
    <row r="1269" spans="1:10" hidden="1" x14ac:dyDescent="0.25">
      <c r="A1269" s="20" t="s">
        <v>2727</v>
      </c>
      <c r="B1269" s="20" t="s">
        <v>2728</v>
      </c>
      <c r="C1269" s="21" t="s">
        <v>283</v>
      </c>
      <c r="D1269" s="21">
        <v>0</v>
      </c>
      <c r="E1269" s="21" t="s">
        <v>2512</v>
      </c>
      <c r="F1269" s="21" t="s">
        <v>2729</v>
      </c>
      <c r="G1269" s="21" t="s">
        <v>85</v>
      </c>
      <c r="H1269" s="21" t="s">
        <v>2509</v>
      </c>
      <c r="I1269" s="21" t="s">
        <v>222</v>
      </c>
      <c r="J1269" s="21" t="s">
        <v>85</v>
      </c>
    </row>
    <row r="1270" spans="1:10" hidden="1" x14ac:dyDescent="0.25">
      <c r="A1270" s="20" t="s">
        <v>2730</v>
      </c>
      <c r="B1270" s="20" t="s">
        <v>2731</v>
      </c>
      <c r="C1270" s="21" t="s">
        <v>216</v>
      </c>
      <c r="D1270" s="21" t="s">
        <v>778</v>
      </c>
      <c r="E1270" s="21" t="s">
        <v>2506</v>
      </c>
      <c r="F1270" s="21" t="s">
        <v>2507</v>
      </c>
      <c r="G1270" s="21" t="s">
        <v>2508</v>
      </c>
      <c r="H1270" s="21" t="s">
        <v>2509</v>
      </c>
      <c r="I1270" s="21" t="s">
        <v>222</v>
      </c>
      <c r="J1270" s="21" t="s">
        <v>85</v>
      </c>
    </row>
    <row r="1271" spans="1:10" hidden="1" x14ac:dyDescent="0.25">
      <c r="A1271" s="20" t="s">
        <v>2732</v>
      </c>
      <c r="B1271" s="20" t="s">
        <v>2733</v>
      </c>
      <c r="C1271" s="21" t="s">
        <v>216</v>
      </c>
      <c r="D1271" s="21" t="s">
        <v>778</v>
      </c>
      <c r="E1271" s="21" t="s">
        <v>2506</v>
      </c>
      <c r="F1271" s="21" t="s">
        <v>2507</v>
      </c>
      <c r="G1271" s="21" t="s">
        <v>2508</v>
      </c>
      <c r="H1271" s="21" t="s">
        <v>2509</v>
      </c>
      <c r="I1271" s="21" t="s">
        <v>222</v>
      </c>
      <c r="J1271" s="21" t="s">
        <v>85</v>
      </c>
    </row>
    <row r="1272" spans="1:10" hidden="1" x14ac:dyDescent="0.25">
      <c r="A1272" s="20" t="s">
        <v>2734</v>
      </c>
      <c r="B1272" s="20" t="s">
        <v>2735</v>
      </c>
      <c r="C1272" s="21" t="s">
        <v>216</v>
      </c>
      <c r="D1272" s="21" t="s">
        <v>216</v>
      </c>
      <c r="E1272" s="21" t="s">
        <v>2736</v>
      </c>
      <c r="F1272" s="21" t="s">
        <v>2736</v>
      </c>
      <c r="G1272" s="21" t="s">
        <v>2737</v>
      </c>
      <c r="H1272" s="21" t="s">
        <v>225</v>
      </c>
      <c r="I1272" s="21" t="s">
        <v>222</v>
      </c>
      <c r="J1272" s="21" t="s">
        <v>225</v>
      </c>
    </row>
    <row r="1273" spans="1:10" hidden="1" x14ac:dyDescent="0.25">
      <c r="A1273" s="20" t="s">
        <v>2738</v>
      </c>
      <c r="B1273" s="20" t="s">
        <v>2739</v>
      </c>
      <c r="C1273" s="21" t="s">
        <v>216</v>
      </c>
      <c r="D1273" s="21" t="s">
        <v>216</v>
      </c>
      <c r="E1273" s="21" t="s">
        <v>2736</v>
      </c>
      <c r="F1273" s="21" t="s">
        <v>2736</v>
      </c>
      <c r="G1273" s="21" t="s">
        <v>2740</v>
      </c>
      <c r="H1273" s="21" t="s">
        <v>225</v>
      </c>
      <c r="I1273" s="21" t="s">
        <v>222</v>
      </c>
      <c r="J1273" s="21" t="s">
        <v>225</v>
      </c>
    </row>
    <row r="1274" spans="1:10" hidden="1" x14ac:dyDescent="0.25">
      <c r="A1274" s="20" t="s">
        <v>2741</v>
      </c>
      <c r="B1274" s="20" t="s">
        <v>2742</v>
      </c>
      <c r="C1274" s="21" t="s">
        <v>216</v>
      </c>
      <c r="D1274" s="21" t="s">
        <v>216</v>
      </c>
      <c r="E1274" s="21" t="s">
        <v>2736</v>
      </c>
      <c r="F1274" s="21" t="s">
        <v>2736</v>
      </c>
      <c r="G1274" s="21" t="s">
        <v>2740</v>
      </c>
      <c r="H1274" s="21" t="s">
        <v>225</v>
      </c>
      <c r="I1274" s="21" t="s">
        <v>222</v>
      </c>
      <c r="J1274" s="21" t="s">
        <v>225</v>
      </c>
    </row>
    <row r="1275" spans="1:10" hidden="1" x14ac:dyDescent="0.25">
      <c r="A1275" s="20" t="s">
        <v>2743</v>
      </c>
      <c r="B1275" s="20" t="s">
        <v>2744</v>
      </c>
      <c r="C1275" s="21" t="s">
        <v>216</v>
      </c>
      <c r="D1275" s="21" t="s">
        <v>216</v>
      </c>
      <c r="E1275" s="21" t="s">
        <v>2736</v>
      </c>
      <c r="F1275" s="21" t="s">
        <v>2736</v>
      </c>
      <c r="G1275" s="21" t="s">
        <v>2740</v>
      </c>
      <c r="H1275" s="21" t="s">
        <v>225</v>
      </c>
      <c r="I1275" s="21" t="s">
        <v>222</v>
      </c>
      <c r="J1275" s="21" t="s">
        <v>225</v>
      </c>
    </row>
    <row r="1276" spans="1:10" hidden="1" x14ac:dyDescent="0.25">
      <c r="A1276" s="20" t="s">
        <v>2745</v>
      </c>
      <c r="B1276" s="20" t="s">
        <v>2746</v>
      </c>
      <c r="C1276" s="21" t="s">
        <v>216</v>
      </c>
      <c r="D1276" s="21" t="s">
        <v>216</v>
      </c>
      <c r="E1276" s="21" t="s">
        <v>2736</v>
      </c>
      <c r="F1276" s="21" t="s">
        <v>2736</v>
      </c>
      <c r="G1276" s="21" t="s">
        <v>2747</v>
      </c>
      <c r="H1276" s="21" t="s">
        <v>225</v>
      </c>
      <c r="I1276" s="21" t="s">
        <v>222</v>
      </c>
      <c r="J1276" s="21" t="s">
        <v>225</v>
      </c>
    </row>
    <row r="1277" spans="1:10" hidden="1" x14ac:dyDescent="0.25">
      <c r="A1277" s="20" t="s">
        <v>2748</v>
      </c>
      <c r="B1277" s="20" t="s">
        <v>2749</v>
      </c>
      <c r="C1277" s="21" t="s">
        <v>216</v>
      </c>
      <c r="D1277" s="21" t="s">
        <v>216</v>
      </c>
      <c r="E1277" s="21" t="s">
        <v>2736</v>
      </c>
      <c r="F1277" s="21" t="s">
        <v>2736</v>
      </c>
      <c r="G1277" s="21" t="s">
        <v>2747</v>
      </c>
      <c r="H1277" s="21" t="s">
        <v>225</v>
      </c>
      <c r="I1277" s="21" t="s">
        <v>222</v>
      </c>
      <c r="J1277" s="21" t="s">
        <v>225</v>
      </c>
    </row>
    <row r="1278" spans="1:10" hidden="1" x14ac:dyDescent="0.25">
      <c r="A1278" s="20" t="s">
        <v>2750</v>
      </c>
      <c r="B1278" s="20" t="s">
        <v>2751</v>
      </c>
      <c r="C1278" s="21" t="s">
        <v>216</v>
      </c>
      <c r="D1278" s="21" t="s">
        <v>216</v>
      </c>
      <c r="E1278" s="21" t="s">
        <v>2736</v>
      </c>
      <c r="F1278" s="21" t="s">
        <v>2736</v>
      </c>
      <c r="G1278" s="21" t="s">
        <v>2747</v>
      </c>
      <c r="H1278" s="21" t="s">
        <v>225</v>
      </c>
      <c r="I1278" s="21" t="s">
        <v>222</v>
      </c>
      <c r="J1278" s="21" t="s">
        <v>225</v>
      </c>
    </row>
    <row r="1279" spans="1:10" hidden="1" x14ac:dyDescent="0.25">
      <c r="A1279" s="20" t="s">
        <v>2752</v>
      </c>
      <c r="B1279" s="20" t="s">
        <v>2753</v>
      </c>
      <c r="C1279" s="21" t="s">
        <v>216</v>
      </c>
      <c r="D1279" s="21" t="s">
        <v>216</v>
      </c>
      <c r="E1279" s="21" t="s">
        <v>2736</v>
      </c>
      <c r="F1279" s="21" t="s">
        <v>2736</v>
      </c>
      <c r="G1279" s="21" t="s">
        <v>2747</v>
      </c>
      <c r="H1279" s="21" t="s">
        <v>225</v>
      </c>
      <c r="I1279" s="21" t="s">
        <v>222</v>
      </c>
      <c r="J1279" s="21" t="s">
        <v>225</v>
      </c>
    </row>
    <row r="1280" spans="1:10" hidden="1" x14ac:dyDescent="0.25">
      <c r="A1280" s="20" t="s">
        <v>2754</v>
      </c>
      <c r="B1280" s="20" t="s">
        <v>2755</v>
      </c>
      <c r="C1280" s="21" t="s">
        <v>216</v>
      </c>
      <c r="D1280" s="21" t="s">
        <v>216</v>
      </c>
      <c r="E1280" s="21" t="s">
        <v>2736</v>
      </c>
      <c r="F1280" s="21" t="s">
        <v>2736</v>
      </c>
      <c r="G1280" s="21" t="s">
        <v>2747</v>
      </c>
      <c r="H1280" s="21" t="s">
        <v>225</v>
      </c>
      <c r="I1280" s="21" t="s">
        <v>222</v>
      </c>
      <c r="J1280" s="21" t="s">
        <v>225</v>
      </c>
    </row>
    <row r="1281" spans="1:10" hidden="1" x14ac:dyDescent="0.25">
      <c r="A1281" s="20" t="s">
        <v>2756</v>
      </c>
      <c r="B1281" s="20" t="s">
        <v>82</v>
      </c>
      <c r="C1281" s="21" t="s">
        <v>216</v>
      </c>
      <c r="D1281" s="21" t="s">
        <v>216</v>
      </c>
      <c r="E1281" s="21" t="s">
        <v>2736</v>
      </c>
      <c r="F1281" s="21" t="s">
        <v>2736</v>
      </c>
      <c r="G1281" s="21" t="s">
        <v>2757</v>
      </c>
      <c r="H1281" s="21" t="s">
        <v>225</v>
      </c>
      <c r="I1281" s="21" t="s">
        <v>222</v>
      </c>
      <c r="J1281" s="21" t="s">
        <v>225</v>
      </c>
    </row>
    <row r="1282" spans="1:10" hidden="1" x14ac:dyDescent="0.25">
      <c r="A1282" s="20" t="s">
        <v>2758</v>
      </c>
      <c r="B1282" s="20" t="s">
        <v>2759</v>
      </c>
      <c r="C1282" s="21" t="s">
        <v>216</v>
      </c>
      <c r="D1282" s="21" t="s">
        <v>216</v>
      </c>
      <c r="E1282" s="21" t="s">
        <v>2736</v>
      </c>
      <c r="F1282" s="21" t="s">
        <v>2736</v>
      </c>
      <c r="G1282" s="21" t="s">
        <v>2757</v>
      </c>
      <c r="H1282" s="21" t="s">
        <v>225</v>
      </c>
      <c r="I1282" s="21" t="s">
        <v>222</v>
      </c>
      <c r="J1282" s="21" t="s">
        <v>225</v>
      </c>
    </row>
    <row r="1283" spans="1:10" hidden="1" x14ac:dyDescent="0.25">
      <c r="A1283" s="20" t="s">
        <v>2760</v>
      </c>
      <c r="B1283" s="20" t="s">
        <v>2761</v>
      </c>
      <c r="C1283" s="21" t="s">
        <v>216</v>
      </c>
      <c r="D1283" s="21" t="s">
        <v>216</v>
      </c>
      <c r="E1283" s="21" t="s">
        <v>2762</v>
      </c>
      <c r="F1283" s="21" t="s">
        <v>2763</v>
      </c>
      <c r="G1283" s="21" t="s">
        <v>2763</v>
      </c>
      <c r="H1283" s="21" t="s">
        <v>225</v>
      </c>
      <c r="I1283" s="21" t="s">
        <v>222</v>
      </c>
      <c r="J1283" s="21" t="s">
        <v>225</v>
      </c>
    </row>
    <row r="1284" spans="1:10" hidden="1" x14ac:dyDescent="0.25">
      <c r="A1284" s="20" t="s">
        <v>2764</v>
      </c>
      <c r="B1284" s="20" t="s">
        <v>2765</v>
      </c>
      <c r="C1284" s="21" t="s">
        <v>216</v>
      </c>
      <c r="D1284" s="21" t="s">
        <v>216</v>
      </c>
      <c r="E1284" s="21" t="s">
        <v>2762</v>
      </c>
      <c r="F1284" s="21" t="s">
        <v>2763</v>
      </c>
      <c r="G1284" s="21" t="s">
        <v>2763</v>
      </c>
      <c r="H1284" s="21" t="s">
        <v>225</v>
      </c>
      <c r="I1284" s="21" t="s">
        <v>222</v>
      </c>
      <c r="J1284" s="21" t="s">
        <v>225</v>
      </c>
    </row>
    <row r="1285" spans="1:10" hidden="1" x14ac:dyDescent="0.25">
      <c r="A1285" s="20" t="s">
        <v>2766</v>
      </c>
      <c r="B1285" s="20" t="s">
        <v>2767</v>
      </c>
      <c r="C1285" s="21" t="s">
        <v>216</v>
      </c>
      <c r="D1285" s="21" t="s">
        <v>216</v>
      </c>
      <c r="E1285" s="21" t="s">
        <v>2768</v>
      </c>
      <c r="F1285" s="21" t="s">
        <v>2769</v>
      </c>
      <c r="G1285" s="21" t="s">
        <v>2769</v>
      </c>
      <c r="H1285" s="21" t="s">
        <v>225</v>
      </c>
      <c r="I1285" s="21" t="s">
        <v>222</v>
      </c>
      <c r="J1285" s="21" t="s">
        <v>225</v>
      </c>
    </row>
    <row r="1286" spans="1:10" hidden="1" x14ac:dyDescent="0.25">
      <c r="A1286" s="20" t="s">
        <v>2770</v>
      </c>
      <c r="B1286" s="20" t="s">
        <v>2771</v>
      </c>
      <c r="C1286" s="21" t="s">
        <v>216</v>
      </c>
      <c r="D1286" s="21" t="s">
        <v>216</v>
      </c>
      <c r="E1286" s="21" t="s">
        <v>2768</v>
      </c>
      <c r="F1286" s="21" t="s">
        <v>2769</v>
      </c>
      <c r="G1286" s="21" t="s">
        <v>2769</v>
      </c>
      <c r="H1286" s="21" t="s">
        <v>225</v>
      </c>
      <c r="I1286" s="21" t="s">
        <v>222</v>
      </c>
      <c r="J1286" s="21" t="s">
        <v>225</v>
      </c>
    </row>
    <row r="1287" spans="1:10" hidden="1" x14ac:dyDescent="0.25">
      <c r="A1287" s="20" t="s">
        <v>2772</v>
      </c>
      <c r="B1287" s="20" t="s">
        <v>2773</v>
      </c>
      <c r="C1287" s="21" t="s">
        <v>216</v>
      </c>
      <c r="D1287" s="21" t="s">
        <v>216</v>
      </c>
      <c r="E1287" s="21" t="s">
        <v>2768</v>
      </c>
      <c r="F1287" s="21" t="s">
        <v>2769</v>
      </c>
      <c r="G1287" s="21" t="s">
        <v>2769</v>
      </c>
      <c r="H1287" s="21" t="s">
        <v>225</v>
      </c>
      <c r="I1287" s="21" t="s">
        <v>222</v>
      </c>
      <c r="J1287" s="21" t="s">
        <v>225</v>
      </c>
    </row>
    <row r="1288" spans="1:10" hidden="1" x14ac:dyDescent="0.25">
      <c r="A1288" s="20" t="s">
        <v>2774</v>
      </c>
      <c r="B1288" s="20" t="s">
        <v>2775</v>
      </c>
      <c r="C1288" s="21" t="s">
        <v>216</v>
      </c>
      <c r="D1288" s="21" t="s">
        <v>216</v>
      </c>
      <c r="E1288" s="21" t="s">
        <v>2768</v>
      </c>
      <c r="F1288" s="21" t="s">
        <v>2769</v>
      </c>
      <c r="G1288" s="21" t="s">
        <v>2769</v>
      </c>
      <c r="H1288" s="21" t="s">
        <v>225</v>
      </c>
      <c r="I1288" s="21" t="s">
        <v>222</v>
      </c>
      <c r="J1288" s="21" t="s">
        <v>225</v>
      </c>
    </row>
    <row r="1289" spans="1:10" hidden="1" x14ac:dyDescent="0.25">
      <c r="A1289" s="20" t="s">
        <v>2776</v>
      </c>
      <c r="B1289" s="20" t="s">
        <v>2777</v>
      </c>
      <c r="C1289" s="21" t="s">
        <v>216</v>
      </c>
      <c r="D1289" s="21" t="s">
        <v>216</v>
      </c>
      <c r="E1289" s="21" t="s">
        <v>2768</v>
      </c>
      <c r="F1289" s="21" t="s">
        <v>2769</v>
      </c>
      <c r="G1289" s="21" t="s">
        <v>2769</v>
      </c>
      <c r="H1289" s="21" t="s">
        <v>225</v>
      </c>
      <c r="I1289" s="21" t="s">
        <v>222</v>
      </c>
      <c r="J1289" s="21" t="s">
        <v>225</v>
      </c>
    </row>
    <row r="1290" spans="1:10" hidden="1" x14ac:dyDescent="0.25">
      <c r="A1290" s="20" t="s">
        <v>2778</v>
      </c>
      <c r="B1290" s="20" t="s">
        <v>2779</v>
      </c>
      <c r="C1290" s="21" t="s">
        <v>216</v>
      </c>
      <c r="D1290" s="21" t="s">
        <v>216</v>
      </c>
      <c r="E1290" s="21" t="s">
        <v>2768</v>
      </c>
      <c r="F1290" s="21" t="s">
        <v>2769</v>
      </c>
      <c r="G1290" s="21" t="s">
        <v>2769</v>
      </c>
      <c r="H1290" s="21" t="s">
        <v>225</v>
      </c>
      <c r="I1290" s="21" t="s">
        <v>222</v>
      </c>
      <c r="J1290" s="21" t="s">
        <v>225</v>
      </c>
    </row>
    <row r="1291" spans="1:10" hidden="1" x14ac:dyDescent="0.25">
      <c r="A1291" s="20" t="s">
        <v>2780</v>
      </c>
      <c r="B1291" s="20" t="s">
        <v>2781</v>
      </c>
      <c r="C1291" s="21" t="s">
        <v>216</v>
      </c>
      <c r="D1291" s="21" t="s">
        <v>216</v>
      </c>
      <c r="E1291" s="21" t="s">
        <v>2768</v>
      </c>
      <c r="F1291" s="21" t="s">
        <v>2782</v>
      </c>
      <c r="G1291" s="21" t="s">
        <v>2782</v>
      </c>
      <c r="H1291" s="21" t="s">
        <v>225</v>
      </c>
      <c r="I1291" s="21" t="s">
        <v>222</v>
      </c>
      <c r="J1291" s="21" t="s">
        <v>225</v>
      </c>
    </row>
    <row r="1292" spans="1:10" hidden="1" x14ac:dyDescent="0.25">
      <c r="A1292" s="20" t="s">
        <v>2783</v>
      </c>
      <c r="B1292" s="20" t="s">
        <v>2784</v>
      </c>
      <c r="C1292" s="21" t="s">
        <v>216</v>
      </c>
      <c r="D1292" s="21" t="s">
        <v>216</v>
      </c>
      <c r="E1292" s="21" t="s">
        <v>2768</v>
      </c>
      <c r="F1292" s="21" t="s">
        <v>2785</v>
      </c>
      <c r="G1292" s="21" t="s">
        <v>2785</v>
      </c>
      <c r="H1292" s="21" t="s">
        <v>225</v>
      </c>
      <c r="I1292" s="21" t="s">
        <v>222</v>
      </c>
      <c r="J1292" s="21" t="s">
        <v>225</v>
      </c>
    </row>
    <row r="1293" spans="1:10" hidden="1" x14ac:dyDescent="0.25">
      <c r="A1293" s="20" t="s">
        <v>2786</v>
      </c>
      <c r="B1293" s="20" t="s">
        <v>2787</v>
      </c>
      <c r="C1293" s="21" t="s">
        <v>216</v>
      </c>
      <c r="D1293" s="21" t="s">
        <v>216</v>
      </c>
      <c r="E1293" s="21" t="s">
        <v>2768</v>
      </c>
      <c r="F1293" s="21" t="s">
        <v>2785</v>
      </c>
      <c r="G1293" s="21" t="s">
        <v>2785</v>
      </c>
      <c r="H1293" s="21" t="s">
        <v>225</v>
      </c>
      <c r="I1293" s="21" t="s">
        <v>222</v>
      </c>
      <c r="J1293" s="21" t="s">
        <v>225</v>
      </c>
    </row>
    <row r="1294" spans="1:10" hidden="1" x14ac:dyDescent="0.25">
      <c r="A1294" s="20" t="s">
        <v>2788</v>
      </c>
      <c r="B1294" s="20" t="s">
        <v>326</v>
      </c>
      <c r="C1294" s="21" t="s">
        <v>216</v>
      </c>
      <c r="D1294" s="21" t="s">
        <v>216</v>
      </c>
      <c r="E1294" s="21" t="s">
        <v>2768</v>
      </c>
      <c r="F1294" s="21" t="s">
        <v>2785</v>
      </c>
      <c r="G1294" s="21" t="s">
        <v>2785</v>
      </c>
      <c r="H1294" s="21" t="s">
        <v>225</v>
      </c>
      <c r="I1294" s="21" t="s">
        <v>222</v>
      </c>
      <c r="J1294" s="21" t="s">
        <v>225</v>
      </c>
    </row>
    <row r="1295" spans="1:10" hidden="1" x14ac:dyDescent="0.25">
      <c r="A1295" s="20" t="s">
        <v>2789</v>
      </c>
      <c r="B1295" s="20" t="s">
        <v>2790</v>
      </c>
      <c r="C1295" s="21" t="s">
        <v>216</v>
      </c>
      <c r="D1295" s="21" t="s">
        <v>216</v>
      </c>
      <c r="E1295" s="21" t="s">
        <v>2768</v>
      </c>
      <c r="F1295" s="21" t="s">
        <v>2785</v>
      </c>
      <c r="G1295" s="21" t="s">
        <v>2785</v>
      </c>
      <c r="H1295" s="21" t="s">
        <v>225</v>
      </c>
      <c r="I1295" s="21" t="s">
        <v>222</v>
      </c>
      <c r="J1295" s="21" t="s">
        <v>225</v>
      </c>
    </row>
    <row r="1296" spans="1:10" hidden="1" x14ac:dyDescent="0.25">
      <c r="A1296" s="20" t="s">
        <v>2791</v>
      </c>
      <c r="B1296" s="20" t="s">
        <v>2792</v>
      </c>
      <c r="C1296" s="21" t="s">
        <v>216</v>
      </c>
      <c r="D1296" s="21" t="s">
        <v>216</v>
      </c>
      <c r="E1296" s="21" t="s">
        <v>2768</v>
      </c>
      <c r="F1296" s="21" t="s">
        <v>2793</v>
      </c>
      <c r="G1296" s="21" t="s">
        <v>2793</v>
      </c>
      <c r="H1296" s="21" t="s">
        <v>225</v>
      </c>
      <c r="I1296" s="21" t="s">
        <v>222</v>
      </c>
      <c r="J1296" s="21" t="s">
        <v>225</v>
      </c>
    </row>
    <row r="1297" spans="1:10" hidden="1" x14ac:dyDescent="0.25">
      <c r="A1297" s="20" t="s">
        <v>2794</v>
      </c>
      <c r="B1297" s="20" t="s">
        <v>2795</v>
      </c>
      <c r="C1297" s="21" t="s">
        <v>216</v>
      </c>
      <c r="D1297" s="21" t="s">
        <v>216</v>
      </c>
      <c r="E1297" s="21" t="s">
        <v>2768</v>
      </c>
      <c r="F1297" s="21" t="s">
        <v>2793</v>
      </c>
      <c r="G1297" s="21" t="s">
        <v>2793</v>
      </c>
      <c r="H1297" s="21" t="s">
        <v>225</v>
      </c>
      <c r="I1297" s="21" t="s">
        <v>222</v>
      </c>
      <c r="J1297" s="21" t="s">
        <v>225</v>
      </c>
    </row>
    <row r="1298" spans="1:10" hidden="1" x14ac:dyDescent="0.25">
      <c r="A1298" s="20" t="s">
        <v>2796</v>
      </c>
      <c r="B1298" s="20" t="s">
        <v>2797</v>
      </c>
      <c r="C1298" s="21" t="s">
        <v>216</v>
      </c>
      <c r="D1298" s="21" t="s">
        <v>216</v>
      </c>
      <c r="E1298" s="21" t="s">
        <v>2798</v>
      </c>
      <c r="F1298" s="21" t="s">
        <v>2799</v>
      </c>
      <c r="G1298" s="21" t="s">
        <v>2799</v>
      </c>
      <c r="H1298" s="21" t="s">
        <v>225</v>
      </c>
      <c r="I1298" s="21" t="s">
        <v>222</v>
      </c>
      <c r="J1298" s="21" t="s">
        <v>225</v>
      </c>
    </row>
    <row r="1299" spans="1:10" hidden="1" x14ac:dyDescent="0.25">
      <c r="A1299" s="20" t="s">
        <v>2800</v>
      </c>
      <c r="B1299" s="20" t="s">
        <v>2801</v>
      </c>
      <c r="C1299" s="21" t="s">
        <v>216</v>
      </c>
      <c r="D1299" s="21" t="s">
        <v>216</v>
      </c>
      <c r="E1299" s="21" t="s">
        <v>2798</v>
      </c>
      <c r="F1299" s="21" t="s">
        <v>2802</v>
      </c>
      <c r="G1299" s="21" t="s">
        <v>2803</v>
      </c>
      <c r="H1299" s="21" t="s">
        <v>225</v>
      </c>
      <c r="I1299" s="21" t="s">
        <v>222</v>
      </c>
      <c r="J1299" s="21" t="s">
        <v>225</v>
      </c>
    </row>
    <row r="1300" spans="1:10" hidden="1" x14ac:dyDescent="0.25">
      <c r="A1300" s="20" t="s">
        <v>2804</v>
      </c>
      <c r="B1300" s="20" t="s">
        <v>2805</v>
      </c>
      <c r="C1300" s="21" t="s">
        <v>216</v>
      </c>
      <c r="D1300" s="21" t="s">
        <v>216</v>
      </c>
      <c r="E1300" s="21" t="s">
        <v>2798</v>
      </c>
      <c r="F1300" s="21" t="s">
        <v>2802</v>
      </c>
      <c r="G1300" s="21" t="s">
        <v>2803</v>
      </c>
      <c r="H1300" s="21" t="s">
        <v>225</v>
      </c>
      <c r="I1300" s="21" t="s">
        <v>222</v>
      </c>
      <c r="J1300" s="21" t="s">
        <v>225</v>
      </c>
    </row>
    <row r="1301" spans="1:10" hidden="1" x14ac:dyDescent="0.25">
      <c r="A1301" s="20" t="s">
        <v>2806</v>
      </c>
      <c r="B1301" s="20" t="s">
        <v>2807</v>
      </c>
      <c r="C1301" s="21" t="s">
        <v>216</v>
      </c>
      <c r="D1301" s="21" t="s">
        <v>216</v>
      </c>
      <c r="E1301" s="21" t="s">
        <v>2798</v>
      </c>
      <c r="F1301" s="21" t="s">
        <v>2802</v>
      </c>
      <c r="G1301" s="21" t="s">
        <v>2803</v>
      </c>
      <c r="H1301" s="21" t="s">
        <v>225</v>
      </c>
      <c r="I1301" s="21" t="s">
        <v>222</v>
      </c>
      <c r="J1301" s="21" t="s">
        <v>225</v>
      </c>
    </row>
    <row r="1302" spans="1:10" hidden="1" x14ac:dyDescent="0.25">
      <c r="A1302" s="20" t="s">
        <v>2808</v>
      </c>
      <c r="B1302" s="20" t="s">
        <v>2809</v>
      </c>
      <c r="C1302" s="21" t="s">
        <v>216</v>
      </c>
      <c r="D1302" s="21" t="s">
        <v>216</v>
      </c>
      <c r="E1302" s="21" t="s">
        <v>2798</v>
      </c>
      <c r="F1302" s="21" t="s">
        <v>2802</v>
      </c>
      <c r="G1302" s="21" t="s">
        <v>2803</v>
      </c>
      <c r="H1302" s="21" t="s">
        <v>225</v>
      </c>
      <c r="I1302" s="21" t="s">
        <v>222</v>
      </c>
      <c r="J1302" s="21" t="s">
        <v>225</v>
      </c>
    </row>
    <row r="1303" spans="1:10" hidden="1" x14ac:dyDescent="0.25">
      <c r="A1303" s="20" t="s">
        <v>2810</v>
      </c>
      <c r="B1303" s="20" t="s">
        <v>2811</v>
      </c>
      <c r="C1303" s="21" t="s">
        <v>216</v>
      </c>
      <c r="D1303" s="21" t="s">
        <v>216</v>
      </c>
      <c r="E1303" s="21" t="s">
        <v>2798</v>
      </c>
      <c r="F1303" s="21" t="s">
        <v>2802</v>
      </c>
      <c r="G1303" s="21" t="s">
        <v>2803</v>
      </c>
      <c r="H1303" s="21" t="s">
        <v>225</v>
      </c>
      <c r="I1303" s="21" t="s">
        <v>222</v>
      </c>
      <c r="J1303" s="21" t="s">
        <v>225</v>
      </c>
    </row>
    <row r="1304" spans="1:10" hidden="1" x14ac:dyDescent="0.25">
      <c r="A1304" s="20" t="s">
        <v>2812</v>
      </c>
      <c r="B1304" s="20" t="s">
        <v>2813</v>
      </c>
      <c r="C1304" s="21" t="s">
        <v>216</v>
      </c>
      <c r="D1304" s="21" t="s">
        <v>216</v>
      </c>
      <c r="E1304" s="21" t="s">
        <v>2798</v>
      </c>
      <c r="F1304" s="21" t="s">
        <v>2802</v>
      </c>
      <c r="G1304" s="21" t="s">
        <v>2803</v>
      </c>
      <c r="H1304" s="21" t="s">
        <v>225</v>
      </c>
      <c r="I1304" s="21" t="s">
        <v>222</v>
      </c>
      <c r="J1304" s="21" t="s">
        <v>225</v>
      </c>
    </row>
    <row r="1305" spans="1:10" hidden="1" x14ac:dyDescent="0.25">
      <c r="A1305" s="20" t="s">
        <v>2814</v>
      </c>
      <c r="B1305" s="20" t="s">
        <v>2815</v>
      </c>
      <c r="C1305" s="21" t="s">
        <v>216</v>
      </c>
      <c r="D1305" s="21" t="s">
        <v>216</v>
      </c>
      <c r="E1305" s="21" t="s">
        <v>2798</v>
      </c>
      <c r="F1305" s="21" t="s">
        <v>2802</v>
      </c>
      <c r="G1305" s="21" t="s">
        <v>2803</v>
      </c>
      <c r="H1305" s="21" t="s">
        <v>225</v>
      </c>
      <c r="I1305" s="21" t="s">
        <v>222</v>
      </c>
      <c r="J1305" s="21" t="s">
        <v>225</v>
      </c>
    </row>
    <row r="1306" spans="1:10" hidden="1" x14ac:dyDescent="0.25">
      <c r="A1306" s="20" t="s">
        <v>2816</v>
      </c>
      <c r="B1306" s="20" t="s">
        <v>2817</v>
      </c>
      <c r="C1306" s="21" t="s">
        <v>216</v>
      </c>
      <c r="D1306" s="21" t="s">
        <v>216</v>
      </c>
      <c r="E1306" s="21" t="s">
        <v>2798</v>
      </c>
      <c r="F1306" s="21" t="s">
        <v>2818</v>
      </c>
      <c r="G1306" s="21" t="s">
        <v>2818</v>
      </c>
      <c r="H1306" s="21" t="s">
        <v>225</v>
      </c>
      <c r="I1306" s="21" t="s">
        <v>222</v>
      </c>
      <c r="J1306" s="21" t="s">
        <v>225</v>
      </c>
    </row>
    <row r="1307" spans="1:10" hidden="1" x14ac:dyDescent="0.25">
      <c r="A1307" s="20" t="s">
        <v>2819</v>
      </c>
      <c r="B1307" s="20" t="s">
        <v>2820</v>
      </c>
      <c r="C1307" s="21" t="s">
        <v>216</v>
      </c>
      <c r="D1307" s="21" t="s">
        <v>216</v>
      </c>
      <c r="E1307" s="21" t="s">
        <v>2798</v>
      </c>
      <c r="F1307" s="21" t="s">
        <v>2821</v>
      </c>
      <c r="G1307" s="21" t="s">
        <v>2821</v>
      </c>
      <c r="H1307" s="21" t="s">
        <v>225</v>
      </c>
      <c r="I1307" s="21" t="s">
        <v>222</v>
      </c>
      <c r="J1307" s="21" t="s">
        <v>225</v>
      </c>
    </row>
    <row r="1308" spans="1:10" hidden="1" x14ac:dyDescent="0.25">
      <c r="A1308" s="20" t="s">
        <v>2822</v>
      </c>
      <c r="B1308" s="20" t="s">
        <v>2823</v>
      </c>
      <c r="C1308" s="21" t="s">
        <v>216</v>
      </c>
      <c r="D1308" s="21" t="s">
        <v>216</v>
      </c>
      <c r="E1308" s="21" t="s">
        <v>2798</v>
      </c>
      <c r="F1308" s="21" t="s">
        <v>2821</v>
      </c>
      <c r="G1308" s="21" t="s">
        <v>2821</v>
      </c>
      <c r="H1308" s="21" t="s">
        <v>225</v>
      </c>
      <c r="I1308" s="21" t="s">
        <v>222</v>
      </c>
      <c r="J1308" s="21" t="s">
        <v>225</v>
      </c>
    </row>
    <row r="1309" spans="1:10" hidden="1" x14ac:dyDescent="0.25">
      <c r="A1309" s="20" t="s">
        <v>2824</v>
      </c>
      <c r="B1309" s="20" t="s">
        <v>2825</v>
      </c>
      <c r="C1309" s="21" t="s">
        <v>216</v>
      </c>
      <c r="D1309" s="21" t="s">
        <v>216</v>
      </c>
      <c r="E1309" s="21" t="s">
        <v>2798</v>
      </c>
      <c r="F1309" s="21" t="s">
        <v>2821</v>
      </c>
      <c r="G1309" s="21" t="s">
        <v>2821</v>
      </c>
      <c r="H1309" s="21" t="s">
        <v>225</v>
      </c>
      <c r="I1309" s="21" t="s">
        <v>222</v>
      </c>
      <c r="J1309" s="21" t="s">
        <v>225</v>
      </c>
    </row>
    <row r="1310" spans="1:10" hidden="1" x14ac:dyDescent="0.25">
      <c r="A1310" s="20" t="s">
        <v>2826</v>
      </c>
      <c r="B1310" s="20" t="s">
        <v>2827</v>
      </c>
      <c r="C1310" s="21" t="s">
        <v>216</v>
      </c>
      <c r="D1310" s="21" t="s">
        <v>216</v>
      </c>
      <c r="E1310" s="21" t="s">
        <v>2798</v>
      </c>
      <c r="F1310" s="21" t="s">
        <v>2821</v>
      </c>
      <c r="G1310" s="21" t="s">
        <v>2821</v>
      </c>
      <c r="H1310" s="21" t="s">
        <v>225</v>
      </c>
      <c r="I1310" s="21" t="s">
        <v>222</v>
      </c>
      <c r="J1310" s="21" t="s">
        <v>225</v>
      </c>
    </row>
    <row r="1311" spans="1:10" hidden="1" x14ac:dyDescent="0.25">
      <c r="A1311" s="20" t="s">
        <v>2828</v>
      </c>
      <c r="B1311" s="20" t="s">
        <v>2829</v>
      </c>
      <c r="C1311" s="21" t="s">
        <v>216</v>
      </c>
      <c r="D1311" s="21" t="s">
        <v>216</v>
      </c>
      <c r="E1311" s="21" t="s">
        <v>2798</v>
      </c>
      <c r="F1311" s="21" t="s">
        <v>2821</v>
      </c>
      <c r="G1311" s="21" t="s">
        <v>2821</v>
      </c>
      <c r="H1311" s="21" t="s">
        <v>225</v>
      </c>
      <c r="I1311" s="21" t="s">
        <v>222</v>
      </c>
      <c r="J1311" s="21" t="s">
        <v>225</v>
      </c>
    </row>
    <row r="1312" spans="1:10" hidden="1" x14ac:dyDescent="0.25">
      <c r="A1312" s="20" t="s">
        <v>2830</v>
      </c>
      <c r="B1312" s="20" t="s">
        <v>2831</v>
      </c>
      <c r="C1312" s="21" t="s">
        <v>216</v>
      </c>
      <c r="D1312" s="21" t="s">
        <v>216</v>
      </c>
      <c r="E1312" s="21" t="s">
        <v>2798</v>
      </c>
      <c r="F1312" s="21" t="s">
        <v>2821</v>
      </c>
      <c r="G1312" s="21" t="s">
        <v>2821</v>
      </c>
      <c r="H1312" s="21" t="s">
        <v>225</v>
      </c>
      <c r="I1312" s="21" t="s">
        <v>222</v>
      </c>
      <c r="J1312" s="21" t="s">
        <v>225</v>
      </c>
    </row>
    <row r="1313" spans="1:10" hidden="1" x14ac:dyDescent="0.25">
      <c r="A1313" s="20" t="s">
        <v>2832</v>
      </c>
      <c r="B1313" s="20" t="s">
        <v>2833</v>
      </c>
      <c r="C1313" s="21" t="s">
        <v>216</v>
      </c>
      <c r="D1313" s="21" t="s">
        <v>216</v>
      </c>
      <c r="E1313" s="21" t="s">
        <v>2798</v>
      </c>
      <c r="F1313" s="21" t="s">
        <v>2821</v>
      </c>
      <c r="G1313" s="21" t="s">
        <v>2821</v>
      </c>
      <c r="H1313" s="21" t="s">
        <v>225</v>
      </c>
      <c r="I1313" s="21" t="s">
        <v>222</v>
      </c>
      <c r="J1313" s="21" t="s">
        <v>225</v>
      </c>
    </row>
    <row r="1314" spans="1:10" hidden="1" x14ac:dyDescent="0.25">
      <c r="A1314" s="20" t="s">
        <v>2834</v>
      </c>
      <c r="B1314" s="20" t="s">
        <v>2835</v>
      </c>
      <c r="C1314" s="21" t="s">
        <v>216</v>
      </c>
      <c r="D1314" s="21" t="s">
        <v>216</v>
      </c>
      <c r="E1314" s="21" t="s">
        <v>2798</v>
      </c>
      <c r="F1314" s="21" t="s">
        <v>2821</v>
      </c>
      <c r="G1314" s="21" t="s">
        <v>2821</v>
      </c>
      <c r="H1314" s="21" t="s">
        <v>225</v>
      </c>
      <c r="I1314" s="21" t="s">
        <v>222</v>
      </c>
      <c r="J1314" s="21" t="s">
        <v>225</v>
      </c>
    </row>
    <row r="1315" spans="1:10" hidden="1" x14ac:dyDescent="0.25">
      <c r="A1315" s="20" t="s">
        <v>2836</v>
      </c>
      <c r="B1315" s="20" t="s">
        <v>2837</v>
      </c>
      <c r="C1315" s="21" t="s">
        <v>216</v>
      </c>
      <c r="D1315" s="21" t="s">
        <v>216</v>
      </c>
      <c r="E1315" s="21" t="s">
        <v>2798</v>
      </c>
      <c r="F1315" s="21" t="s">
        <v>2821</v>
      </c>
      <c r="G1315" s="21" t="s">
        <v>2821</v>
      </c>
      <c r="H1315" s="21" t="s">
        <v>225</v>
      </c>
      <c r="I1315" s="21" t="s">
        <v>222</v>
      </c>
      <c r="J1315" s="21" t="s">
        <v>225</v>
      </c>
    </row>
    <row r="1316" spans="1:10" hidden="1" x14ac:dyDescent="0.25">
      <c r="A1316" s="20" t="s">
        <v>2838</v>
      </c>
      <c r="B1316" s="20" t="s">
        <v>2839</v>
      </c>
      <c r="C1316" s="21" t="s">
        <v>216</v>
      </c>
      <c r="D1316" s="21" t="s">
        <v>216</v>
      </c>
      <c r="E1316" s="21" t="s">
        <v>2798</v>
      </c>
      <c r="F1316" s="21" t="s">
        <v>2821</v>
      </c>
      <c r="G1316" s="21" t="s">
        <v>2821</v>
      </c>
      <c r="H1316" s="21" t="s">
        <v>225</v>
      </c>
      <c r="I1316" s="21" t="s">
        <v>222</v>
      </c>
      <c r="J1316" s="21" t="s">
        <v>225</v>
      </c>
    </row>
    <row r="1317" spans="1:10" hidden="1" x14ac:dyDescent="0.25">
      <c r="A1317" s="20" t="s">
        <v>2840</v>
      </c>
      <c r="B1317" s="20" t="s">
        <v>2841</v>
      </c>
      <c r="C1317" s="21" t="s">
        <v>216</v>
      </c>
      <c r="D1317" s="21" t="s">
        <v>216</v>
      </c>
      <c r="E1317" s="21" t="s">
        <v>2798</v>
      </c>
      <c r="F1317" s="21" t="s">
        <v>2821</v>
      </c>
      <c r="G1317" s="21" t="s">
        <v>2821</v>
      </c>
      <c r="H1317" s="21" t="s">
        <v>225</v>
      </c>
      <c r="I1317" s="21" t="s">
        <v>222</v>
      </c>
      <c r="J1317" s="21" t="s">
        <v>225</v>
      </c>
    </row>
    <row r="1318" spans="1:10" hidden="1" x14ac:dyDescent="0.25">
      <c r="A1318" s="20" t="s">
        <v>2842</v>
      </c>
      <c r="B1318" s="20" t="s">
        <v>2843</v>
      </c>
      <c r="C1318" s="21" t="s">
        <v>216</v>
      </c>
      <c r="D1318" s="21" t="s">
        <v>216</v>
      </c>
      <c r="E1318" s="21" t="s">
        <v>2798</v>
      </c>
      <c r="F1318" s="21" t="s">
        <v>2821</v>
      </c>
      <c r="G1318" s="21" t="s">
        <v>2821</v>
      </c>
      <c r="H1318" s="21" t="s">
        <v>225</v>
      </c>
      <c r="I1318" s="21" t="s">
        <v>222</v>
      </c>
      <c r="J1318" s="21" t="s">
        <v>225</v>
      </c>
    </row>
    <row r="1319" spans="1:10" hidden="1" x14ac:dyDescent="0.25">
      <c r="A1319" s="20" t="s">
        <v>2844</v>
      </c>
      <c r="B1319" s="20" t="s">
        <v>2845</v>
      </c>
      <c r="C1319" s="21" t="s">
        <v>216</v>
      </c>
      <c r="D1319" s="21" t="s">
        <v>216</v>
      </c>
      <c r="E1319" s="21" t="s">
        <v>2798</v>
      </c>
      <c r="F1319" s="21" t="s">
        <v>2821</v>
      </c>
      <c r="G1319" s="21" t="s">
        <v>2821</v>
      </c>
      <c r="H1319" s="21" t="s">
        <v>225</v>
      </c>
      <c r="I1319" s="21" t="s">
        <v>222</v>
      </c>
      <c r="J1319" s="21" t="s">
        <v>225</v>
      </c>
    </row>
    <row r="1320" spans="1:10" hidden="1" x14ac:dyDescent="0.25">
      <c r="A1320" s="20" t="s">
        <v>2846</v>
      </c>
      <c r="B1320" s="20" t="s">
        <v>2847</v>
      </c>
      <c r="C1320" s="21" t="s">
        <v>216</v>
      </c>
      <c r="D1320" s="21" t="s">
        <v>216</v>
      </c>
      <c r="E1320" s="21" t="s">
        <v>2798</v>
      </c>
      <c r="F1320" s="21" t="s">
        <v>2821</v>
      </c>
      <c r="G1320" s="21" t="s">
        <v>2821</v>
      </c>
      <c r="H1320" s="21" t="s">
        <v>225</v>
      </c>
      <c r="I1320" s="21" t="s">
        <v>222</v>
      </c>
      <c r="J1320" s="21" t="s">
        <v>225</v>
      </c>
    </row>
    <row r="1321" spans="1:10" hidden="1" x14ac:dyDescent="0.25">
      <c r="A1321" s="20" t="s">
        <v>2848</v>
      </c>
      <c r="B1321" s="20" t="s">
        <v>2849</v>
      </c>
      <c r="C1321" s="21" t="s">
        <v>216</v>
      </c>
      <c r="D1321" s="21" t="s">
        <v>216</v>
      </c>
      <c r="E1321" s="21" t="s">
        <v>2798</v>
      </c>
      <c r="F1321" s="21" t="s">
        <v>2821</v>
      </c>
      <c r="G1321" s="21" t="s">
        <v>2821</v>
      </c>
      <c r="H1321" s="21" t="s">
        <v>225</v>
      </c>
      <c r="I1321" s="21" t="s">
        <v>222</v>
      </c>
      <c r="J1321" s="21" t="s">
        <v>225</v>
      </c>
    </row>
    <row r="1322" spans="1:10" hidden="1" x14ac:dyDescent="0.25">
      <c r="A1322" s="20" t="s">
        <v>2850</v>
      </c>
      <c r="B1322" s="20" t="s">
        <v>2851</v>
      </c>
      <c r="C1322" s="21" t="s">
        <v>216</v>
      </c>
      <c r="D1322" s="21" t="s">
        <v>216</v>
      </c>
      <c r="E1322" s="21" t="s">
        <v>2798</v>
      </c>
      <c r="F1322" s="21" t="s">
        <v>2821</v>
      </c>
      <c r="G1322" s="21" t="s">
        <v>2821</v>
      </c>
      <c r="H1322" s="21" t="s">
        <v>225</v>
      </c>
      <c r="I1322" s="21" t="s">
        <v>222</v>
      </c>
      <c r="J1322" s="21" t="s">
        <v>225</v>
      </c>
    </row>
    <row r="1323" spans="1:10" hidden="1" x14ac:dyDescent="0.25">
      <c r="A1323" s="20" t="s">
        <v>2852</v>
      </c>
      <c r="B1323" s="20" t="s">
        <v>2853</v>
      </c>
      <c r="C1323" s="21" t="s">
        <v>216</v>
      </c>
      <c r="D1323" s="21" t="s">
        <v>216</v>
      </c>
      <c r="E1323" s="21" t="s">
        <v>2798</v>
      </c>
      <c r="F1323" s="21" t="s">
        <v>2821</v>
      </c>
      <c r="G1323" s="21" t="s">
        <v>2821</v>
      </c>
      <c r="H1323" s="21" t="s">
        <v>225</v>
      </c>
      <c r="I1323" s="21" t="s">
        <v>222</v>
      </c>
      <c r="J1323" s="21" t="s">
        <v>225</v>
      </c>
    </row>
    <row r="1324" spans="1:10" hidden="1" x14ac:dyDescent="0.25">
      <c r="A1324" s="20" t="s">
        <v>2854</v>
      </c>
      <c r="B1324" s="20" t="s">
        <v>2855</v>
      </c>
      <c r="C1324" s="21" t="s">
        <v>216</v>
      </c>
      <c r="D1324" s="21" t="s">
        <v>216</v>
      </c>
      <c r="E1324" s="21" t="s">
        <v>2798</v>
      </c>
      <c r="F1324" s="21" t="s">
        <v>2821</v>
      </c>
      <c r="G1324" s="21" t="s">
        <v>2821</v>
      </c>
      <c r="H1324" s="21" t="s">
        <v>225</v>
      </c>
      <c r="I1324" s="21" t="s">
        <v>222</v>
      </c>
      <c r="J1324" s="21" t="s">
        <v>225</v>
      </c>
    </row>
    <row r="1325" spans="1:10" hidden="1" x14ac:dyDescent="0.25">
      <c r="A1325" s="20" t="s">
        <v>2856</v>
      </c>
      <c r="B1325" s="20" t="s">
        <v>2857</v>
      </c>
      <c r="C1325" s="21" t="s">
        <v>216</v>
      </c>
      <c r="D1325" s="21" t="s">
        <v>216</v>
      </c>
      <c r="E1325" s="21" t="s">
        <v>2798</v>
      </c>
      <c r="F1325" s="21" t="s">
        <v>2858</v>
      </c>
      <c r="G1325" s="21" t="s">
        <v>2858</v>
      </c>
      <c r="H1325" s="21" t="s">
        <v>225</v>
      </c>
      <c r="I1325" s="21" t="s">
        <v>222</v>
      </c>
      <c r="J1325" s="21" t="s">
        <v>225</v>
      </c>
    </row>
    <row r="1326" spans="1:10" hidden="1" x14ac:dyDescent="0.25">
      <c r="A1326" s="20" t="s">
        <v>2859</v>
      </c>
      <c r="B1326" s="20" t="s">
        <v>2860</v>
      </c>
      <c r="C1326" s="21" t="s">
        <v>216</v>
      </c>
      <c r="D1326" s="21" t="s">
        <v>216</v>
      </c>
      <c r="E1326" s="21" t="s">
        <v>2798</v>
      </c>
      <c r="F1326" s="21" t="s">
        <v>2858</v>
      </c>
      <c r="G1326" s="21" t="s">
        <v>2858</v>
      </c>
      <c r="H1326" s="21" t="s">
        <v>225</v>
      </c>
      <c r="I1326" s="21" t="s">
        <v>222</v>
      </c>
      <c r="J1326" s="21" t="s">
        <v>225</v>
      </c>
    </row>
    <row r="1327" spans="1:10" hidden="1" x14ac:dyDescent="0.25">
      <c r="A1327" s="20" t="s">
        <v>2861</v>
      </c>
      <c r="B1327" s="20" t="s">
        <v>2862</v>
      </c>
      <c r="C1327" s="21" t="s">
        <v>216</v>
      </c>
      <c r="D1327" s="21" t="s">
        <v>216</v>
      </c>
      <c r="E1327" s="21" t="s">
        <v>2798</v>
      </c>
      <c r="F1327" s="21" t="s">
        <v>2858</v>
      </c>
      <c r="G1327" s="21" t="s">
        <v>2858</v>
      </c>
      <c r="H1327" s="21" t="s">
        <v>225</v>
      </c>
      <c r="I1327" s="21" t="s">
        <v>222</v>
      </c>
      <c r="J1327" s="21" t="s">
        <v>225</v>
      </c>
    </row>
    <row r="1328" spans="1:10" hidden="1" x14ac:dyDescent="0.25">
      <c r="A1328" s="20" t="s">
        <v>2863</v>
      </c>
      <c r="B1328" s="20" t="s">
        <v>2864</v>
      </c>
      <c r="C1328" s="21" t="s">
        <v>216</v>
      </c>
      <c r="D1328" s="21" t="s">
        <v>216</v>
      </c>
      <c r="E1328" s="21" t="s">
        <v>2798</v>
      </c>
      <c r="F1328" s="21" t="s">
        <v>2858</v>
      </c>
      <c r="G1328" s="21" t="s">
        <v>2858</v>
      </c>
      <c r="H1328" s="21" t="s">
        <v>225</v>
      </c>
      <c r="I1328" s="21" t="s">
        <v>222</v>
      </c>
      <c r="J1328" s="21" t="s">
        <v>225</v>
      </c>
    </row>
    <row r="1329" spans="1:10" hidden="1" x14ac:dyDescent="0.25">
      <c r="A1329" s="20" t="s">
        <v>2865</v>
      </c>
      <c r="B1329" s="20" t="s">
        <v>2866</v>
      </c>
      <c r="C1329" s="21" t="s">
        <v>216</v>
      </c>
      <c r="D1329" s="21" t="s">
        <v>216</v>
      </c>
      <c r="E1329" s="21" t="s">
        <v>2798</v>
      </c>
      <c r="F1329" s="21" t="s">
        <v>2858</v>
      </c>
      <c r="G1329" s="21" t="s">
        <v>2858</v>
      </c>
      <c r="H1329" s="21" t="s">
        <v>225</v>
      </c>
      <c r="I1329" s="21" t="s">
        <v>222</v>
      </c>
      <c r="J1329" s="21" t="s">
        <v>225</v>
      </c>
    </row>
    <row r="1330" spans="1:10" hidden="1" x14ac:dyDescent="0.25">
      <c r="A1330" s="20" t="s">
        <v>2867</v>
      </c>
      <c r="B1330" s="20" t="s">
        <v>2868</v>
      </c>
      <c r="C1330" s="21" t="s">
        <v>216</v>
      </c>
      <c r="D1330" s="21" t="s">
        <v>216</v>
      </c>
      <c r="E1330" s="21" t="s">
        <v>2798</v>
      </c>
      <c r="F1330" s="21" t="s">
        <v>2858</v>
      </c>
      <c r="G1330" s="21" t="s">
        <v>2858</v>
      </c>
      <c r="H1330" s="21" t="s">
        <v>225</v>
      </c>
      <c r="I1330" s="21" t="s">
        <v>222</v>
      </c>
      <c r="J1330" s="21" t="s">
        <v>225</v>
      </c>
    </row>
    <row r="1331" spans="1:10" hidden="1" x14ac:dyDescent="0.25">
      <c r="A1331" s="20" t="s">
        <v>2869</v>
      </c>
      <c r="B1331" s="20" t="s">
        <v>2870</v>
      </c>
      <c r="C1331" s="21" t="s">
        <v>216</v>
      </c>
      <c r="D1331" s="21" t="s">
        <v>216</v>
      </c>
      <c r="E1331" s="21" t="s">
        <v>2798</v>
      </c>
      <c r="F1331" s="21" t="s">
        <v>2858</v>
      </c>
      <c r="G1331" s="21" t="s">
        <v>2858</v>
      </c>
      <c r="H1331" s="21" t="s">
        <v>225</v>
      </c>
      <c r="I1331" s="21" t="s">
        <v>222</v>
      </c>
      <c r="J1331" s="21" t="s">
        <v>225</v>
      </c>
    </row>
    <row r="1332" spans="1:10" hidden="1" x14ac:dyDescent="0.25">
      <c r="A1332" s="20" t="s">
        <v>2871</v>
      </c>
      <c r="B1332" s="20" t="s">
        <v>2872</v>
      </c>
      <c r="C1332" s="21" t="s">
        <v>216</v>
      </c>
      <c r="D1332" s="21" t="s">
        <v>216</v>
      </c>
      <c r="E1332" s="21" t="s">
        <v>2798</v>
      </c>
      <c r="F1332" s="21" t="s">
        <v>2858</v>
      </c>
      <c r="G1332" s="21" t="s">
        <v>2858</v>
      </c>
      <c r="H1332" s="21" t="s">
        <v>225</v>
      </c>
      <c r="I1332" s="21" t="s">
        <v>222</v>
      </c>
      <c r="J1332" s="21" t="s">
        <v>225</v>
      </c>
    </row>
    <row r="1333" spans="1:10" hidden="1" x14ac:dyDescent="0.25">
      <c r="A1333" s="20" t="s">
        <v>2873</v>
      </c>
      <c r="B1333" s="20" t="s">
        <v>2874</v>
      </c>
      <c r="C1333" s="21" t="s">
        <v>216</v>
      </c>
      <c r="D1333" s="21" t="s">
        <v>216</v>
      </c>
      <c r="E1333" s="21" t="s">
        <v>2798</v>
      </c>
      <c r="F1333" s="21" t="s">
        <v>2858</v>
      </c>
      <c r="G1333" s="21" t="s">
        <v>2858</v>
      </c>
      <c r="H1333" s="21" t="s">
        <v>225</v>
      </c>
      <c r="I1333" s="21" t="s">
        <v>222</v>
      </c>
      <c r="J1333" s="21" t="s">
        <v>225</v>
      </c>
    </row>
    <row r="1334" spans="1:10" hidden="1" x14ac:dyDescent="0.25">
      <c r="A1334" s="20" t="s">
        <v>2875</v>
      </c>
      <c r="B1334" s="20" t="s">
        <v>2876</v>
      </c>
      <c r="C1334" s="21" t="s">
        <v>216</v>
      </c>
      <c r="D1334" s="21" t="s">
        <v>216</v>
      </c>
      <c r="E1334" s="21" t="s">
        <v>2798</v>
      </c>
      <c r="F1334" s="21" t="s">
        <v>2858</v>
      </c>
      <c r="G1334" s="21" t="s">
        <v>2858</v>
      </c>
      <c r="H1334" s="21" t="s">
        <v>225</v>
      </c>
      <c r="I1334" s="21" t="s">
        <v>222</v>
      </c>
      <c r="J1334" s="21" t="s">
        <v>225</v>
      </c>
    </row>
    <row r="1335" spans="1:10" hidden="1" x14ac:dyDescent="0.25">
      <c r="A1335" s="20" t="s">
        <v>2877</v>
      </c>
      <c r="B1335" s="20" t="s">
        <v>2878</v>
      </c>
      <c r="C1335" s="21" t="s">
        <v>216</v>
      </c>
      <c r="D1335" s="21" t="s">
        <v>216</v>
      </c>
      <c r="E1335" s="21" t="s">
        <v>2798</v>
      </c>
      <c r="F1335" s="21" t="s">
        <v>2858</v>
      </c>
      <c r="G1335" s="21" t="s">
        <v>2858</v>
      </c>
      <c r="H1335" s="21" t="s">
        <v>225</v>
      </c>
      <c r="I1335" s="21" t="s">
        <v>222</v>
      </c>
      <c r="J1335" s="21" t="s">
        <v>225</v>
      </c>
    </row>
    <row r="1336" spans="1:10" hidden="1" x14ac:dyDescent="0.25">
      <c r="A1336" s="20" t="s">
        <v>2879</v>
      </c>
      <c r="B1336" s="20" t="s">
        <v>2880</v>
      </c>
      <c r="C1336" s="21" t="s">
        <v>216</v>
      </c>
      <c r="D1336" s="21" t="s">
        <v>216</v>
      </c>
      <c r="E1336" s="21" t="s">
        <v>2798</v>
      </c>
      <c r="F1336" s="21" t="s">
        <v>2858</v>
      </c>
      <c r="G1336" s="21" t="s">
        <v>2858</v>
      </c>
      <c r="H1336" s="21" t="s">
        <v>225</v>
      </c>
      <c r="I1336" s="21" t="s">
        <v>222</v>
      </c>
      <c r="J1336" s="21" t="s">
        <v>225</v>
      </c>
    </row>
    <row r="1337" spans="1:10" hidden="1" x14ac:dyDescent="0.25">
      <c r="A1337" s="20" t="s">
        <v>2881</v>
      </c>
      <c r="B1337" s="20" t="s">
        <v>2882</v>
      </c>
      <c r="C1337" s="21" t="s">
        <v>216</v>
      </c>
      <c r="D1337" s="21" t="s">
        <v>216</v>
      </c>
      <c r="E1337" s="21" t="s">
        <v>2798</v>
      </c>
      <c r="F1337" s="21" t="s">
        <v>2858</v>
      </c>
      <c r="G1337" s="21" t="s">
        <v>2858</v>
      </c>
      <c r="H1337" s="21" t="s">
        <v>225</v>
      </c>
      <c r="I1337" s="21" t="s">
        <v>222</v>
      </c>
      <c r="J1337" s="21" t="s">
        <v>225</v>
      </c>
    </row>
    <row r="1338" spans="1:10" hidden="1" x14ac:dyDescent="0.25">
      <c r="A1338" s="20" t="s">
        <v>2883</v>
      </c>
      <c r="B1338" s="20" t="s">
        <v>2884</v>
      </c>
      <c r="C1338" s="21" t="s">
        <v>216</v>
      </c>
      <c r="D1338" s="21" t="s">
        <v>216</v>
      </c>
      <c r="E1338" s="21" t="s">
        <v>2798</v>
      </c>
      <c r="F1338" s="21" t="s">
        <v>2858</v>
      </c>
      <c r="G1338" s="21" t="s">
        <v>2858</v>
      </c>
      <c r="H1338" s="21" t="s">
        <v>225</v>
      </c>
      <c r="I1338" s="21" t="s">
        <v>222</v>
      </c>
      <c r="J1338" s="21" t="s">
        <v>225</v>
      </c>
    </row>
    <row r="1339" spans="1:10" hidden="1" x14ac:dyDescent="0.25">
      <c r="A1339" s="20" t="s">
        <v>2885</v>
      </c>
      <c r="B1339" s="20" t="s">
        <v>2886</v>
      </c>
      <c r="C1339" s="21" t="s">
        <v>216</v>
      </c>
      <c r="D1339" s="21" t="s">
        <v>216</v>
      </c>
      <c r="E1339" s="21" t="s">
        <v>2798</v>
      </c>
      <c r="F1339" s="21" t="s">
        <v>2858</v>
      </c>
      <c r="G1339" s="21" t="s">
        <v>2858</v>
      </c>
      <c r="H1339" s="21" t="s">
        <v>225</v>
      </c>
      <c r="I1339" s="21" t="s">
        <v>222</v>
      </c>
      <c r="J1339" s="21" t="s">
        <v>225</v>
      </c>
    </row>
    <row r="1340" spans="1:10" hidden="1" x14ac:dyDescent="0.25">
      <c r="A1340" s="20" t="s">
        <v>2887</v>
      </c>
      <c r="B1340" s="20" t="s">
        <v>2888</v>
      </c>
      <c r="C1340" s="21" t="s">
        <v>216</v>
      </c>
      <c r="D1340" s="21" t="s">
        <v>216</v>
      </c>
      <c r="E1340" s="21" t="s">
        <v>2798</v>
      </c>
      <c r="F1340" s="21" t="s">
        <v>2858</v>
      </c>
      <c r="G1340" s="21" t="s">
        <v>2858</v>
      </c>
      <c r="H1340" s="21" t="s">
        <v>225</v>
      </c>
      <c r="I1340" s="21" t="s">
        <v>222</v>
      </c>
      <c r="J1340" s="21" t="s">
        <v>225</v>
      </c>
    </row>
    <row r="1341" spans="1:10" hidden="1" x14ac:dyDescent="0.25">
      <c r="A1341" s="20" t="s">
        <v>2889</v>
      </c>
      <c r="B1341" s="20" t="s">
        <v>2890</v>
      </c>
      <c r="C1341" s="21" t="s">
        <v>216</v>
      </c>
      <c r="D1341" s="21" t="s">
        <v>216</v>
      </c>
      <c r="E1341" s="21" t="s">
        <v>2798</v>
      </c>
      <c r="F1341" s="21" t="s">
        <v>2858</v>
      </c>
      <c r="G1341" s="21" t="s">
        <v>2858</v>
      </c>
      <c r="H1341" s="21" t="s">
        <v>225</v>
      </c>
      <c r="I1341" s="21" t="s">
        <v>222</v>
      </c>
      <c r="J1341" s="21" t="s">
        <v>225</v>
      </c>
    </row>
    <row r="1342" spans="1:10" hidden="1" x14ac:dyDescent="0.25">
      <c r="A1342" s="20" t="s">
        <v>2891</v>
      </c>
      <c r="B1342" s="20" t="s">
        <v>2892</v>
      </c>
      <c r="C1342" s="21" t="s">
        <v>216</v>
      </c>
      <c r="D1342" s="21" t="s">
        <v>216</v>
      </c>
      <c r="E1342" s="21" t="s">
        <v>2798</v>
      </c>
      <c r="F1342" s="21" t="s">
        <v>2858</v>
      </c>
      <c r="G1342" s="21" t="s">
        <v>2858</v>
      </c>
      <c r="H1342" s="21" t="s">
        <v>225</v>
      </c>
      <c r="I1342" s="21" t="s">
        <v>222</v>
      </c>
      <c r="J1342" s="21" t="s">
        <v>225</v>
      </c>
    </row>
    <row r="1343" spans="1:10" hidden="1" x14ac:dyDescent="0.25">
      <c r="A1343" s="20" t="s">
        <v>2893</v>
      </c>
      <c r="B1343" s="20" t="s">
        <v>2894</v>
      </c>
      <c r="C1343" s="21" t="s">
        <v>216</v>
      </c>
      <c r="D1343" s="21" t="s">
        <v>216</v>
      </c>
      <c r="E1343" s="21" t="s">
        <v>2798</v>
      </c>
      <c r="F1343" s="21" t="s">
        <v>2895</v>
      </c>
      <c r="G1343" s="21" t="s">
        <v>2895</v>
      </c>
      <c r="H1343" s="21" t="s">
        <v>225</v>
      </c>
      <c r="I1343" s="21" t="s">
        <v>222</v>
      </c>
      <c r="J1343" s="21" t="s">
        <v>225</v>
      </c>
    </row>
    <row r="1344" spans="1:10" hidden="1" x14ac:dyDescent="0.25">
      <c r="A1344" s="20" t="s">
        <v>2896</v>
      </c>
      <c r="B1344" s="20" t="s">
        <v>2735</v>
      </c>
      <c r="C1344" s="21" t="s">
        <v>216</v>
      </c>
      <c r="D1344" s="21" t="s">
        <v>216</v>
      </c>
      <c r="E1344" s="21" t="s">
        <v>2798</v>
      </c>
      <c r="F1344" s="21" t="s">
        <v>2895</v>
      </c>
      <c r="G1344" s="21" t="s">
        <v>2895</v>
      </c>
      <c r="H1344" s="21" t="s">
        <v>225</v>
      </c>
      <c r="I1344" s="21" t="s">
        <v>222</v>
      </c>
      <c r="J1344" s="21" t="s">
        <v>225</v>
      </c>
    </row>
    <row r="1345" spans="1:10" hidden="1" x14ac:dyDescent="0.25">
      <c r="A1345" s="20" t="s">
        <v>2897</v>
      </c>
      <c r="B1345" s="20" t="s">
        <v>2898</v>
      </c>
      <c r="C1345" s="21" t="s">
        <v>216</v>
      </c>
      <c r="D1345" s="21" t="s">
        <v>216</v>
      </c>
      <c r="E1345" s="21" t="s">
        <v>2798</v>
      </c>
      <c r="F1345" s="21" t="s">
        <v>2895</v>
      </c>
      <c r="G1345" s="21" t="s">
        <v>2895</v>
      </c>
      <c r="H1345" s="21" t="s">
        <v>225</v>
      </c>
      <c r="I1345" s="21" t="s">
        <v>222</v>
      </c>
      <c r="J1345" s="21" t="s">
        <v>225</v>
      </c>
    </row>
    <row r="1346" spans="1:10" hidden="1" x14ac:dyDescent="0.25">
      <c r="A1346" s="20" t="s">
        <v>2899</v>
      </c>
      <c r="B1346" s="20" t="s">
        <v>2746</v>
      </c>
      <c r="C1346" s="21" t="s">
        <v>216</v>
      </c>
      <c r="D1346" s="21" t="s">
        <v>216</v>
      </c>
      <c r="E1346" s="21" t="s">
        <v>2798</v>
      </c>
      <c r="F1346" s="21" t="s">
        <v>2895</v>
      </c>
      <c r="G1346" s="21" t="s">
        <v>2895</v>
      </c>
      <c r="H1346" s="21" t="s">
        <v>225</v>
      </c>
      <c r="I1346" s="21" t="s">
        <v>222</v>
      </c>
      <c r="J1346" s="21" t="s">
        <v>225</v>
      </c>
    </row>
    <row r="1347" spans="1:10" hidden="1" x14ac:dyDescent="0.25">
      <c r="A1347" s="20" t="s">
        <v>2900</v>
      </c>
      <c r="B1347" s="20" t="s">
        <v>2901</v>
      </c>
      <c r="C1347" s="21" t="s">
        <v>216</v>
      </c>
      <c r="D1347" s="21" t="s">
        <v>216</v>
      </c>
      <c r="E1347" s="21" t="s">
        <v>2798</v>
      </c>
      <c r="F1347" s="21" t="s">
        <v>2895</v>
      </c>
      <c r="G1347" s="21" t="s">
        <v>2895</v>
      </c>
      <c r="H1347" s="21" t="s">
        <v>225</v>
      </c>
      <c r="I1347" s="21" t="s">
        <v>222</v>
      </c>
      <c r="J1347" s="21" t="s">
        <v>225</v>
      </c>
    </row>
    <row r="1348" spans="1:10" hidden="1" x14ac:dyDescent="0.25">
      <c r="A1348" s="20" t="s">
        <v>2902</v>
      </c>
      <c r="B1348" s="20" t="s">
        <v>2903</v>
      </c>
      <c r="C1348" s="21" t="s">
        <v>216</v>
      </c>
      <c r="D1348" s="21" t="s">
        <v>216</v>
      </c>
      <c r="E1348" s="21" t="s">
        <v>2798</v>
      </c>
      <c r="F1348" s="21" t="s">
        <v>2904</v>
      </c>
      <c r="G1348" s="21" t="s">
        <v>2904</v>
      </c>
      <c r="H1348" s="21" t="s">
        <v>225</v>
      </c>
      <c r="I1348" s="21" t="s">
        <v>222</v>
      </c>
      <c r="J1348" s="21" t="s">
        <v>225</v>
      </c>
    </row>
    <row r="1349" spans="1:10" hidden="1" x14ac:dyDescent="0.25">
      <c r="A1349" s="20" t="s">
        <v>2905</v>
      </c>
      <c r="B1349" s="20" t="s">
        <v>2906</v>
      </c>
      <c r="C1349" s="21" t="s">
        <v>216</v>
      </c>
      <c r="D1349" s="21" t="s">
        <v>216</v>
      </c>
      <c r="E1349" s="21" t="s">
        <v>2798</v>
      </c>
      <c r="F1349" s="21" t="s">
        <v>2904</v>
      </c>
      <c r="G1349" s="21" t="s">
        <v>2904</v>
      </c>
      <c r="H1349" s="21" t="s">
        <v>225</v>
      </c>
      <c r="I1349" s="21" t="s">
        <v>222</v>
      </c>
      <c r="J1349" s="21" t="s">
        <v>225</v>
      </c>
    </row>
    <row r="1350" spans="1:10" hidden="1" x14ac:dyDescent="0.25">
      <c r="A1350" s="20" t="s">
        <v>2907</v>
      </c>
      <c r="B1350" s="20" t="s">
        <v>2908</v>
      </c>
      <c r="C1350" s="21" t="s">
        <v>216</v>
      </c>
      <c r="D1350" s="21" t="s">
        <v>216</v>
      </c>
      <c r="E1350" s="21" t="s">
        <v>2798</v>
      </c>
      <c r="F1350" s="21" t="s">
        <v>2904</v>
      </c>
      <c r="G1350" s="21" t="s">
        <v>2904</v>
      </c>
      <c r="H1350" s="21" t="s">
        <v>225</v>
      </c>
      <c r="I1350" s="21" t="s">
        <v>222</v>
      </c>
      <c r="J1350" s="21" t="s">
        <v>225</v>
      </c>
    </row>
    <row r="1351" spans="1:10" hidden="1" x14ac:dyDescent="0.25">
      <c r="A1351" s="20" t="s">
        <v>2909</v>
      </c>
      <c r="B1351" s="20" t="s">
        <v>2910</v>
      </c>
      <c r="C1351" s="21" t="s">
        <v>216</v>
      </c>
      <c r="D1351" s="21" t="s">
        <v>216</v>
      </c>
      <c r="E1351" s="21" t="s">
        <v>2798</v>
      </c>
      <c r="F1351" s="21" t="s">
        <v>2904</v>
      </c>
      <c r="G1351" s="21" t="s">
        <v>2904</v>
      </c>
      <c r="H1351" s="21" t="s">
        <v>225</v>
      </c>
      <c r="I1351" s="21" t="s">
        <v>222</v>
      </c>
      <c r="J1351" s="21" t="s">
        <v>225</v>
      </c>
    </row>
    <row r="1352" spans="1:10" hidden="1" x14ac:dyDescent="0.25">
      <c r="A1352" s="20" t="s">
        <v>2911</v>
      </c>
      <c r="B1352" s="20" t="s">
        <v>2912</v>
      </c>
      <c r="C1352" s="21" t="s">
        <v>216</v>
      </c>
      <c r="D1352" s="21" t="s">
        <v>216</v>
      </c>
      <c r="E1352" s="21" t="s">
        <v>2798</v>
      </c>
      <c r="F1352" s="21" t="s">
        <v>2904</v>
      </c>
      <c r="G1352" s="21" t="s">
        <v>2904</v>
      </c>
      <c r="H1352" s="21" t="s">
        <v>225</v>
      </c>
      <c r="I1352" s="21" t="s">
        <v>222</v>
      </c>
      <c r="J1352" s="21" t="s">
        <v>225</v>
      </c>
    </row>
    <row r="1353" spans="1:10" hidden="1" x14ac:dyDescent="0.25">
      <c r="A1353" s="20" t="s">
        <v>2913</v>
      </c>
      <c r="B1353" s="20" t="s">
        <v>2914</v>
      </c>
      <c r="C1353" s="21" t="s">
        <v>216</v>
      </c>
      <c r="D1353" s="21" t="s">
        <v>216</v>
      </c>
      <c r="E1353" s="21" t="s">
        <v>2798</v>
      </c>
      <c r="F1353" s="21" t="s">
        <v>2904</v>
      </c>
      <c r="G1353" s="21" t="s">
        <v>2904</v>
      </c>
      <c r="H1353" s="21" t="s">
        <v>225</v>
      </c>
      <c r="I1353" s="21" t="s">
        <v>222</v>
      </c>
      <c r="J1353" s="21" t="s">
        <v>225</v>
      </c>
    </row>
    <row r="1354" spans="1:10" hidden="1" x14ac:dyDescent="0.25">
      <c r="A1354" s="20" t="s">
        <v>2915</v>
      </c>
      <c r="B1354" s="20" t="s">
        <v>2916</v>
      </c>
      <c r="C1354" s="21" t="s">
        <v>216</v>
      </c>
      <c r="D1354" s="21" t="s">
        <v>216</v>
      </c>
      <c r="E1354" s="21" t="s">
        <v>2798</v>
      </c>
      <c r="F1354" s="21" t="s">
        <v>2904</v>
      </c>
      <c r="G1354" s="21" t="s">
        <v>2904</v>
      </c>
      <c r="H1354" s="21" t="s">
        <v>225</v>
      </c>
      <c r="I1354" s="21" t="s">
        <v>222</v>
      </c>
      <c r="J1354" s="21" t="s">
        <v>225</v>
      </c>
    </row>
    <row r="1355" spans="1:10" hidden="1" x14ac:dyDescent="0.25">
      <c r="A1355" s="20" t="s">
        <v>2917</v>
      </c>
      <c r="B1355" s="20" t="s">
        <v>2918</v>
      </c>
      <c r="C1355" s="21" t="s">
        <v>216</v>
      </c>
      <c r="D1355" s="21" t="s">
        <v>216</v>
      </c>
      <c r="E1355" s="21" t="s">
        <v>2798</v>
      </c>
      <c r="F1355" s="21" t="s">
        <v>2904</v>
      </c>
      <c r="G1355" s="21" t="s">
        <v>2904</v>
      </c>
      <c r="H1355" s="21" t="s">
        <v>225</v>
      </c>
      <c r="I1355" s="21" t="s">
        <v>222</v>
      </c>
      <c r="J1355" s="21" t="s">
        <v>225</v>
      </c>
    </row>
    <row r="1356" spans="1:10" hidden="1" x14ac:dyDescent="0.25">
      <c r="A1356" s="20" t="s">
        <v>2919</v>
      </c>
      <c r="B1356" s="20" t="s">
        <v>2920</v>
      </c>
      <c r="C1356" s="21" t="s">
        <v>216</v>
      </c>
      <c r="D1356" s="21" t="s">
        <v>216</v>
      </c>
      <c r="E1356" s="21" t="s">
        <v>2798</v>
      </c>
      <c r="F1356" s="21" t="s">
        <v>2904</v>
      </c>
      <c r="G1356" s="21" t="s">
        <v>2904</v>
      </c>
      <c r="H1356" s="21" t="s">
        <v>225</v>
      </c>
      <c r="I1356" s="21" t="s">
        <v>222</v>
      </c>
      <c r="J1356" s="21" t="s">
        <v>225</v>
      </c>
    </row>
    <row r="1357" spans="1:10" hidden="1" x14ac:dyDescent="0.25">
      <c r="A1357" s="20" t="s">
        <v>2921</v>
      </c>
      <c r="B1357" s="20" t="s">
        <v>2922</v>
      </c>
      <c r="C1357" s="21" t="s">
        <v>216</v>
      </c>
      <c r="D1357" s="21" t="s">
        <v>216</v>
      </c>
      <c r="E1357" s="21" t="s">
        <v>2798</v>
      </c>
      <c r="F1357" s="21" t="s">
        <v>2923</v>
      </c>
      <c r="G1357" s="21" t="s">
        <v>2924</v>
      </c>
      <c r="H1357" s="21" t="s">
        <v>225</v>
      </c>
      <c r="I1357" s="21" t="s">
        <v>222</v>
      </c>
      <c r="J1357" s="21" t="s">
        <v>225</v>
      </c>
    </row>
    <row r="1358" spans="1:10" hidden="1" x14ac:dyDescent="0.25">
      <c r="A1358" s="20" t="s">
        <v>2925</v>
      </c>
      <c r="B1358" s="20" t="s">
        <v>2926</v>
      </c>
      <c r="C1358" s="21" t="s">
        <v>216</v>
      </c>
      <c r="D1358" s="21" t="s">
        <v>216</v>
      </c>
      <c r="E1358" s="21" t="s">
        <v>2798</v>
      </c>
      <c r="F1358" s="21" t="s">
        <v>2927</v>
      </c>
      <c r="G1358" s="21" t="s">
        <v>2927</v>
      </c>
      <c r="H1358" s="21" t="s">
        <v>225</v>
      </c>
      <c r="I1358" s="21" t="s">
        <v>222</v>
      </c>
      <c r="J1358" s="21" t="s">
        <v>225</v>
      </c>
    </row>
    <row r="1359" spans="1:10" hidden="1" x14ac:dyDescent="0.25">
      <c r="A1359" s="20" t="s">
        <v>2928</v>
      </c>
      <c r="B1359" s="20" t="s">
        <v>2929</v>
      </c>
      <c r="C1359" s="21" t="s">
        <v>216</v>
      </c>
      <c r="D1359" s="21" t="s">
        <v>216</v>
      </c>
      <c r="E1359" s="21" t="s">
        <v>2798</v>
      </c>
      <c r="F1359" s="21" t="s">
        <v>2927</v>
      </c>
      <c r="G1359" s="21" t="s">
        <v>2927</v>
      </c>
      <c r="H1359" s="21" t="s">
        <v>225</v>
      </c>
      <c r="I1359" s="21" t="s">
        <v>222</v>
      </c>
      <c r="J1359" s="21" t="s">
        <v>225</v>
      </c>
    </row>
    <row r="1360" spans="1:10" hidden="1" x14ac:dyDescent="0.25">
      <c r="A1360" s="20" t="s">
        <v>2930</v>
      </c>
      <c r="B1360" s="20" t="s">
        <v>2931</v>
      </c>
      <c r="C1360" s="21" t="s">
        <v>216</v>
      </c>
      <c r="D1360" s="21" t="s">
        <v>216</v>
      </c>
      <c r="E1360" s="21" t="s">
        <v>2798</v>
      </c>
      <c r="F1360" s="21" t="s">
        <v>2927</v>
      </c>
      <c r="G1360" s="21" t="s">
        <v>2927</v>
      </c>
      <c r="H1360" s="21" t="s">
        <v>225</v>
      </c>
      <c r="I1360" s="21" t="s">
        <v>222</v>
      </c>
      <c r="J1360" s="21" t="s">
        <v>225</v>
      </c>
    </row>
    <row r="1361" spans="1:10" hidden="1" x14ac:dyDescent="0.25">
      <c r="A1361" s="20" t="s">
        <v>2932</v>
      </c>
      <c r="B1361" s="20" t="s">
        <v>2933</v>
      </c>
      <c r="C1361" s="21" t="s">
        <v>216</v>
      </c>
      <c r="D1361" s="21" t="s">
        <v>216</v>
      </c>
      <c r="E1361" s="21" t="s">
        <v>2798</v>
      </c>
      <c r="F1361" s="21" t="s">
        <v>2927</v>
      </c>
      <c r="G1361" s="21" t="s">
        <v>2927</v>
      </c>
      <c r="H1361" s="21" t="s">
        <v>225</v>
      </c>
      <c r="I1361" s="21" t="s">
        <v>222</v>
      </c>
      <c r="J1361" s="21" t="s">
        <v>225</v>
      </c>
    </row>
    <row r="1362" spans="1:10" hidden="1" x14ac:dyDescent="0.25">
      <c r="A1362" s="20" t="s">
        <v>2934</v>
      </c>
      <c r="B1362" s="20" t="s">
        <v>2399</v>
      </c>
      <c r="C1362" s="21" t="s">
        <v>216</v>
      </c>
      <c r="D1362" s="21" t="s">
        <v>216</v>
      </c>
      <c r="E1362" s="21" t="s">
        <v>2798</v>
      </c>
      <c r="F1362" s="21" t="s">
        <v>2927</v>
      </c>
      <c r="G1362" s="21" t="s">
        <v>2927</v>
      </c>
      <c r="H1362" s="21" t="s">
        <v>225</v>
      </c>
      <c r="I1362" s="21" t="s">
        <v>222</v>
      </c>
      <c r="J1362" s="21" t="s">
        <v>225</v>
      </c>
    </row>
    <row r="1363" spans="1:10" hidden="1" x14ac:dyDescent="0.25">
      <c r="A1363" s="20" t="s">
        <v>2935</v>
      </c>
      <c r="B1363" s="20" t="s">
        <v>2936</v>
      </c>
      <c r="C1363" s="21" t="s">
        <v>216</v>
      </c>
      <c r="D1363" s="21" t="s">
        <v>216</v>
      </c>
      <c r="E1363" s="21" t="s">
        <v>2798</v>
      </c>
      <c r="F1363" s="21" t="s">
        <v>2927</v>
      </c>
      <c r="G1363" s="21" t="s">
        <v>2927</v>
      </c>
      <c r="H1363" s="21" t="s">
        <v>225</v>
      </c>
      <c r="I1363" s="21" t="s">
        <v>222</v>
      </c>
      <c r="J1363" s="21" t="s">
        <v>225</v>
      </c>
    </row>
    <row r="1364" spans="1:10" hidden="1" x14ac:dyDescent="0.25">
      <c r="A1364" s="20" t="s">
        <v>2937</v>
      </c>
      <c r="B1364" s="20" t="s">
        <v>2938</v>
      </c>
      <c r="C1364" s="21" t="s">
        <v>216</v>
      </c>
      <c r="D1364" s="21" t="s">
        <v>216</v>
      </c>
      <c r="E1364" s="21" t="s">
        <v>2798</v>
      </c>
      <c r="F1364" s="21" t="s">
        <v>2927</v>
      </c>
      <c r="G1364" s="21" t="s">
        <v>2927</v>
      </c>
      <c r="H1364" s="21" t="s">
        <v>225</v>
      </c>
      <c r="I1364" s="21" t="s">
        <v>222</v>
      </c>
      <c r="J1364" s="21" t="s">
        <v>225</v>
      </c>
    </row>
    <row r="1365" spans="1:10" hidden="1" x14ac:dyDescent="0.25">
      <c r="A1365" s="20" t="s">
        <v>2939</v>
      </c>
      <c r="B1365" s="20" t="s">
        <v>2940</v>
      </c>
      <c r="C1365" s="21" t="s">
        <v>216</v>
      </c>
      <c r="D1365" s="21" t="s">
        <v>216</v>
      </c>
      <c r="E1365" s="21" t="s">
        <v>2798</v>
      </c>
      <c r="F1365" s="21" t="s">
        <v>2927</v>
      </c>
      <c r="G1365" s="21" t="s">
        <v>2927</v>
      </c>
      <c r="H1365" s="21" t="s">
        <v>225</v>
      </c>
      <c r="I1365" s="21" t="s">
        <v>222</v>
      </c>
      <c r="J1365" s="21" t="s">
        <v>225</v>
      </c>
    </row>
    <row r="1366" spans="1:10" hidden="1" x14ac:dyDescent="0.25">
      <c r="A1366" s="20" t="s">
        <v>2941</v>
      </c>
      <c r="B1366" s="20" t="s">
        <v>2942</v>
      </c>
      <c r="C1366" s="21" t="s">
        <v>216</v>
      </c>
      <c r="D1366" s="21" t="s">
        <v>216</v>
      </c>
      <c r="E1366" s="21" t="s">
        <v>2943</v>
      </c>
      <c r="F1366" s="21" t="s">
        <v>2942</v>
      </c>
      <c r="G1366" s="21" t="s">
        <v>2943</v>
      </c>
      <c r="H1366" s="21" t="s">
        <v>225</v>
      </c>
      <c r="I1366" s="21" t="s">
        <v>222</v>
      </c>
      <c r="J1366" s="21" t="s">
        <v>225</v>
      </c>
    </row>
    <row r="1367" spans="1:10" hidden="1" x14ac:dyDescent="0.25">
      <c r="A1367" s="20" t="s">
        <v>2944</v>
      </c>
      <c r="B1367" s="20" t="s">
        <v>2945</v>
      </c>
      <c r="C1367" s="21" t="s">
        <v>216</v>
      </c>
      <c r="D1367" s="21" t="s">
        <v>216</v>
      </c>
      <c r="E1367" s="21" t="s">
        <v>2943</v>
      </c>
      <c r="F1367" s="21" t="s">
        <v>2942</v>
      </c>
      <c r="G1367" s="21" t="s">
        <v>2943</v>
      </c>
      <c r="H1367" s="21" t="s">
        <v>225</v>
      </c>
      <c r="I1367" s="21" t="s">
        <v>222</v>
      </c>
      <c r="J1367" s="21" t="s">
        <v>225</v>
      </c>
    </row>
    <row r="1368" spans="1:10" hidden="1" x14ac:dyDescent="0.25">
      <c r="A1368" s="20" t="s">
        <v>2946</v>
      </c>
      <c r="B1368" s="20" t="s">
        <v>2947</v>
      </c>
      <c r="C1368" s="21" t="s">
        <v>216</v>
      </c>
      <c r="D1368" s="21" t="s">
        <v>216</v>
      </c>
      <c r="E1368" s="21" t="s">
        <v>2948</v>
      </c>
      <c r="F1368" s="21" t="s">
        <v>2949</v>
      </c>
      <c r="G1368" s="21" t="s">
        <v>2949</v>
      </c>
      <c r="H1368" s="21" t="s">
        <v>225</v>
      </c>
      <c r="I1368" s="21" t="s">
        <v>222</v>
      </c>
      <c r="J1368" s="21" t="s">
        <v>225</v>
      </c>
    </row>
    <row r="1369" spans="1:10" hidden="1" x14ac:dyDescent="0.25">
      <c r="A1369" s="20" t="s">
        <v>2950</v>
      </c>
      <c r="B1369" s="20" t="s">
        <v>2951</v>
      </c>
      <c r="C1369" s="21" t="s">
        <v>216</v>
      </c>
      <c r="D1369" s="21" t="s">
        <v>216</v>
      </c>
      <c r="E1369" s="21" t="s">
        <v>2948</v>
      </c>
      <c r="F1369" s="21" t="s">
        <v>2949</v>
      </c>
      <c r="G1369" s="21" t="s">
        <v>2949</v>
      </c>
      <c r="H1369" s="21" t="s">
        <v>225</v>
      </c>
      <c r="I1369" s="21" t="s">
        <v>222</v>
      </c>
      <c r="J1369" s="21" t="s">
        <v>225</v>
      </c>
    </row>
    <row r="1370" spans="1:10" hidden="1" x14ac:dyDescent="0.25">
      <c r="A1370" s="20" t="s">
        <v>2952</v>
      </c>
      <c r="B1370" s="20" t="s">
        <v>2953</v>
      </c>
      <c r="C1370" s="21" t="s">
        <v>216</v>
      </c>
      <c r="D1370" s="21" t="s">
        <v>216</v>
      </c>
      <c r="E1370" s="21" t="s">
        <v>2948</v>
      </c>
      <c r="F1370" s="21" t="s">
        <v>2949</v>
      </c>
      <c r="G1370" s="21" t="s">
        <v>2949</v>
      </c>
      <c r="H1370" s="21" t="s">
        <v>225</v>
      </c>
      <c r="I1370" s="21" t="s">
        <v>222</v>
      </c>
      <c r="J1370" s="21" t="s">
        <v>225</v>
      </c>
    </row>
    <row r="1371" spans="1:10" hidden="1" x14ac:dyDescent="0.25">
      <c r="A1371" s="20" t="s">
        <v>2954</v>
      </c>
      <c r="B1371" s="20" t="s">
        <v>2955</v>
      </c>
      <c r="C1371" s="21" t="s">
        <v>216</v>
      </c>
      <c r="D1371" s="21" t="s">
        <v>216</v>
      </c>
      <c r="E1371" s="21" t="s">
        <v>2948</v>
      </c>
      <c r="F1371" s="21" t="s">
        <v>2949</v>
      </c>
      <c r="G1371" s="21" t="s">
        <v>2949</v>
      </c>
      <c r="H1371" s="21" t="s">
        <v>225</v>
      </c>
      <c r="I1371" s="21" t="s">
        <v>222</v>
      </c>
      <c r="J1371" s="21" t="s">
        <v>225</v>
      </c>
    </row>
    <row r="1372" spans="1:10" hidden="1" x14ac:dyDescent="0.25">
      <c r="A1372" s="20" t="s">
        <v>2956</v>
      </c>
      <c r="B1372" s="20" t="s">
        <v>2957</v>
      </c>
      <c r="C1372" s="21" t="s">
        <v>216</v>
      </c>
      <c r="D1372" s="21" t="s">
        <v>216</v>
      </c>
      <c r="E1372" s="21" t="s">
        <v>2948</v>
      </c>
      <c r="F1372" s="21" t="s">
        <v>2949</v>
      </c>
      <c r="G1372" s="21" t="s">
        <v>2949</v>
      </c>
      <c r="H1372" s="21" t="s">
        <v>225</v>
      </c>
      <c r="I1372" s="21" t="s">
        <v>222</v>
      </c>
      <c r="J1372" s="21" t="s">
        <v>225</v>
      </c>
    </row>
    <row r="1373" spans="1:10" hidden="1" x14ac:dyDescent="0.25">
      <c r="A1373" s="20" t="s">
        <v>2958</v>
      </c>
      <c r="B1373" s="20" t="s">
        <v>2959</v>
      </c>
      <c r="C1373" s="21" t="s">
        <v>216</v>
      </c>
      <c r="D1373" s="21" t="s">
        <v>216</v>
      </c>
      <c r="E1373" s="21" t="s">
        <v>2948</v>
      </c>
      <c r="F1373" s="21" t="s">
        <v>2949</v>
      </c>
      <c r="G1373" s="21" t="s">
        <v>2949</v>
      </c>
      <c r="H1373" s="21" t="s">
        <v>225</v>
      </c>
      <c r="I1373" s="21" t="s">
        <v>222</v>
      </c>
      <c r="J1373" s="21" t="s">
        <v>225</v>
      </c>
    </row>
    <row r="1374" spans="1:10" hidden="1" x14ac:dyDescent="0.25">
      <c r="A1374" s="20" t="s">
        <v>2960</v>
      </c>
      <c r="B1374" s="20" t="s">
        <v>2961</v>
      </c>
      <c r="C1374" s="21" t="s">
        <v>216</v>
      </c>
      <c r="D1374" s="21" t="s">
        <v>216</v>
      </c>
      <c r="E1374" s="21" t="s">
        <v>2948</v>
      </c>
      <c r="F1374" s="21" t="s">
        <v>2962</v>
      </c>
      <c r="G1374" s="21" t="s">
        <v>2962</v>
      </c>
      <c r="H1374" s="21" t="s">
        <v>225</v>
      </c>
      <c r="I1374" s="21" t="s">
        <v>222</v>
      </c>
      <c r="J1374" s="21" t="s">
        <v>225</v>
      </c>
    </row>
    <row r="1375" spans="1:10" hidden="1" x14ac:dyDescent="0.25">
      <c r="A1375" s="20" t="s">
        <v>2963</v>
      </c>
      <c r="B1375" s="20" t="s">
        <v>2964</v>
      </c>
      <c r="C1375" s="21" t="s">
        <v>216</v>
      </c>
      <c r="D1375" s="21" t="s">
        <v>216</v>
      </c>
      <c r="E1375" s="21" t="s">
        <v>2948</v>
      </c>
      <c r="F1375" s="21" t="s">
        <v>2962</v>
      </c>
      <c r="G1375" s="21" t="s">
        <v>2962</v>
      </c>
      <c r="H1375" s="21" t="s">
        <v>225</v>
      </c>
      <c r="I1375" s="21" t="s">
        <v>222</v>
      </c>
      <c r="J1375" s="21" t="s">
        <v>225</v>
      </c>
    </row>
    <row r="1376" spans="1:10" hidden="1" x14ac:dyDescent="0.25">
      <c r="A1376" s="20" t="s">
        <v>2965</v>
      </c>
      <c r="B1376" s="20">
        <v>0</v>
      </c>
      <c r="C1376" s="21" t="s">
        <v>216</v>
      </c>
      <c r="D1376" s="21" t="s">
        <v>216</v>
      </c>
      <c r="E1376" s="21" t="s">
        <v>2948</v>
      </c>
      <c r="F1376" s="21" t="s">
        <v>2962</v>
      </c>
      <c r="G1376" s="21" t="s">
        <v>2962</v>
      </c>
      <c r="H1376" s="21" t="s">
        <v>225</v>
      </c>
      <c r="I1376" s="21" t="s">
        <v>222</v>
      </c>
      <c r="J1376" s="21" t="s">
        <v>225</v>
      </c>
    </row>
    <row r="1377" spans="1:10" hidden="1" x14ac:dyDescent="0.25">
      <c r="A1377" s="20" t="s">
        <v>2966</v>
      </c>
      <c r="B1377" s="20" t="s">
        <v>2967</v>
      </c>
      <c r="C1377" s="21" t="s">
        <v>216</v>
      </c>
      <c r="D1377" s="21" t="s">
        <v>216</v>
      </c>
      <c r="E1377" s="21" t="s">
        <v>2948</v>
      </c>
      <c r="F1377" s="21" t="s">
        <v>2962</v>
      </c>
      <c r="G1377" s="21" t="s">
        <v>2962</v>
      </c>
      <c r="H1377" s="21" t="s">
        <v>225</v>
      </c>
      <c r="I1377" s="21" t="s">
        <v>222</v>
      </c>
      <c r="J1377" s="21" t="s">
        <v>225</v>
      </c>
    </row>
    <row r="1378" spans="1:10" hidden="1" x14ac:dyDescent="0.25">
      <c r="A1378" s="20" t="s">
        <v>2968</v>
      </c>
      <c r="B1378" s="20" t="s">
        <v>2969</v>
      </c>
      <c r="C1378" s="21" t="s">
        <v>216</v>
      </c>
      <c r="D1378" s="21" t="s">
        <v>216</v>
      </c>
      <c r="E1378" s="21" t="s">
        <v>2948</v>
      </c>
      <c r="F1378" s="21" t="s">
        <v>2962</v>
      </c>
      <c r="G1378" s="21" t="s">
        <v>2962</v>
      </c>
      <c r="H1378" s="21" t="s">
        <v>225</v>
      </c>
      <c r="I1378" s="21" t="s">
        <v>222</v>
      </c>
      <c r="J1378" s="21" t="s">
        <v>225</v>
      </c>
    </row>
    <row r="1379" spans="1:10" hidden="1" x14ac:dyDescent="0.25">
      <c r="A1379" s="20" t="s">
        <v>2970</v>
      </c>
      <c r="B1379" s="20" t="s">
        <v>2971</v>
      </c>
      <c r="C1379" s="21" t="s">
        <v>216</v>
      </c>
      <c r="D1379" s="21" t="s">
        <v>216</v>
      </c>
      <c r="E1379" s="21" t="s">
        <v>2948</v>
      </c>
      <c r="F1379" s="21" t="s">
        <v>2962</v>
      </c>
      <c r="G1379" s="21" t="s">
        <v>2962</v>
      </c>
      <c r="H1379" s="21" t="s">
        <v>225</v>
      </c>
      <c r="I1379" s="21" t="s">
        <v>222</v>
      </c>
      <c r="J1379" s="21" t="s">
        <v>225</v>
      </c>
    </row>
    <row r="1380" spans="1:10" hidden="1" x14ac:dyDescent="0.25">
      <c r="A1380" s="20" t="s">
        <v>2972</v>
      </c>
      <c r="B1380" s="20" t="s">
        <v>2973</v>
      </c>
      <c r="C1380" s="21" t="s">
        <v>216</v>
      </c>
      <c r="D1380" s="21" t="s">
        <v>216</v>
      </c>
      <c r="E1380" s="21" t="s">
        <v>2948</v>
      </c>
      <c r="F1380" s="21" t="s">
        <v>2962</v>
      </c>
      <c r="G1380" s="21" t="s">
        <v>2962</v>
      </c>
      <c r="H1380" s="21" t="s">
        <v>225</v>
      </c>
      <c r="I1380" s="21" t="s">
        <v>222</v>
      </c>
      <c r="J1380" s="21" t="s">
        <v>225</v>
      </c>
    </row>
    <row r="1381" spans="1:10" hidden="1" x14ac:dyDescent="0.25">
      <c r="A1381" s="20" t="s">
        <v>2974</v>
      </c>
      <c r="B1381" s="20" t="s">
        <v>2975</v>
      </c>
      <c r="C1381" s="21" t="s">
        <v>216</v>
      </c>
      <c r="D1381" s="21" t="s">
        <v>216</v>
      </c>
      <c r="E1381" s="21" t="s">
        <v>2948</v>
      </c>
      <c r="F1381" s="21" t="s">
        <v>2962</v>
      </c>
      <c r="G1381" s="21" t="s">
        <v>2962</v>
      </c>
      <c r="H1381" s="21" t="s">
        <v>225</v>
      </c>
      <c r="I1381" s="21" t="s">
        <v>222</v>
      </c>
      <c r="J1381" s="21" t="s">
        <v>225</v>
      </c>
    </row>
    <row r="1382" spans="1:10" hidden="1" x14ac:dyDescent="0.25">
      <c r="A1382" s="20" t="s">
        <v>2976</v>
      </c>
      <c r="B1382" s="20" t="s">
        <v>2977</v>
      </c>
      <c r="C1382" s="21" t="s">
        <v>216</v>
      </c>
      <c r="D1382" s="21" t="s">
        <v>216</v>
      </c>
      <c r="E1382" s="21" t="s">
        <v>2948</v>
      </c>
      <c r="F1382" s="21" t="s">
        <v>2962</v>
      </c>
      <c r="G1382" s="21" t="s">
        <v>2962</v>
      </c>
      <c r="H1382" s="21" t="s">
        <v>225</v>
      </c>
      <c r="I1382" s="21" t="s">
        <v>222</v>
      </c>
      <c r="J1382" s="21" t="s">
        <v>225</v>
      </c>
    </row>
    <row r="1383" spans="1:10" hidden="1" x14ac:dyDescent="0.25">
      <c r="A1383" s="20" t="s">
        <v>2978</v>
      </c>
      <c r="B1383" s="20" t="s">
        <v>2979</v>
      </c>
      <c r="C1383" s="21" t="s">
        <v>216</v>
      </c>
      <c r="D1383" s="21" t="s">
        <v>216</v>
      </c>
      <c r="E1383" s="21" t="s">
        <v>2948</v>
      </c>
      <c r="F1383" s="21" t="s">
        <v>2962</v>
      </c>
      <c r="G1383" s="21" t="s">
        <v>2962</v>
      </c>
      <c r="H1383" s="21" t="s">
        <v>225</v>
      </c>
      <c r="I1383" s="21" t="s">
        <v>222</v>
      </c>
      <c r="J1383" s="21" t="s">
        <v>225</v>
      </c>
    </row>
    <row r="1384" spans="1:10" hidden="1" x14ac:dyDescent="0.25">
      <c r="A1384" s="20" t="s">
        <v>2980</v>
      </c>
      <c r="B1384" s="20" t="s">
        <v>2981</v>
      </c>
      <c r="C1384" s="21" t="s">
        <v>216</v>
      </c>
      <c r="D1384" s="21" t="s">
        <v>216</v>
      </c>
      <c r="E1384" s="21" t="s">
        <v>2982</v>
      </c>
      <c r="F1384" s="21" t="s">
        <v>2983</v>
      </c>
      <c r="G1384" s="21" t="s">
        <v>2983</v>
      </c>
      <c r="H1384" s="21" t="s">
        <v>225</v>
      </c>
      <c r="I1384" s="21" t="s">
        <v>222</v>
      </c>
      <c r="J1384" s="21" t="s">
        <v>225</v>
      </c>
    </row>
    <row r="1385" spans="1:10" hidden="1" x14ac:dyDescent="0.25">
      <c r="A1385" s="20" t="s">
        <v>2984</v>
      </c>
      <c r="B1385" s="20" t="s">
        <v>2985</v>
      </c>
      <c r="C1385" s="21" t="s">
        <v>216</v>
      </c>
      <c r="D1385" s="21" t="s">
        <v>216</v>
      </c>
      <c r="E1385" s="21" t="s">
        <v>2982</v>
      </c>
      <c r="F1385" s="21" t="s">
        <v>2983</v>
      </c>
      <c r="G1385" s="21" t="s">
        <v>2983</v>
      </c>
      <c r="H1385" s="21" t="s">
        <v>225</v>
      </c>
      <c r="I1385" s="21" t="s">
        <v>222</v>
      </c>
      <c r="J1385" s="21" t="s">
        <v>225</v>
      </c>
    </row>
    <row r="1386" spans="1:10" hidden="1" x14ac:dyDescent="0.25">
      <c r="A1386" s="20" t="s">
        <v>2986</v>
      </c>
      <c r="B1386" s="20" t="s">
        <v>2987</v>
      </c>
      <c r="C1386" s="21" t="s">
        <v>216</v>
      </c>
      <c r="D1386" s="21" t="s">
        <v>216</v>
      </c>
      <c r="E1386" s="21" t="s">
        <v>2982</v>
      </c>
      <c r="F1386" s="21" t="s">
        <v>2983</v>
      </c>
      <c r="G1386" s="21" t="s">
        <v>2983</v>
      </c>
      <c r="H1386" s="21" t="s">
        <v>225</v>
      </c>
      <c r="I1386" s="21" t="s">
        <v>222</v>
      </c>
      <c r="J1386" s="21" t="s">
        <v>225</v>
      </c>
    </row>
    <row r="1387" spans="1:10" hidden="1" x14ac:dyDescent="0.25">
      <c r="A1387" s="20" t="s">
        <v>2988</v>
      </c>
      <c r="B1387" s="20" t="s">
        <v>2989</v>
      </c>
      <c r="C1387" s="21" t="s">
        <v>216</v>
      </c>
      <c r="D1387" s="21" t="s">
        <v>216</v>
      </c>
      <c r="E1387" s="21" t="s">
        <v>2982</v>
      </c>
      <c r="F1387" s="21" t="s">
        <v>2983</v>
      </c>
      <c r="G1387" s="21" t="s">
        <v>2983</v>
      </c>
      <c r="H1387" s="21" t="s">
        <v>225</v>
      </c>
      <c r="I1387" s="21" t="s">
        <v>222</v>
      </c>
      <c r="J1387" s="21" t="s">
        <v>225</v>
      </c>
    </row>
    <row r="1388" spans="1:10" hidden="1" x14ac:dyDescent="0.25">
      <c r="A1388" s="20" t="s">
        <v>2990</v>
      </c>
      <c r="B1388" s="20" t="s">
        <v>2991</v>
      </c>
      <c r="C1388" s="21" t="s">
        <v>216</v>
      </c>
      <c r="D1388" s="21" t="s">
        <v>216</v>
      </c>
      <c r="E1388" s="21" t="s">
        <v>2982</v>
      </c>
      <c r="F1388" s="21" t="s">
        <v>2983</v>
      </c>
      <c r="G1388" s="21" t="s">
        <v>2983</v>
      </c>
      <c r="H1388" s="21" t="s">
        <v>225</v>
      </c>
      <c r="I1388" s="21" t="s">
        <v>222</v>
      </c>
      <c r="J1388" s="21" t="s">
        <v>225</v>
      </c>
    </row>
    <row r="1389" spans="1:10" hidden="1" x14ac:dyDescent="0.25">
      <c r="A1389" s="20" t="s">
        <v>2992</v>
      </c>
      <c r="B1389" s="20" t="s">
        <v>2993</v>
      </c>
      <c r="C1389" s="21" t="s">
        <v>216</v>
      </c>
      <c r="D1389" s="21" t="s">
        <v>216</v>
      </c>
      <c r="E1389" s="21" t="s">
        <v>2982</v>
      </c>
      <c r="F1389" s="21" t="s">
        <v>2983</v>
      </c>
      <c r="G1389" s="21" t="s">
        <v>2983</v>
      </c>
      <c r="H1389" s="21" t="s">
        <v>225</v>
      </c>
      <c r="I1389" s="21" t="s">
        <v>222</v>
      </c>
      <c r="J1389" s="21" t="s">
        <v>225</v>
      </c>
    </row>
    <row r="1390" spans="1:10" hidden="1" x14ac:dyDescent="0.25">
      <c r="A1390" s="20" t="s">
        <v>2994</v>
      </c>
      <c r="B1390" s="20" t="s">
        <v>2995</v>
      </c>
      <c r="C1390" s="21" t="s">
        <v>216</v>
      </c>
      <c r="D1390" s="21" t="s">
        <v>216</v>
      </c>
      <c r="E1390" s="21" t="s">
        <v>2996</v>
      </c>
      <c r="F1390" s="21" t="s">
        <v>2996</v>
      </c>
      <c r="G1390" s="21" t="s">
        <v>2996</v>
      </c>
      <c r="H1390" s="21" t="s">
        <v>225</v>
      </c>
      <c r="I1390" s="21" t="s">
        <v>222</v>
      </c>
      <c r="J1390" s="21" t="s">
        <v>225</v>
      </c>
    </row>
    <row r="1391" spans="1:10" hidden="1" x14ac:dyDescent="0.25">
      <c r="A1391" s="20" t="s">
        <v>2997</v>
      </c>
      <c r="B1391" s="20" t="s">
        <v>2998</v>
      </c>
      <c r="C1391" s="21" t="s">
        <v>216</v>
      </c>
      <c r="D1391" s="21" t="s">
        <v>216</v>
      </c>
      <c r="E1391" s="21" t="s">
        <v>2996</v>
      </c>
      <c r="F1391" s="21" t="s">
        <v>2996</v>
      </c>
      <c r="G1391" s="21" t="s">
        <v>2996</v>
      </c>
      <c r="H1391" s="21" t="s">
        <v>225</v>
      </c>
      <c r="I1391" s="21" t="s">
        <v>222</v>
      </c>
      <c r="J1391" s="21" t="s">
        <v>225</v>
      </c>
    </row>
    <row r="1392" spans="1:10" hidden="1" x14ac:dyDescent="0.25">
      <c r="A1392" s="20" t="s">
        <v>2999</v>
      </c>
      <c r="B1392" s="20" t="s">
        <v>3000</v>
      </c>
      <c r="C1392" s="21" t="s">
        <v>216</v>
      </c>
      <c r="D1392" s="21" t="s">
        <v>216</v>
      </c>
      <c r="E1392" s="21" t="s">
        <v>2996</v>
      </c>
      <c r="F1392" s="21" t="s">
        <v>2996</v>
      </c>
      <c r="G1392" s="21" t="s">
        <v>2996</v>
      </c>
      <c r="H1392" s="21" t="s">
        <v>225</v>
      </c>
      <c r="I1392" s="21" t="s">
        <v>222</v>
      </c>
      <c r="J1392" s="21" t="s">
        <v>225</v>
      </c>
    </row>
    <row r="1393" spans="1:10" hidden="1" x14ac:dyDescent="0.25">
      <c r="A1393" s="20" t="s">
        <v>3001</v>
      </c>
      <c r="B1393" s="20" t="s">
        <v>3002</v>
      </c>
      <c r="C1393" s="21" t="s">
        <v>216</v>
      </c>
      <c r="D1393" s="21" t="s">
        <v>216</v>
      </c>
      <c r="E1393" s="21" t="s">
        <v>2996</v>
      </c>
      <c r="F1393" s="21" t="s">
        <v>2996</v>
      </c>
      <c r="G1393" s="21" t="s">
        <v>2996</v>
      </c>
      <c r="H1393" s="21" t="s">
        <v>225</v>
      </c>
      <c r="I1393" s="21" t="s">
        <v>222</v>
      </c>
      <c r="J1393" s="21" t="s">
        <v>225</v>
      </c>
    </row>
    <row r="1394" spans="1:10" hidden="1" x14ac:dyDescent="0.25">
      <c r="A1394" s="20" t="s">
        <v>3003</v>
      </c>
      <c r="B1394" s="20" t="s">
        <v>3004</v>
      </c>
      <c r="C1394" s="21" t="s">
        <v>216</v>
      </c>
      <c r="D1394" s="21" t="s">
        <v>216</v>
      </c>
      <c r="E1394" s="21" t="s">
        <v>2996</v>
      </c>
      <c r="F1394" s="21" t="s">
        <v>2996</v>
      </c>
      <c r="G1394" s="21" t="s">
        <v>2996</v>
      </c>
      <c r="H1394" s="21" t="s">
        <v>225</v>
      </c>
      <c r="I1394" s="21" t="s">
        <v>222</v>
      </c>
      <c r="J1394" s="21" t="s">
        <v>225</v>
      </c>
    </row>
    <row r="1395" spans="1:10" hidden="1" x14ac:dyDescent="0.25">
      <c r="A1395" s="20" t="s">
        <v>3005</v>
      </c>
      <c r="B1395" s="20" t="s">
        <v>3006</v>
      </c>
      <c r="C1395" s="21" t="s">
        <v>216</v>
      </c>
      <c r="D1395" s="21" t="s">
        <v>216</v>
      </c>
      <c r="E1395" s="21" t="s">
        <v>2996</v>
      </c>
      <c r="F1395" s="21" t="s">
        <v>2996</v>
      </c>
      <c r="G1395" s="21" t="s">
        <v>2996</v>
      </c>
      <c r="H1395" s="21" t="s">
        <v>225</v>
      </c>
      <c r="I1395" s="21" t="s">
        <v>222</v>
      </c>
      <c r="J1395" s="21" t="s">
        <v>225</v>
      </c>
    </row>
    <row r="1396" spans="1:10" hidden="1" x14ac:dyDescent="0.25">
      <c r="A1396" s="20" t="s">
        <v>3007</v>
      </c>
      <c r="B1396" s="20" t="s">
        <v>3008</v>
      </c>
      <c r="C1396" s="21" t="s">
        <v>216</v>
      </c>
      <c r="D1396" s="21" t="s">
        <v>216</v>
      </c>
      <c r="E1396" s="21" t="s">
        <v>2996</v>
      </c>
      <c r="F1396" s="21" t="s">
        <v>2996</v>
      </c>
      <c r="G1396" s="21" t="s">
        <v>2996</v>
      </c>
      <c r="H1396" s="21" t="s">
        <v>225</v>
      </c>
      <c r="I1396" s="21" t="s">
        <v>222</v>
      </c>
      <c r="J1396" s="21" t="s">
        <v>225</v>
      </c>
    </row>
    <row r="1397" spans="1:10" hidden="1" x14ac:dyDescent="0.25">
      <c r="A1397" s="20" t="s">
        <v>3009</v>
      </c>
      <c r="B1397" s="20" t="s">
        <v>3010</v>
      </c>
      <c r="C1397" s="21" t="s">
        <v>216</v>
      </c>
      <c r="D1397" s="21" t="s">
        <v>216</v>
      </c>
      <c r="E1397" s="21" t="s">
        <v>2982</v>
      </c>
      <c r="F1397" s="21" t="s">
        <v>2983</v>
      </c>
      <c r="G1397" s="21" t="s">
        <v>2983</v>
      </c>
      <c r="H1397" s="21" t="s">
        <v>225</v>
      </c>
      <c r="I1397" s="21" t="s">
        <v>222</v>
      </c>
      <c r="J1397" s="21" t="s">
        <v>225</v>
      </c>
    </row>
    <row r="1398" spans="1:10" hidden="1" x14ac:dyDescent="0.25">
      <c r="A1398" s="20" t="s">
        <v>3011</v>
      </c>
      <c r="B1398" s="20" t="s">
        <v>3012</v>
      </c>
      <c r="C1398" s="21" t="s">
        <v>216</v>
      </c>
      <c r="D1398" s="21" t="s">
        <v>216</v>
      </c>
      <c r="E1398" s="21" t="s">
        <v>2982</v>
      </c>
      <c r="F1398" s="21" t="s">
        <v>2983</v>
      </c>
      <c r="G1398" s="21" t="s">
        <v>2983</v>
      </c>
      <c r="H1398" s="21" t="s">
        <v>225</v>
      </c>
      <c r="I1398" s="21" t="s">
        <v>222</v>
      </c>
      <c r="J1398" s="21" t="s">
        <v>225</v>
      </c>
    </row>
    <row r="1399" spans="1:10" hidden="1" x14ac:dyDescent="0.25">
      <c r="A1399" s="20" t="s">
        <v>3013</v>
      </c>
      <c r="B1399" s="20" t="s">
        <v>3014</v>
      </c>
      <c r="C1399" s="21" t="s">
        <v>216</v>
      </c>
      <c r="D1399" s="21" t="s">
        <v>216</v>
      </c>
      <c r="E1399" s="21" t="s">
        <v>2762</v>
      </c>
      <c r="F1399" s="21" t="s">
        <v>2763</v>
      </c>
      <c r="G1399" s="21" t="s">
        <v>2763</v>
      </c>
      <c r="H1399" s="21" t="s">
        <v>225</v>
      </c>
      <c r="I1399" s="21" t="s">
        <v>222</v>
      </c>
      <c r="J1399" s="21" t="s">
        <v>225</v>
      </c>
    </row>
    <row r="1400" spans="1:10" hidden="1" x14ac:dyDescent="0.25">
      <c r="A1400" s="20" t="s">
        <v>3015</v>
      </c>
      <c r="B1400" s="20" t="s">
        <v>3016</v>
      </c>
      <c r="C1400" s="21" t="s">
        <v>216</v>
      </c>
      <c r="D1400" s="21" t="s">
        <v>216</v>
      </c>
      <c r="E1400" s="21" t="s">
        <v>2762</v>
      </c>
      <c r="F1400" s="21" t="s">
        <v>3017</v>
      </c>
      <c r="G1400" s="21" t="s">
        <v>3018</v>
      </c>
      <c r="H1400" s="21" t="s">
        <v>225</v>
      </c>
      <c r="I1400" s="21" t="s">
        <v>222</v>
      </c>
      <c r="J1400" s="21" t="s">
        <v>225</v>
      </c>
    </row>
    <row r="1401" spans="1:10" hidden="1" x14ac:dyDescent="0.25">
      <c r="A1401" s="20" t="s">
        <v>3019</v>
      </c>
      <c r="B1401" s="20" t="s">
        <v>3020</v>
      </c>
      <c r="C1401" s="21" t="s">
        <v>216</v>
      </c>
      <c r="D1401" s="21" t="s">
        <v>216</v>
      </c>
      <c r="E1401" s="21" t="s">
        <v>2762</v>
      </c>
      <c r="F1401" s="21" t="s">
        <v>3017</v>
      </c>
      <c r="G1401" s="21" t="s">
        <v>3018</v>
      </c>
      <c r="H1401" s="21" t="s">
        <v>225</v>
      </c>
      <c r="I1401" s="21" t="s">
        <v>222</v>
      </c>
      <c r="J1401" s="21" t="s">
        <v>225</v>
      </c>
    </row>
    <row r="1402" spans="1:10" hidden="1" x14ac:dyDescent="0.25">
      <c r="A1402" s="20" t="s">
        <v>3021</v>
      </c>
      <c r="B1402" s="20" t="s">
        <v>3022</v>
      </c>
      <c r="C1402" s="21" t="s">
        <v>216</v>
      </c>
      <c r="D1402" s="21" t="s">
        <v>216</v>
      </c>
      <c r="E1402" s="21" t="s">
        <v>2762</v>
      </c>
      <c r="F1402" s="21" t="s">
        <v>3017</v>
      </c>
      <c r="G1402" s="21" t="s">
        <v>3018</v>
      </c>
      <c r="H1402" s="21" t="s">
        <v>225</v>
      </c>
      <c r="I1402" s="21" t="s">
        <v>222</v>
      </c>
      <c r="J1402" s="21" t="s">
        <v>225</v>
      </c>
    </row>
    <row r="1403" spans="1:10" hidden="1" x14ac:dyDescent="0.25">
      <c r="A1403" s="20" t="s">
        <v>3023</v>
      </c>
      <c r="B1403" s="20" t="s">
        <v>3024</v>
      </c>
      <c r="C1403" s="21" t="s">
        <v>216</v>
      </c>
      <c r="D1403" s="21" t="s">
        <v>216</v>
      </c>
      <c r="E1403" s="21" t="s">
        <v>2762</v>
      </c>
      <c r="F1403" s="21" t="s">
        <v>3017</v>
      </c>
      <c r="G1403" s="21" t="s">
        <v>3018</v>
      </c>
      <c r="H1403" s="21" t="s">
        <v>225</v>
      </c>
      <c r="I1403" s="21" t="s">
        <v>222</v>
      </c>
      <c r="J1403" s="21" t="s">
        <v>225</v>
      </c>
    </row>
    <row r="1404" spans="1:10" hidden="1" x14ac:dyDescent="0.25">
      <c r="A1404" s="20" t="s">
        <v>3025</v>
      </c>
      <c r="B1404" s="20" t="s">
        <v>3026</v>
      </c>
      <c r="C1404" s="21" t="s">
        <v>216</v>
      </c>
      <c r="D1404" s="21" t="s">
        <v>216</v>
      </c>
      <c r="E1404" s="21" t="s">
        <v>2762</v>
      </c>
      <c r="F1404" s="21" t="s">
        <v>2763</v>
      </c>
      <c r="G1404" s="21" t="s">
        <v>2763</v>
      </c>
      <c r="H1404" s="21" t="s">
        <v>225</v>
      </c>
      <c r="I1404" s="21" t="s">
        <v>222</v>
      </c>
      <c r="J1404" s="21" t="s">
        <v>225</v>
      </c>
    </row>
    <row r="1405" spans="1:10" hidden="1" x14ac:dyDescent="0.25">
      <c r="A1405" s="20" t="s">
        <v>3027</v>
      </c>
      <c r="B1405" s="20" t="s">
        <v>3028</v>
      </c>
      <c r="C1405" s="21" t="s">
        <v>216</v>
      </c>
      <c r="D1405" s="21" t="s">
        <v>216</v>
      </c>
      <c r="E1405" s="21" t="s">
        <v>2762</v>
      </c>
      <c r="F1405" s="21" t="s">
        <v>3017</v>
      </c>
      <c r="G1405" s="21" t="s">
        <v>3018</v>
      </c>
      <c r="H1405" s="21" t="s">
        <v>225</v>
      </c>
      <c r="I1405" s="21" t="s">
        <v>222</v>
      </c>
      <c r="J1405" s="21" t="s">
        <v>225</v>
      </c>
    </row>
    <row r="1406" spans="1:10" hidden="1" x14ac:dyDescent="0.25">
      <c r="A1406" s="20" t="s">
        <v>3029</v>
      </c>
      <c r="B1406" s="20" t="s">
        <v>3030</v>
      </c>
      <c r="C1406" s="21" t="s">
        <v>216</v>
      </c>
      <c r="D1406" s="21" t="s">
        <v>216</v>
      </c>
      <c r="E1406" s="21" t="s">
        <v>2762</v>
      </c>
      <c r="F1406" s="21" t="s">
        <v>3017</v>
      </c>
      <c r="G1406" s="21" t="s">
        <v>3018</v>
      </c>
      <c r="H1406" s="21" t="s">
        <v>225</v>
      </c>
      <c r="I1406" s="21" t="s">
        <v>222</v>
      </c>
      <c r="J1406" s="21" t="s">
        <v>225</v>
      </c>
    </row>
    <row r="1407" spans="1:10" hidden="1" x14ac:dyDescent="0.25">
      <c r="A1407" s="20" t="s">
        <v>3031</v>
      </c>
      <c r="B1407" s="20" t="s">
        <v>3032</v>
      </c>
      <c r="C1407" s="21" t="s">
        <v>216</v>
      </c>
      <c r="D1407" s="21" t="s">
        <v>216</v>
      </c>
      <c r="E1407" s="21" t="s">
        <v>2762</v>
      </c>
      <c r="F1407" s="21" t="s">
        <v>3017</v>
      </c>
      <c r="G1407" s="21" t="s">
        <v>3018</v>
      </c>
      <c r="H1407" s="21" t="s">
        <v>225</v>
      </c>
      <c r="I1407" s="21" t="s">
        <v>222</v>
      </c>
      <c r="J1407" s="21" t="s">
        <v>225</v>
      </c>
    </row>
    <row r="1408" spans="1:10" hidden="1" x14ac:dyDescent="0.25">
      <c r="A1408" s="20" t="s">
        <v>3033</v>
      </c>
      <c r="B1408" s="20" t="s">
        <v>3034</v>
      </c>
      <c r="C1408" s="21" t="s">
        <v>216</v>
      </c>
      <c r="D1408" s="21" t="s">
        <v>216</v>
      </c>
      <c r="E1408" s="21" t="s">
        <v>2762</v>
      </c>
      <c r="F1408" s="21" t="s">
        <v>3017</v>
      </c>
      <c r="G1408" s="21" t="s">
        <v>3018</v>
      </c>
      <c r="H1408" s="21" t="s">
        <v>225</v>
      </c>
      <c r="I1408" s="21" t="s">
        <v>222</v>
      </c>
      <c r="J1408" s="21" t="s">
        <v>225</v>
      </c>
    </row>
    <row r="1409" spans="1:10" hidden="1" x14ac:dyDescent="0.25">
      <c r="A1409" s="20" t="s">
        <v>3035</v>
      </c>
      <c r="B1409" s="20" t="s">
        <v>3036</v>
      </c>
      <c r="C1409" s="21" t="s">
        <v>216</v>
      </c>
      <c r="D1409" s="21" t="s">
        <v>216</v>
      </c>
      <c r="E1409" s="21" t="s">
        <v>2762</v>
      </c>
      <c r="F1409" s="21" t="s">
        <v>3017</v>
      </c>
      <c r="G1409" s="21" t="s">
        <v>3018</v>
      </c>
      <c r="H1409" s="21" t="s">
        <v>225</v>
      </c>
      <c r="I1409" s="21" t="s">
        <v>222</v>
      </c>
      <c r="J1409" s="21" t="s">
        <v>225</v>
      </c>
    </row>
    <row r="1410" spans="1:10" hidden="1" x14ac:dyDescent="0.25">
      <c r="A1410" s="20" t="s">
        <v>3037</v>
      </c>
      <c r="B1410" s="20" t="s">
        <v>3038</v>
      </c>
      <c r="C1410" s="21" t="s">
        <v>216</v>
      </c>
      <c r="D1410" s="21" t="s">
        <v>216</v>
      </c>
      <c r="E1410" s="21" t="s">
        <v>2762</v>
      </c>
      <c r="F1410" s="21" t="s">
        <v>3017</v>
      </c>
      <c r="G1410" s="21" t="s">
        <v>3018</v>
      </c>
      <c r="H1410" s="21" t="s">
        <v>225</v>
      </c>
      <c r="I1410" s="21" t="s">
        <v>222</v>
      </c>
      <c r="J1410" s="21" t="s">
        <v>225</v>
      </c>
    </row>
    <row r="1411" spans="1:10" hidden="1" x14ac:dyDescent="0.25">
      <c r="A1411" s="20" t="s">
        <v>3039</v>
      </c>
      <c r="B1411" s="20" t="s">
        <v>3040</v>
      </c>
      <c r="C1411" s="21" t="s">
        <v>216</v>
      </c>
      <c r="D1411" s="21" t="s">
        <v>216</v>
      </c>
      <c r="E1411" s="21" t="s">
        <v>2762</v>
      </c>
      <c r="F1411" s="21" t="s">
        <v>3017</v>
      </c>
      <c r="G1411" s="21" t="s">
        <v>3018</v>
      </c>
      <c r="H1411" s="21" t="s">
        <v>225</v>
      </c>
      <c r="I1411" s="21" t="s">
        <v>222</v>
      </c>
      <c r="J1411" s="21" t="s">
        <v>225</v>
      </c>
    </row>
    <row r="1412" spans="1:10" hidden="1" x14ac:dyDescent="0.25">
      <c r="A1412" s="20" t="s">
        <v>3041</v>
      </c>
      <c r="B1412" s="20" t="s">
        <v>3042</v>
      </c>
      <c r="C1412" s="21" t="s">
        <v>216</v>
      </c>
      <c r="D1412" s="21" t="s">
        <v>216</v>
      </c>
      <c r="E1412" s="21" t="s">
        <v>2762</v>
      </c>
      <c r="F1412" s="21" t="s">
        <v>3017</v>
      </c>
      <c r="G1412" s="21" t="s">
        <v>3018</v>
      </c>
      <c r="H1412" s="21" t="s">
        <v>225</v>
      </c>
      <c r="I1412" s="21" t="s">
        <v>222</v>
      </c>
      <c r="J1412" s="21" t="s">
        <v>225</v>
      </c>
    </row>
    <row r="1413" spans="1:10" hidden="1" x14ac:dyDescent="0.25">
      <c r="A1413" s="20" t="s">
        <v>3043</v>
      </c>
      <c r="B1413" s="20" t="s">
        <v>3044</v>
      </c>
      <c r="C1413" s="21" t="s">
        <v>216</v>
      </c>
      <c r="D1413" s="21" t="s">
        <v>216</v>
      </c>
      <c r="E1413" s="21" t="s">
        <v>2762</v>
      </c>
      <c r="F1413" s="21" t="s">
        <v>3017</v>
      </c>
      <c r="G1413" s="21" t="s">
        <v>3018</v>
      </c>
      <c r="H1413" s="21" t="s">
        <v>225</v>
      </c>
      <c r="I1413" s="21" t="s">
        <v>222</v>
      </c>
      <c r="J1413" s="21" t="s">
        <v>225</v>
      </c>
    </row>
    <row r="1414" spans="1:10" hidden="1" x14ac:dyDescent="0.25">
      <c r="A1414" s="20" t="s">
        <v>3045</v>
      </c>
      <c r="B1414" s="20" t="s">
        <v>3046</v>
      </c>
      <c r="C1414" s="21" t="s">
        <v>216</v>
      </c>
      <c r="D1414" s="21" t="s">
        <v>216</v>
      </c>
      <c r="E1414" s="21" t="s">
        <v>2762</v>
      </c>
      <c r="F1414" s="21" t="s">
        <v>2763</v>
      </c>
      <c r="G1414" s="21" t="s">
        <v>2763</v>
      </c>
      <c r="H1414" s="21" t="s">
        <v>225</v>
      </c>
      <c r="I1414" s="21" t="s">
        <v>222</v>
      </c>
      <c r="J1414" s="21" t="s">
        <v>225</v>
      </c>
    </row>
    <row r="1415" spans="1:10" hidden="1" x14ac:dyDescent="0.25">
      <c r="A1415" s="20" t="s">
        <v>3047</v>
      </c>
      <c r="B1415" s="20" t="s">
        <v>3048</v>
      </c>
      <c r="C1415" s="21" t="s">
        <v>216</v>
      </c>
      <c r="D1415" s="21" t="s">
        <v>216</v>
      </c>
      <c r="E1415" s="21" t="s">
        <v>2762</v>
      </c>
      <c r="F1415" s="21" t="s">
        <v>3017</v>
      </c>
      <c r="G1415" s="21" t="s">
        <v>3018</v>
      </c>
      <c r="H1415" s="21" t="s">
        <v>225</v>
      </c>
      <c r="I1415" s="21" t="s">
        <v>222</v>
      </c>
      <c r="J1415" s="21" t="s">
        <v>225</v>
      </c>
    </row>
    <row r="1416" spans="1:10" hidden="1" x14ac:dyDescent="0.25">
      <c r="A1416" s="20" t="s">
        <v>3049</v>
      </c>
      <c r="B1416" s="20" t="s">
        <v>3050</v>
      </c>
      <c r="C1416" s="21" t="s">
        <v>216</v>
      </c>
      <c r="D1416" s="21" t="s">
        <v>216</v>
      </c>
      <c r="E1416" s="21" t="s">
        <v>2762</v>
      </c>
      <c r="F1416" s="21" t="s">
        <v>3017</v>
      </c>
      <c r="G1416" s="21" t="s">
        <v>3018</v>
      </c>
      <c r="H1416" s="21" t="s">
        <v>225</v>
      </c>
      <c r="I1416" s="21" t="s">
        <v>222</v>
      </c>
      <c r="J1416" s="21" t="s">
        <v>225</v>
      </c>
    </row>
    <row r="1417" spans="1:10" hidden="1" x14ac:dyDescent="0.25">
      <c r="A1417" s="20" t="s">
        <v>3051</v>
      </c>
      <c r="B1417" s="20" t="s">
        <v>3052</v>
      </c>
      <c r="C1417" s="21" t="s">
        <v>216</v>
      </c>
      <c r="D1417" s="21" t="s">
        <v>216</v>
      </c>
      <c r="E1417" s="21" t="s">
        <v>2762</v>
      </c>
      <c r="F1417" s="21" t="s">
        <v>3017</v>
      </c>
      <c r="G1417" s="21" t="s">
        <v>3018</v>
      </c>
      <c r="H1417" s="21" t="s">
        <v>225</v>
      </c>
      <c r="I1417" s="21" t="s">
        <v>222</v>
      </c>
      <c r="J1417" s="21" t="s">
        <v>225</v>
      </c>
    </row>
    <row r="1418" spans="1:10" hidden="1" x14ac:dyDescent="0.25">
      <c r="A1418" s="20" t="s">
        <v>3053</v>
      </c>
      <c r="B1418" s="20" t="s">
        <v>3054</v>
      </c>
      <c r="C1418" s="21" t="s">
        <v>216</v>
      </c>
      <c r="D1418" s="21" t="s">
        <v>216</v>
      </c>
      <c r="E1418" s="21" t="s">
        <v>2762</v>
      </c>
      <c r="F1418" s="21" t="s">
        <v>3055</v>
      </c>
      <c r="G1418" s="21" t="s">
        <v>3056</v>
      </c>
      <c r="H1418" s="21" t="s">
        <v>225</v>
      </c>
      <c r="I1418" s="21" t="s">
        <v>222</v>
      </c>
      <c r="J1418" s="21" t="s">
        <v>225</v>
      </c>
    </row>
    <row r="1419" spans="1:10" hidden="1" x14ac:dyDescent="0.25">
      <c r="A1419" s="20" t="s">
        <v>3057</v>
      </c>
      <c r="B1419" s="20" t="s">
        <v>3058</v>
      </c>
      <c r="C1419" s="21" t="s">
        <v>216</v>
      </c>
      <c r="D1419" s="21" t="s">
        <v>216</v>
      </c>
      <c r="E1419" s="21" t="s">
        <v>2762</v>
      </c>
      <c r="F1419" s="21" t="s">
        <v>3017</v>
      </c>
      <c r="G1419" s="21" t="s">
        <v>3018</v>
      </c>
      <c r="H1419" s="21" t="s">
        <v>225</v>
      </c>
      <c r="I1419" s="21" t="s">
        <v>222</v>
      </c>
      <c r="J1419" s="21" t="s">
        <v>225</v>
      </c>
    </row>
    <row r="1420" spans="1:10" hidden="1" x14ac:dyDescent="0.25">
      <c r="A1420" s="20" t="s">
        <v>3059</v>
      </c>
      <c r="B1420" s="20" t="s">
        <v>3060</v>
      </c>
      <c r="C1420" s="21" t="s">
        <v>216</v>
      </c>
      <c r="D1420" s="21" t="s">
        <v>216</v>
      </c>
      <c r="E1420" s="21" t="s">
        <v>2762</v>
      </c>
      <c r="F1420" s="21" t="s">
        <v>3017</v>
      </c>
      <c r="G1420" s="21" t="s">
        <v>3018</v>
      </c>
      <c r="H1420" s="21" t="s">
        <v>225</v>
      </c>
      <c r="I1420" s="21" t="s">
        <v>222</v>
      </c>
      <c r="J1420" s="21" t="s">
        <v>225</v>
      </c>
    </row>
    <row r="1421" spans="1:10" hidden="1" x14ac:dyDescent="0.25">
      <c r="A1421" s="20" t="s">
        <v>3061</v>
      </c>
      <c r="B1421" s="20" t="s">
        <v>3062</v>
      </c>
      <c r="C1421" s="21" t="s">
        <v>216</v>
      </c>
      <c r="D1421" s="21" t="s">
        <v>216</v>
      </c>
      <c r="E1421" s="21" t="s">
        <v>2762</v>
      </c>
      <c r="F1421" s="21" t="s">
        <v>3017</v>
      </c>
      <c r="G1421" s="21" t="s">
        <v>3018</v>
      </c>
      <c r="H1421" s="21" t="s">
        <v>225</v>
      </c>
      <c r="I1421" s="21" t="s">
        <v>222</v>
      </c>
      <c r="J1421" s="21" t="s">
        <v>225</v>
      </c>
    </row>
    <row r="1422" spans="1:10" hidden="1" x14ac:dyDescent="0.25">
      <c r="A1422" s="20" t="s">
        <v>3063</v>
      </c>
      <c r="B1422" s="20" t="s">
        <v>3064</v>
      </c>
      <c r="C1422" s="21" t="s">
        <v>216</v>
      </c>
      <c r="D1422" s="21" t="s">
        <v>216</v>
      </c>
      <c r="E1422" s="21" t="s">
        <v>2762</v>
      </c>
      <c r="F1422" s="21" t="s">
        <v>3017</v>
      </c>
      <c r="G1422" s="21" t="s">
        <v>3018</v>
      </c>
      <c r="H1422" s="21" t="s">
        <v>225</v>
      </c>
      <c r="I1422" s="21" t="s">
        <v>222</v>
      </c>
      <c r="J1422" s="21" t="s">
        <v>225</v>
      </c>
    </row>
    <row r="1423" spans="1:10" hidden="1" x14ac:dyDescent="0.25">
      <c r="A1423" s="20" t="s">
        <v>3065</v>
      </c>
      <c r="B1423" s="20" t="s">
        <v>3066</v>
      </c>
      <c r="C1423" s="21" t="s">
        <v>216</v>
      </c>
      <c r="D1423" s="21" t="s">
        <v>216</v>
      </c>
      <c r="E1423" s="21" t="s">
        <v>2762</v>
      </c>
      <c r="F1423" s="21" t="s">
        <v>3017</v>
      </c>
      <c r="G1423" s="21" t="s">
        <v>3018</v>
      </c>
      <c r="H1423" s="21" t="s">
        <v>225</v>
      </c>
      <c r="I1423" s="21" t="s">
        <v>222</v>
      </c>
      <c r="J1423" s="21" t="s">
        <v>225</v>
      </c>
    </row>
    <row r="1424" spans="1:10" hidden="1" x14ac:dyDescent="0.25">
      <c r="A1424" s="20" t="s">
        <v>3067</v>
      </c>
      <c r="B1424" s="20" t="s">
        <v>3068</v>
      </c>
      <c r="C1424" s="21" t="s">
        <v>216</v>
      </c>
      <c r="D1424" s="21" t="s">
        <v>216</v>
      </c>
      <c r="E1424" s="21" t="s">
        <v>2762</v>
      </c>
      <c r="F1424" s="21" t="s">
        <v>3017</v>
      </c>
      <c r="G1424" s="21" t="s">
        <v>3018</v>
      </c>
      <c r="H1424" s="21" t="s">
        <v>225</v>
      </c>
      <c r="I1424" s="21" t="s">
        <v>222</v>
      </c>
      <c r="J1424" s="21" t="s">
        <v>225</v>
      </c>
    </row>
    <row r="1425" spans="1:10" hidden="1" x14ac:dyDescent="0.25">
      <c r="A1425" s="20" t="s">
        <v>3069</v>
      </c>
      <c r="B1425" s="20" t="s">
        <v>3070</v>
      </c>
      <c r="C1425" s="21" t="s">
        <v>216</v>
      </c>
      <c r="D1425" s="21" t="s">
        <v>216</v>
      </c>
      <c r="E1425" s="21" t="s">
        <v>2762</v>
      </c>
      <c r="F1425" s="21" t="s">
        <v>3017</v>
      </c>
      <c r="G1425" s="21" t="s">
        <v>3018</v>
      </c>
      <c r="H1425" s="21" t="s">
        <v>225</v>
      </c>
      <c r="I1425" s="21" t="s">
        <v>222</v>
      </c>
      <c r="J1425" s="21" t="s">
        <v>225</v>
      </c>
    </row>
    <row r="1426" spans="1:10" hidden="1" x14ac:dyDescent="0.25">
      <c r="A1426" s="20" t="s">
        <v>3071</v>
      </c>
      <c r="B1426" s="20" t="s">
        <v>3072</v>
      </c>
      <c r="C1426" s="21" t="s">
        <v>216</v>
      </c>
      <c r="D1426" s="21" t="s">
        <v>216</v>
      </c>
      <c r="E1426" s="21" t="s">
        <v>2762</v>
      </c>
      <c r="F1426" s="21" t="s">
        <v>3017</v>
      </c>
      <c r="G1426" s="21" t="s">
        <v>3018</v>
      </c>
      <c r="H1426" s="21" t="s">
        <v>225</v>
      </c>
      <c r="I1426" s="21" t="s">
        <v>222</v>
      </c>
      <c r="J1426" s="21" t="s">
        <v>225</v>
      </c>
    </row>
    <row r="1427" spans="1:10" hidden="1" x14ac:dyDescent="0.25">
      <c r="A1427" s="20" t="s">
        <v>3073</v>
      </c>
      <c r="B1427" s="20" t="s">
        <v>3074</v>
      </c>
      <c r="C1427" s="21" t="s">
        <v>216</v>
      </c>
      <c r="D1427" s="21" t="s">
        <v>216</v>
      </c>
      <c r="E1427" s="21" t="s">
        <v>2762</v>
      </c>
      <c r="F1427" s="21" t="s">
        <v>3017</v>
      </c>
      <c r="G1427" s="21" t="s">
        <v>3018</v>
      </c>
      <c r="H1427" s="21" t="s">
        <v>225</v>
      </c>
      <c r="I1427" s="21" t="s">
        <v>222</v>
      </c>
      <c r="J1427" s="21" t="s">
        <v>225</v>
      </c>
    </row>
    <row r="1428" spans="1:10" hidden="1" x14ac:dyDescent="0.25">
      <c r="A1428" s="20" t="s">
        <v>3075</v>
      </c>
      <c r="B1428" s="20" t="s">
        <v>3076</v>
      </c>
      <c r="C1428" s="21" t="s">
        <v>216</v>
      </c>
      <c r="D1428" s="21" t="s">
        <v>216</v>
      </c>
      <c r="E1428" s="21" t="s">
        <v>2762</v>
      </c>
      <c r="F1428" s="21" t="s">
        <v>3017</v>
      </c>
      <c r="G1428" s="21" t="s">
        <v>3018</v>
      </c>
      <c r="H1428" s="21" t="s">
        <v>225</v>
      </c>
      <c r="I1428" s="21" t="s">
        <v>222</v>
      </c>
      <c r="J1428" s="21" t="s">
        <v>225</v>
      </c>
    </row>
    <row r="1429" spans="1:10" hidden="1" x14ac:dyDescent="0.25">
      <c r="A1429" s="20" t="s">
        <v>3077</v>
      </c>
      <c r="B1429" s="20" t="s">
        <v>3078</v>
      </c>
      <c r="C1429" s="21" t="s">
        <v>216</v>
      </c>
      <c r="D1429" s="21" t="s">
        <v>216</v>
      </c>
      <c r="E1429" s="21" t="s">
        <v>2762</v>
      </c>
      <c r="F1429" s="21" t="s">
        <v>2763</v>
      </c>
      <c r="G1429" s="21" t="s">
        <v>2763</v>
      </c>
      <c r="H1429" s="21" t="s">
        <v>225</v>
      </c>
      <c r="I1429" s="21" t="s">
        <v>222</v>
      </c>
      <c r="J1429" s="21" t="s">
        <v>225</v>
      </c>
    </row>
    <row r="1430" spans="1:10" hidden="1" x14ac:dyDescent="0.25">
      <c r="A1430" s="20" t="s">
        <v>3079</v>
      </c>
      <c r="B1430" s="20" t="s">
        <v>3080</v>
      </c>
      <c r="C1430" s="21" t="s">
        <v>216</v>
      </c>
      <c r="D1430" s="21" t="s">
        <v>216</v>
      </c>
      <c r="E1430" s="21" t="s">
        <v>2762</v>
      </c>
      <c r="F1430" s="21" t="s">
        <v>3055</v>
      </c>
      <c r="G1430" s="21" t="s">
        <v>3081</v>
      </c>
      <c r="H1430" s="21" t="s">
        <v>225</v>
      </c>
      <c r="I1430" s="21" t="s">
        <v>222</v>
      </c>
      <c r="J1430" s="21" t="s">
        <v>225</v>
      </c>
    </row>
    <row r="1431" spans="1:10" hidden="1" x14ac:dyDescent="0.25">
      <c r="A1431" s="20" t="s">
        <v>3082</v>
      </c>
      <c r="B1431" s="20" t="s">
        <v>3083</v>
      </c>
      <c r="C1431" s="21" t="s">
        <v>216</v>
      </c>
      <c r="D1431" s="21" t="s">
        <v>216</v>
      </c>
      <c r="E1431" s="21" t="s">
        <v>2762</v>
      </c>
      <c r="F1431" s="21" t="s">
        <v>3055</v>
      </c>
      <c r="G1431" s="21" t="s">
        <v>3081</v>
      </c>
      <c r="H1431" s="21" t="s">
        <v>225</v>
      </c>
      <c r="I1431" s="21" t="s">
        <v>222</v>
      </c>
      <c r="J1431" s="21" t="s">
        <v>225</v>
      </c>
    </row>
    <row r="1432" spans="1:10" hidden="1" x14ac:dyDescent="0.25">
      <c r="A1432" s="20" t="s">
        <v>3084</v>
      </c>
      <c r="B1432" s="20" t="s">
        <v>3085</v>
      </c>
      <c r="C1432" s="21" t="s">
        <v>216</v>
      </c>
      <c r="D1432" s="21" t="s">
        <v>216</v>
      </c>
      <c r="E1432" s="21" t="s">
        <v>2762</v>
      </c>
      <c r="F1432" s="21" t="s">
        <v>3017</v>
      </c>
      <c r="G1432" s="21" t="s">
        <v>3018</v>
      </c>
      <c r="H1432" s="21" t="s">
        <v>225</v>
      </c>
      <c r="I1432" s="21" t="s">
        <v>222</v>
      </c>
      <c r="J1432" s="21" t="s">
        <v>225</v>
      </c>
    </row>
    <row r="1433" spans="1:10" hidden="1" x14ac:dyDescent="0.25">
      <c r="A1433" s="20" t="s">
        <v>3086</v>
      </c>
      <c r="B1433" s="20" t="s">
        <v>3087</v>
      </c>
      <c r="C1433" s="21" t="s">
        <v>216</v>
      </c>
      <c r="D1433" s="21" t="s">
        <v>216</v>
      </c>
      <c r="E1433" s="21" t="s">
        <v>2762</v>
      </c>
      <c r="F1433" s="21" t="s">
        <v>3055</v>
      </c>
      <c r="G1433" s="21" t="s">
        <v>3081</v>
      </c>
      <c r="H1433" s="21" t="s">
        <v>225</v>
      </c>
      <c r="I1433" s="21" t="s">
        <v>222</v>
      </c>
      <c r="J1433" s="21" t="s">
        <v>225</v>
      </c>
    </row>
    <row r="1434" spans="1:10" hidden="1" x14ac:dyDescent="0.25">
      <c r="A1434" s="20" t="s">
        <v>3088</v>
      </c>
      <c r="B1434" s="20" t="s">
        <v>3089</v>
      </c>
      <c r="C1434" s="21" t="s">
        <v>216</v>
      </c>
      <c r="D1434" s="21" t="s">
        <v>216</v>
      </c>
      <c r="E1434" s="21" t="s">
        <v>2762</v>
      </c>
      <c r="F1434" s="21" t="s">
        <v>3055</v>
      </c>
      <c r="G1434" s="21" t="s">
        <v>3081</v>
      </c>
      <c r="H1434" s="21" t="s">
        <v>225</v>
      </c>
      <c r="I1434" s="21" t="s">
        <v>222</v>
      </c>
      <c r="J1434" s="21" t="s">
        <v>225</v>
      </c>
    </row>
    <row r="1435" spans="1:10" hidden="1" x14ac:dyDescent="0.25">
      <c r="A1435" s="20" t="s">
        <v>3090</v>
      </c>
      <c r="B1435" s="20" t="s">
        <v>3091</v>
      </c>
      <c r="C1435" s="21" t="s">
        <v>216</v>
      </c>
      <c r="D1435" s="21" t="s">
        <v>216</v>
      </c>
      <c r="E1435" s="21" t="s">
        <v>2762</v>
      </c>
      <c r="F1435" s="21" t="s">
        <v>3017</v>
      </c>
      <c r="G1435" s="21" t="s">
        <v>3018</v>
      </c>
      <c r="H1435" s="21" t="s">
        <v>225</v>
      </c>
      <c r="I1435" s="21" t="s">
        <v>222</v>
      </c>
      <c r="J1435" s="21" t="s">
        <v>225</v>
      </c>
    </row>
    <row r="1436" spans="1:10" hidden="1" x14ac:dyDescent="0.25">
      <c r="A1436" s="20" t="s">
        <v>3092</v>
      </c>
      <c r="B1436" s="20" t="s">
        <v>3093</v>
      </c>
      <c r="C1436" s="21" t="s">
        <v>216</v>
      </c>
      <c r="D1436" s="21" t="s">
        <v>216</v>
      </c>
      <c r="E1436" s="21" t="s">
        <v>2762</v>
      </c>
      <c r="F1436" s="21" t="s">
        <v>3017</v>
      </c>
      <c r="G1436" s="21" t="s">
        <v>3018</v>
      </c>
      <c r="H1436" s="21" t="s">
        <v>225</v>
      </c>
      <c r="I1436" s="21" t="s">
        <v>222</v>
      </c>
      <c r="J1436" s="21" t="s">
        <v>225</v>
      </c>
    </row>
    <row r="1437" spans="1:10" hidden="1" x14ac:dyDescent="0.25">
      <c r="A1437" s="20" t="s">
        <v>3094</v>
      </c>
      <c r="B1437" s="20" t="s">
        <v>3095</v>
      </c>
      <c r="C1437" s="21" t="s">
        <v>216</v>
      </c>
      <c r="D1437" s="21" t="s">
        <v>216</v>
      </c>
      <c r="E1437" s="21" t="s">
        <v>2762</v>
      </c>
      <c r="F1437" s="21" t="s">
        <v>3017</v>
      </c>
      <c r="G1437" s="21" t="s">
        <v>3018</v>
      </c>
      <c r="H1437" s="21" t="s">
        <v>225</v>
      </c>
      <c r="I1437" s="21" t="s">
        <v>222</v>
      </c>
      <c r="J1437" s="21" t="s">
        <v>225</v>
      </c>
    </row>
    <row r="1438" spans="1:10" hidden="1" x14ac:dyDescent="0.25">
      <c r="A1438" s="20" t="s">
        <v>3096</v>
      </c>
      <c r="B1438" s="20" t="s">
        <v>3097</v>
      </c>
      <c r="C1438" s="21" t="s">
        <v>216</v>
      </c>
      <c r="D1438" s="21" t="s">
        <v>216</v>
      </c>
      <c r="E1438" s="21" t="s">
        <v>2762</v>
      </c>
      <c r="F1438" s="21" t="s">
        <v>3017</v>
      </c>
      <c r="G1438" s="21" t="s">
        <v>3018</v>
      </c>
      <c r="H1438" s="21" t="s">
        <v>225</v>
      </c>
      <c r="I1438" s="21" t="s">
        <v>222</v>
      </c>
      <c r="J1438" s="21" t="s">
        <v>225</v>
      </c>
    </row>
    <row r="1439" spans="1:10" hidden="1" x14ac:dyDescent="0.25">
      <c r="A1439" s="20" t="s">
        <v>3098</v>
      </c>
      <c r="B1439" s="20" t="s">
        <v>3099</v>
      </c>
      <c r="C1439" s="21" t="s">
        <v>216</v>
      </c>
      <c r="D1439" s="21" t="s">
        <v>216</v>
      </c>
      <c r="E1439" s="21" t="s">
        <v>2762</v>
      </c>
      <c r="F1439" s="21" t="s">
        <v>3055</v>
      </c>
      <c r="G1439" s="21" t="s">
        <v>3081</v>
      </c>
      <c r="H1439" s="21" t="s">
        <v>225</v>
      </c>
      <c r="I1439" s="21" t="s">
        <v>222</v>
      </c>
      <c r="J1439" s="21" t="s">
        <v>225</v>
      </c>
    </row>
    <row r="1440" spans="1:10" hidden="1" x14ac:dyDescent="0.25">
      <c r="A1440" s="20" t="s">
        <v>3100</v>
      </c>
      <c r="B1440" s="20" t="s">
        <v>3101</v>
      </c>
      <c r="C1440" s="21" t="s">
        <v>216</v>
      </c>
      <c r="D1440" s="21" t="s">
        <v>216</v>
      </c>
      <c r="E1440" s="21" t="s">
        <v>2762</v>
      </c>
      <c r="F1440" s="21" t="s">
        <v>3017</v>
      </c>
      <c r="G1440" s="21" t="s">
        <v>3018</v>
      </c>
      <c r="H1440" s="21" t="s">
        <v>225</v>
      </c>
      <c r="I1440" s="21" t="s">
        <v>222</v>
      </c>
      <c r="J1440" s="21" t="s">
        <v>225</v>
      </c>
    </row>
    <row r="1441" spans="1:10" hidden="1" x14ac:dyDescent="0.25">
      <c r="A1441" s="20" t="s">
        <v>3102</v>
      </c>
      <c r="B1441" s="20" t="s">
        <v>3103</v>
      </c>
      <c r="C1441" s="21" t="s">
        <v>216</v>
      </c>
      <c r="D1441" s="21" t="s">
        <v>216</v>
      </c>
      <c r="E1441" s="21" t="s">
        <v>2762</v>
      </c>
      <c r="F1441" s="21" t="s">
        <v>3055</v>
      </c>
      <c r="G1441" s="21" t="s">
        <v>3081</v>
      </c>
      <c r="H1441" s="21" t="s">
        <v>225</v>
      </c>
      <c r="I1441" s="21" t="s">
        <v>222</v>
      </c>
      <c r="J1441" s="21" t="s">
        <v>225</v>
      </c>
    </row>
    <row r="1442" spans="1:10" hidden="1" x14ac:dyDescent="0.25">
      <c r="A1442" s="20" t="s">
        <v>3104</v>
      </c>
      <c r="B1442" s="20" t="s">
        <v>3105</v>
      </c>
      <c r="C1442" s="21" t="s">
        <v>216</v>
      </c>
      <c r="D1442" s="21" t="s">
        <v>216</v>
      </c>
      <c r="E1442" s="21" t="s">
        <v>2762</v>
      </c>
      <c r="F1442" s="21" t="s">
        <v>3017</v>
      </c>
      <c r="G1442" s="21" t="s">
        <v>3018</v>
      </c>
      <c r="H1442" s="21" t="s">
        <v>225</v>
      </c>
      <c r="I1442" s="21" t="s">
        <v>222</v>
      </c>
      <c r="J1442" s="21" t="s">
        <v>225</v>
      </c>
    </row>
    <row r="1443" spans="1:10" hidden="1" x14ac:dyDescent="0.25">
      <c r="A1443" s="20" t="s">
        <v>3106</v>
      </c>
      <c r="B1443" s="20" t="s">
        <v>3107</v>
      </c>
      <c r="C1443" s="21" t="s">
        <v>216</v>
      </c>
      <c r="D1443" s="21" t="s">
        <v>216</v>
      </c>
      <c r="E1443" s="21" t="s">
        <v>2762</v>
      </c>
      <c r="F1443" s="21" t="s">
        <v>3017</v>
      </c>
      <c r="G1443" s="21" t="s">
        <v>3018</v>
      </c>
      <c r="H1443" s="21" t="s">
        <v>225</v>
      </c>
      <c r="I1443" s="21" t="s">
        <v>222</v>
      </c>
      <c r="J1443" s="21" t="s">
        <v>225</v>
      </c>
    </row>
    <row r="1444" spans="1:10" hidden="1" x14ac:dyDescent="0.25">
      <c r="A1444" s="20" t="s">
        <v>3108</v>
      </c>
      <c r="B1444" s="20" t="s">
        <v>3109</v>
      </c>
      <c r="C1444" s="21" t="s">
        <v>216</v>
      </c>
      <c r="D1444" s="21" t="s">
        <v>216</v>
      </c>
      <c r="E1444" s="21" t="s">
        <v>2762</v>
      </c>
      <c r="F1444" s="21" t="s">
        <v>2763</v>
      </c>
      <c r="G1444" s="21" t="s">
        <v>2763</v>
      </c>
      <c r="H1444" s="21" t="s">
        <v>225</v>
      </c>
      <c r="I1444" s="21" t="s">
        <v>222</v>
      </c>
      <c r="J1444" s="21" t="s">
        <v>225</v>
      </c>
    </row>
    <row r="1445" spans="1:10" hidden="1" x14ac:dyDescent="0.25">
      <c r="A1445" s="20" t="s">
        <v>3110</v>
      </c>
      <c r="B1445" s="20" t="s">
        <v>3111</v>
      </c>
      <c r="C1445" s="21" t="s">
        <v>216</v>
      </c>
      <c r="D1445" s="21" t="s">
        <v>216</v>
      </c>
      <c r="E1445" s="21" t="s">
        <v>2762</v>
      </c>
      <c r="F1445" s="21" t="s">
        <v>3055</v>
      </c>
      <c r="G1445" s="21" t="s">
        <v>3112</v>
      </c>
      <c r="H1445" s="21" t="s">
        <v>225</v>
      </c>
      <c r="I1445" s="21" t="s">
        <v>222</v>
      </c>
      <c r="J1445" s="21" t="s">
        <v>225</v>
      </c>
    </row>
    <row r="1446" spans="1:10" hidden="1" x14ac:dyDescent="0.25">
      <c r="A1446" s="20" t="s">
        <v>3113</v>
      </c>
      <c r="B1446" s="20" t="s">
        <v>3114</v>
      </c>
      <c r="C1446" s="21" t="s">
        <v>216</v>
      </c>
      <c r="D1446" s="21" t="s">
        <v>216</v>
      </c>
      <c r="E1446" s="21" t="s">
        <v>2762</v>
      </c>
      <c r="F1446" s="21" t="s">
        <v>3055</v>
      </c>
      <c r="G1446" s="21" t="s">
        <v>3112</v>
      </c>
      <c r="H1446" s="21" t="s">
        <v>225</v>
      </c>
      <c r="I1446" s="21" t="s">
        <v>222</v>
      </c>
      <c r="J1446" s="21" t="s">
        <v>225</v>
      </c>
    </row>
    <row r="1447" spans="1:10" hidden="1" x14ac:dyDescent="0.25">
      <c r="A1447" s="20" t="s">
        <v>3115</v>
      </c>
      <c r="B1447" s="20" t="s">
        <v>3116</v>
      </c>
      <c r="C1447" s="21" t="s">
        <v>216</v>
      </c>
      <c r="D1447" s="21" t="s">
        <v>216</v>
      </c>
      <c r="E1447" s="21" t="s">
        <v>2762</v>
      </c>
      <c r="F1447" s="21" t="s">
        <v>3055</v>
      </c>
      <c r="G1447" s="21" t="s">
        <v>3112</v>
      </c>
      <c r="H1447" s="21" t="s">
        <v>225</v>
      </c>
      <c r="I1447" s="21" t="s">
        <v>222</v>
      </c>
      <c r="J1447" s="21" t="s">
        <v>225</v>
      </c>
    </row>
    <row r="1448" spans="1:10" hidden="1" x14ac:dyDescent="0.25">
      <c r="A1448" s="20" t="s">
        <v>3117</v>
      </c>
      <c r="B1448" s="20" t="s">
        <v>3118</v>
      </c>
      <c r="C1448" s="21" t="s">
        <v>216</v>
      </c>
      <c r="D1448" s="21" t="s">
        <v>216</v>
      </c>
      <c r="E1448" s="21" t="s">
        <v>2762</v>
      </c>
      <c r="F1448" s="21" t="s">
        <v>3055</v>
      </c>
      <c r="G1448" s="21" t="s">
        <v>3112</v>
      </c>
      <c r="H1448" s="21" t="s">
        <v>225</v>
      </c>
      <c r="I1448" s="21" t="s">
        <v>222</v>
      </c>
      <c r="J1448" s="21" t="s">
        <v>225</v>
      </c>
    </row>
    <row r="1449" spans="1:10" hidden="1" x14ac:dyDescent="0.25">
      <c r="A1449" s="20" t="s">
        <v>3119</v>
      </c>
      <c r="B1449" s="20" t="s">
        <v>3120</v>
      </c>
      <c r="C1449" s="21" t="s">
        <v>216</v>
      </c>
      <c r="D1449" s="21" t="s">
        <v>216</v>
      </c>
      <c r="E1449" s="21" t="s">
        <v>2762</v>
      </c>
      <c r="F1449" s="21" t="s">
        <v>3055</v>
      </c>
      <c r="G1449" s="21" t="s">
        <v>3112</v>
      </c>
      <c r="H1449" s="21" t="s">
        <v>225</v>
      </c>
      <c r="I1449" s="21" t="s">
        <v>222</v>
      </c>
      <c r="J1449" s="21" t="s">
        <v>225</v>
      </c>
    </row>
    <row r="1450" spans="1:10" hidden="1" x14ac:dyDescent="0.25">
      <c r="A1450" s="20" t="s">
        <v>3121</v>
      </c>
      <c r="B1450" s="20" t="s">
        <v>3122</v>
      </c>
      <c r="C1450" s="21" t="s">
        <v>216</v>
      </c>
      <c r="D1450" s="21" t="s">
        <v>216</v>
      </c>
      <c r="E1450" s="21" t="s">
        <v>2762</v>
      </c>
      <c r="F1450" s="21" t="s">
        <v>3017</v>
      </c>
      <c r="G1450" s="21" t="s">
        <v>3018</v>
      </c>
      <c r="H1450" s="21" t="s">
        <v>225</v>
      </c>
      <c r="I1450" s="21" t="s">
        <v>222</v>
      </c>
      <c r="J1450" s="21" t="s">
        <v>225</v>
      </c>
    </row>
    <row r="1451" spans="1:10" hidden="1" x14ac:dyDescent="0.25">
      <c r="A1451" s="20" t="s">
        <v>3123</v>
      </c>
      <c r="B1451" s="20" t="s">
        <v>3124</v>
      </c>
      <c r="C1451" s="21" t="s">
        <v>216</v>
      </c>
      <c r="D1451" s="21" t="s">
        <v>216</v>
      </c>
      <c r="E1451" s="21" t="s">
        <v>2762</v>
      </c>
      <c r="F1451" s="21" t="s">
        <v>3017</v>
      </c>
      <c r="G1451" s="21" t="s">
        <v>3018</v>
      </c>
      <c r="H1451" s="21" t="s">
        <v>225</v>
      </c>
      <c r="I1451" s="21" t="s">
        <v>222</v>
      </c>
      <c r="J1451" s="21" t="s">
        <v>225</v>
      </c>
    </row>
    <row r="1452" spans="1:10" hidden="1" x14ac:dyDescent="0.25">
      <c r="A1452" s="20" t="s">
        <v>3125</v>
      </c>
      <c r="B1452" s="20" t="s">
        <v>3126</v>
      </c>
      <c r="C1452" s="21" t="s">
        <v>216</v>
      </c>
      <c r="D1452" s="21" t="s">
        <v>216</v>
      </c>
      <c r="E1452" s="21" t="s">
        <v>2762</v>
      </c>
      <c r="F1452" s="21" t="s">
        <v>3017</v>
      </c>
      <c r="G1452" s="21" t="s">
        <v>3018</v>
      </c>
      <c r="H1452" s="21" t="s">
        <v>225</v>
      </c>
      <c r="I1452" s="21" t="s">
        <v>222</v>
      </c>
      <c r="J1452" s="21" t="s">
        <v>225</v>
      </c>
    </row>
    <row r="1453" spans="1:10" hidden="1" x14ac:dyDescent="0.25">
      <c r="A1453" s="20" t="s">
        <v>3127</v>
      </c>
      <c r="B1453" s="20" t="s">
        <v>3128</v>
      </c>
      <c r="C1453" s="21" t="s">
        <v>216</v>
      </c>
      <c r="D1453" s="21" t="s">
        <v>216</v>
      </c>
      <c r="E1453" s="21" t="s">
        <v>2762</v>
      </c>
      <c r="F1453" s="21" t="s">
        <v>3017</v>
      </c>
      <c r="G1453" s="21" t="s">
        <v>3018</v>
      </c>
      <c r="H1453" s="21" t="s">
        <v>225</v>
      </c>
      <c r="I1453" s="21" t="s">
        <v>222</v>
      </c>
      <c r="J1453" s="21" t="s">
        <v>225</v>
      </c>
    </row>
    <row r="1454" spans="1:10" hidden="1" x14ac:dyDescent="0.25">
      <c r="A1454" s="20" t="s">
        <v>3129</v>
      </c>
      <c r="B1454" s="20" t="s">
        <v>3130</v>
      </c>
      <c r="C1454" s="21" t="s">
        <v>216</v>
      </c>
      <c r="D1454" s="21" t="s">
        <v>216</v>
      </c>
      <c r="E1454" s="21" t="s">
        <v>2762</v>
      </c>
      <c r="F1454" s="21" t="s">
        <v>3017</v>
      </c>
      <c r="G1454" s="21" t="s">
        <v>3018</v>
      </c>
      <c r="H1454" s="21" t="s">
        <v>225</v>
      </c>
      <c r="I1454" s="21" t="s">
        <v>222</v>
      </c>
      <c r="J1454" s="21" t="s">
        <v>225</v>
      </c>
    </row>
    <row r="1455" spans="1:10" hidden="1" x14ac:dyDescent="0.25">
      <c r="A1455" s="20" t="s">
        <v>3131</v>
      </c>
      <c r="B1455" s="20" t="s">
        <v>3132</v>
      </c>
      <c r="C1455" s="21" t="s">
        <v>216</v>
      </c>
      <c r="D1455" s="21" t="s">
        <v>216</v>
      </c>
      <c r="E1455" s="21" t="s">
        <v>2762</v>
      </c>
      <c r="F1455" s="21" t="s">
        <v>3017</v>
      </c>
      <c r="G1455" s="21" t="s">
        <v>3018</v>
      </c>
      <c r="H1455" s="21" t="s">
        <v>225</v>
      </c>
      <c r="I1455" s="21" t="s">
        <v>222</v>
      </c>
      <c r="J1455" s="21" t="s">
        <v>225</v>
      </c>
    </row>
    <row r="1456" spans="1:10" hidden="1" x14ac:dyDescent="0.25">
      <c r="A1456" s="20" t="s">
        <v>3133</v>
      </c>
      <c r="B1456" s="20" t="s">
        <v>3134</v>
      </c>
      <c r="C1456" s="21" t="s">
        <v>216</v>
      </c>
      <c r="D1456" s="21" t="s">
        <v>216</v>
      </c>
      <c r="E1456" s="21" t="s">
        <v>2762</v>
      </c>
      <c r="F1456" s="21" t="s">
        <v>3017</v>
      </c>
      <c r="G1456" s="21" t="s">
        <v>3018</v>
      </c>
      <c r="H1456" s="21" t="s">
        <v>225</v>
      </c>
      <c r="I1456" s="21" t="s">
        <v>222</v>
      </c>
      <c r="J1456" s="21" t="s">
        <v>225</v>
      </c>
    </row>
    <row r="1457" spans="1:10" hidden="1" x14ac:dyDescent="0.25">
      <c r="A1457" s="20" t="s">
        <v>3135</v>
      </c>
      <c r="B1457" s="20" t="s">
        <v>3136</v>
      </c>
      <c r="C1457" s="21" t="s">
        <v>216</v>
      </c>
      <c r="D1457" s="21" t="s">
        <v>216</v>
      </c>
      <c r="E1457" s="21" t="s">
        <v>2762</v>
      </c>
      <c r="F1457" s="21" t="s">
        <v>3017</v>
      </c>
      <c r="G1457" s="21" t="s">
        <v>3018</v>
      </c>
      <c r="H1457" s="21" t="s">
        <v>225</v>
      </c>
      <c r="I1457" s="21" t="s">
        <v>222</v>
      </c>
      <c r="J1457" s="21" t="s">
        <v>225</v>
      </c>
    </row>
    <row r="1458" spans="1:10" hidden="1" x14ac:dyDescent="0.25">
      <c r="A1458" s="20" t="s">
        <v>3137</v>
      </c>
      <c r="B1458" s="20" t="s">
        <v>3138</v>
      </c>
      <c r="C1458" s="21" t="s">
        <v>216</v>
      </c>
      <c r="D1458" s="21" t="s">
        <v>216</v>
      </c>
      <c r="E1458" s="21" t="s">
        <v>2762</v>
      </c>
      <c r="F1458" s="21" t="s">
        <v>3017</v>
      </c>
      <c r="G1458" s="21" t="s">
        <v>3018</v>
      </c>
      <c r="H1458" s="21" t="s">
        <v>225</v>
      </c>
      <c r="I1458" s="21" t="s">
        <v>222</v>
      </c>
      <c r="J1458" s="21" t="s">
        <v>225</v>
      </c>
    </row>
    <row r="1459" spans="1:10" hidden="1" x14ac:dyDescent="0.25">
      <c r="A1459" s="20" t="s">
        <v>3139</v>
      </c>
      <c r="B1459" s="20" t="s">
        <v>3140</v>
      </c>
      <c r="C1459" s="21" t="s">
        <v>216</v>
      </c>
      <c r="D1459" s="21" t="s">
        <v>216</v>
      </c>
      <c r="E1459" s="21" t="s">
        <v>2762</v>
      </c>
      <c r="F1459" s="21" t="s">
        <v>3017</v>
      </c>
      <c r="G1459" s="21" t="s">
        <v>3018</v>
      </c>
      <c r="H1459" s="21" t="s">
        <v>225</v>
      </c>
      <c r="I1459" s="21" t="s">
        <v>222</v>
      </c>
      <c r="J1459" s="21" t="s">
        <v>225</v>
      </c>
    </row>
    <row r="1460" spans="1:10" hidden="1" x14ac:dyDescent="0.25">
      <c r="A1460" s="20" t="s">
        <v>3141</v>
      </c>
      <c r="B1460" s="20" t="s">
        <v>3142</v>
      </c>
      <c r="C1460" s="21" t="s">
        <v>216</v>
      </c>
      <c r="D1460" s="21" t="s">
        <v>216</v>
      </c>
      <c r="E1460" s="21" t="s">
        <v>2762</v>
      </c>
      <c r="F1460" s="21" t="s">
        <v>3017</v>
      </c>
      <c r="G1460" s="21" t="s">
        <v>3018</v>
      </c>
      <c r="H1460" s="21" t="s">
        <v>225</v>
      </c>
      <c r="I1460" s="21" t="s">
        <v>222</v>
      </c>
      <c r="J1460" s="21" t="s">
        <v>225</v>
      </c>
    </row>
    <row r="1461" spans="1:10" hidden="1" x14ac:dyDescent="0.25">
      <c r="A1461" s="20" t="s">
        <v>3143</v>
      </c>
      <c r="B1461" s="20" t="s">
        <v>3144</v>
      </c>
      <c r="C1461" s="21" t="s">
        <v>216</v>
      </c>
      <c r="D1461" s="21" t="s">
        <v>216</v>
      </c>
      <c r="E1461" s="21" t="s">
        <v>2762</v>
      </c>
      <c r="F1461" s="21" t="s">
        <v>3017</v>
      </c>
      <c r="G1461" s="21" t="s">
        <v>3018</v>
      </c>
      <c r="H1461" s="21" t="s">
        <v>225</v>
      </c>
      <c r="I1461" s="21" t="s">
        <v>222</v>
      </c>
      <c r="J1461" s="21" t="s">
        <v>225</v>
      </c>
    </row>
    <row r="1462" spans="1:10" hidden="1" x14ac:dyDescent="0.25">
      <c r="A1462" s="20" t="s">
        <v>3145</v>
      </c>
      <c r="B1462" s="20" t="s">
        <v>3146</v>
      </c>
      <c r="C1462" s="21" t="s">
        <v>216</v>
      </c>
      <c r="D1462" s="21" t="s">
        <v>216</v>
      </c>
      <c r="E1462" s="21" t="s">
        <v>2762</v>
      </c>
      <c r="F1462" s="21" t="s">
        <v>3017</v>
      </c>
      <c r="G1462" s="21" t="s">
        <v>3018</v>
      </c>
      <c r="H1462" s="21" t="s">
        <v>225</v>
      </c>
      <c r="I1462" s="21" t="s">
        <v>222</v>
      </c>
      <c r="J1462" s="21" t="s">
        <v>225</v>
      </c>
    </row>
    <row r="1463" spans="1:10" hidden="1" x14ac:dyDescent="0.25">
      <c r="A1463" s="20" t="s">
        <v>3147</v>
      </c>
      <c r="B1463" s="20" t="s">
        <v>3148</v>
      </c>
      <c r="C1463" s="21" t="s">
        <v>216</v>
      </c>
      <c r="D1463" s="21" t="s">
        <v>216</v>
      </c>
      <c r="E1463" s="21" t="s">
        <v>2762</v>
      </c>
      <c r="F1463" s="21" t="s">
        <v>3017</v>
      </c>
      <c r="G1463" s="21" t="s">
        <v>3018</v>
      </c>
      <c r="H1463" s="21" t="s">
        <v>225</v>
      </c>
      <c r="I1463" s="21" t="s">
        <v>222</v>
      </c>
      <c r="J1463" s="21" t="s">
        <v>225</v>
      </c>
    </row>
    <row r="1464" spans="1:10" hidden="1" x14ac:dyDescent="0.25">
      <c r="A1464" s="20" t="s">
        <v>3149</v>
      </c>
      <c r="B1464" s="20" t="s">
        <v>3150</v>
      </c>
      <c r="C1464" s="21" t="s">
        <v>216</v>
      </c>
      <c r="D1464" s="21" t="s">
        <v>216</v>
      </c>
      <c r="E1464" s="21" t="s">
        <v>2762</v>
      </c>
      <c r="F1464" s="21" t="s">
        <v>3017</v>
      </c>
      <c r="G1464" s="21" t="s">
        <v>3018</v>
      </c>
      <c r="H1464" s="21" t="s">
        <v>225</v>
      </c>
      <c r="I1464" s="21" t="s">
        <v>222</v>
      </c>
      <c r="J1464" s="21" t="s">
        <v>225</v>
      </c>
    </row>
    <row r="1465" spans="1:10" hidden="1" x14ac:dyDescent="0.25">
      <c r="A1465" s="20" t="s">
        <v>3151</v>
      </c>
      <c r="B1465" s="20" t="s">
        <v>3152</v>
      </c>
      <c r="C1465" s="21" t="s">
        <v>216</v>
      </c>
      <c r="D1465" s="21" t="s">
        <v>216</v>
      </c>
      <c r="E1465" s="21" t="s">
        <v>2762</v>
      </c>
      <c r="F1465" s="21" t="s">
        <v>3017</v>
      </c>
      <c r="G1465" s="21" t="s">
        <v>3018</v>
      </c>
      <c r="H1465" s="21" t="s">
        <v>225</v>
      </c>
      <c r="I1465" s="21" t="s">
        <v>222</v>
      </c>
      <c r="J1465" s="21" t="s">
        <v>225</v>
      </c>
    </row>
    <row r="1466" spans="1:10" hidden="1" x14ac:dyDescent="0.25">
      <c r="A1466" s="20" t="s">
        <v>3153</v>
      </c>
      <c r="B1466" s="20" t="s">
        <v>3154</v>
      </c>
      <c r="C1466" s="21" t="s">
        <v>216</v>
      </c>
      <c r="D1466" s="21" t="s">
        <v>216</v>
      </c>
      <c r="E1466" s="21" t="s">
        <v>2762</v>
      </c>
      <c r="F1466" s="21" t="s">
        <v>3017</v>
      </c>
      <c r="G1466" s="21" t="s">
        <v>3018</v>
      </c>
      <c r="H1466" s="21" t="s">
        <v>225</v>
      </c>
      <c r="I1466" s="21" t="s">
        <v>222</v>
      </c>
      <c r="J1466" s="21" t="s">
        <v>225</v>
      </c>
    </row>
    <row r="1467" spans="1:10" hidden="1" x14ac:dyDescent="0.25">
      <c r="A1467" s="20" t="s">
        <v>3155</v>
      </c>
      <c r="B1467" s="20" t="s">
        <v>3156</v>
      </c>
      <c r="C1467" s="21" t="s">
        <v>216</v>
      </c>
      <c r="D1467" s="21" t="s">
        <v>216</v>
      </c>
      <c r="E1467" s="21" t="s">
        <v>2762</v>
      </c>
      <c r="F1467" s="21" t="s">
        <v>3017</v>
      </c>
      <c r="G1467" s="21" t="s">
        <v>3018</v>
      </c>
      <c r="H1467" s="21" t="s">
        <v>225</v>
      </c>
      <c r="I1467" s="21" t="s">
        <v>222</v>
      </c>
      <c r="J1467" s="21" t="s">
        <v>225</v>
      </c>
    </row>
    <row r="1468" spans="1:10" hidden="1" x14ac:dyDescent="0.25">
      <c r="A1468" s="20" t="s">
        <v>3157</v>
      </c>
      <c r="B1468" s="20" t="s">
        <v>3158</v>
      </c>
      <c r="C1468" s="21" t="s">
        <v>216</v>
      </c>
      <c r="D1468" s="21" t="s">
        <v>216</v>
      </c>
      <c r="E1468" s="21" t="s">
        <v>2762</v>
      </c>
      <c r="F1468" s="21" t="s">
        <v>3017</v>
      </c>
      <c r="G1468" s="21" t="s">
        <v>3018</v>
      </c>
      <c r="H1468" s="21" t="s">
        <v>225</v>
      </c>
      <c r="I1468" s="21" t="s">
        <v>222</v>
      </c>
      <c r="J1468" s="21" t="s">
        <v>225</v>
      </c>
    </row>
    <row r="1469" spans="1:10" hidden="1" x14ac:dyDescent="0.25">
      <c r="A1469" s="20" t="s">
        <v>3159</v>
      </c>
      <c r="B1469" s="20" t="s">
        <v>3160</v>
      </c>
      <c r="C1469" s="21" t="s">
        <v>216</v>
      </c>
      <c r="D1469" s="21" t="s">
        <v>216</v>
      </c>
      <c r="E1469" s="21" t="s">
        <v>2762</v>
      </c>
      <c r="F1469" s="21" t="s">
        <v>3017</v>
      </c>
      <c r="G1469" s="21" t="s">
        <v>3018</v>
      </c>
      <c r="H1469" s="21" t="s">
        <v>225</v>
      </c>
      <c r="I1469" s="21" t="s">
        <v>222</v>
      </c>
      <c r="J1469" s="21" t="s">
        <v>225</v>
      </c>
    </row>
    <row r="1470" spans="1:10" hidden="1" x14ac:dyDescent="0.25">
      <c r="A1470" s="20" t="s">
        <v>3161</v>
      </c>
      <c r="B1470" s="20" t="s">
        <v>3162</v>
      </c>
      <c r="C1470" s="21" t="s">
        <v>216</v>
      </c>
      <c r="D1470" s="21" t="s">
        <v>216</v>
      </c>
      <c r="E1470" s="21" t="s">
        <v>2762</v>
      </c>
      <c r="F1470" s="21" t="s">
        <v>3017</v>
      </c>
      <c r="G1470" s="21" t="s">
        <v>3018</v>
      </c>
      <c r="H1470" s="21" t="s">
        <v>225</v>
      </c>
      <c r="I1470" s="21" t="s">
        <v>222</v>
      </c>
      <c r="J1470" s="21" t="s">
        <v>225</v>
      </c>
    </row>
    <row r="1471" spans="1:10" hidden="1" x14ac:dyDescent="0.25">
      <c r="A1471" s="20" t="s">
        <v>3163</v>
      </c>
      <c r="B1471" s="20" t="s">
        <v>3164</v>
      </c>
      <c r="C1471" s="21" t="s">
        <v>216</v>
      </c>
      <c r="D1471" s="21" t="s">
        <v>216</v>
      </c>
      <c r="E1471" s="21" t="s">
        <v>2762</v>
      </c>
      <c r="F1471" s="21" t="s">
        <v>3017</v>
      </c>
      <c r="G1471" s="21" t="s">
        <v>3018</v>
      </c>
      <c r="H1471" s="21" t="s">
        <v>225</v>
      </c>
      <c r="I1471" s="21" t="s">
        <v>222</v>
      </c>
      <c r="J1471" s="21" t="s">
        <v>225</v>
      </c>
    </row>
    <row r="1472" spans="1:10" hidden="1" x14ac:dyDescent="0.25">
      <c r="A1472" s="20" t="s">
        <v>3165</v>
      </c>
      <c r="B1472" s="20" t="s">
        <v>3166</v>
      </c>
      <c r="C1472" s="21" t="s">
        <v>216</v>
      </c>
      <c r="D1472" s="21" t="s">
        <v>216</v>
      </c>
      <c r="E1472" s="21" t="s">
        <v>2762</v>
      </c>
      <c r="F1472" s="21" t="s">
        <v>3017</v>
      </c>
      <c r="G1472" s="21" t="s">
        <v>3018</v>
      </c>
      <c r="H1472" s="21" t="s">
        <v>225</v>
      </c>
      <c r="I1472" s="21" t="s">
        <v>222</v>
      </c>
      <c r="J1472" s="21" t="s">
        <v>225</v>
      </c>
    </row>
    <row r="1473" spans="1:10" hidden="1" x14ac:dyDescent="0.25">
      <c r="A1473" s="20" t="s">
        <v>3167</v>
      </c>
      <c r="B1473" s="20" t="s">
        <v>3168</v>
      </c>
      <c r="C1473" s="21" t="s">
        <v>216</v>
      </c>
      <c r="D1473" s="21" t="s">
        <v>216</v>
      </c>
      <c r="E1473" s="21" t="s">
        <v>2762</v>
      </c>
      <c r="F1473" s="21" t="s">
        <v>3017</v>
      </c>
      <c r="G1473" s="21" t="s">
        <v>3018</v>
      </c>
      <c r="H1473" s="21" t="s">
        <v>225</v>
      </c>
      <c r="I1473" s="21" t="s">
        <v>222</v>
      </c>
      <c r="J1473" s="21" t="s">
        <v>225</v>
      </c>
    </row>
    <row r="1474" spans="1:10" hidden="1" x14ac:dyDescent="0.25">
      <c r="A1474" s="20" t="s">
        <v>3169</v>
      </c>
      <c r="B1474" s="20" t="s">
        <v>3170</v>
      </c>
      <c r="C1474" s="21" t="s">
        <v>216</v>
      </c>
      <c r="D1474" s="21" t="s">
        <v>216</v>
      </c>
      <c r="E1474" s="21" t="s">
        <v>2762</v>
      </c>
      <c r="F1474" s="21" t="s">
        <v>2763</v>
      </c>
      <c r="G1474" s="21" t="s">
        <v>2763</v>
      </c>
      <c r="H1474" s="21" t="s">
        <v>225</v>
      </c>
      <c r="I1474" s="21" t="s">
        <v>222</v>
      </c>
      <c r="J1474" s="21" t="s">
        <v>225</v>
      </c>
    </row>
    <row r="1475" spans="1:10" hidden="1" x14ac:dyDescent="0.25">
      <c r="A1475" s="20" t="s">
        <v>3171</v>
      </c>
      <c r="B1475" s="20" t="s">
        <v>3172</v>
      </c>
      <c r="C1475" s="21" t="s">
        <v>216</v>
      </c>
      <c r="D1475" s="21" t="s">
        <v>216</v>
      </c>
      <c r="E1475" s="21" t="s">
        <v>2762</v>
      </c>
      <c r="F1475" s="21" t="s">
        <v>3055</v>
      </c>
      <c r="G1475" s="21" t="s">
        <v>3173</v>
      </c>
      <c r="H1475" s="21" t="s">
        <v>225</v>
      </c>
      <c r="I1475" s="21" t="s">
        <v>222</v>
      </c>
      <c r="J1475" s="21" t="s">
        <v>225</v>
      </c>
    </row>
    <row r="1476" spans="1:10" hidden="1" x14ac:dyDescent="0.25">
      <c r="A1476" s="20" t="s">
        <v>3174</v>
      </c>
      <c r="B1476" s="20" t="s">
        <v>3175</v>
      </c>
      <c r="C1476" s="21" t="s">
        <v>216</v>
      </c>
      <c r="D1476" s="21" t="s">
        <v>216</v>
      </c>
      <c r="E1476" s="21" t="s">
        <v>2762</v>
      </c>
      <c r="F1476" s="21" t="s">
        <v>3055</v>
      </c>
      <c r="G1476" s="21" t="s">
        <v>3173</v>
      </c>
      <c r="H1476" s="21" t="s">
        <v>225</v>
      </c>
      <c r="I1476" s="21" t="s">
        <v>222</v>
      </c>
      <c r="J1476" s="21" t="s">
        <v>225</v>
      </c>
    </row>
    <row r="1477" spans="1:10" hidden="1" x14ac:dyDescent="0.25">
      <c r="A1477" s="20" t="s">
        <v>3176</v>
      </c>
      <c r="B1477" s="20" t="s">
        <v>3177</v>
      </c>
      <c r="C1477" s="21" t="s">
        <v>216</v>
      </c>
      <c r="D1477" s="21" t="s">
        <v>216</v>
      </c>
      <c r="E1477" s="21" t="s">
        <v>2762</v>
      </c>
      <c r="F1477" s="21" t="s">
        <v>3017</v>
      </c>
      <c r="G1477" s="21" t="s">
        <v>3018</v>
      </c>
      <c r="H1477" s="21" t="s">
        <v>225</v>
      </c>
      <c r="I1477" s="21" t="s">
        <v>222</v>
      </c>
      <c r="J1477" s="21" t="s">
        <v>225</v>
      </c>
    </row>
    <row r="1478" spans="1:10" hidden="1" x14ac:dyDescent="0.25">
      <c r="A1478" s="20" t="s">
        <v>3178</v>
      </c>
      <c r="B1478" s="20" t="s">
        <v>3179</v>
      </c>
      <c r="C1478" s="21" t="s">
        <v>216</v>
      </c>
      <c r="D1478" s="21" t="s">
        <v>216</v>
      </c>
      <c r="E1478" s="21" t="s">
        <v>2762</v>
      </c>
      <c r="F1478" s="21" t="s">
        <v>3017</v>
      </c>
      <c r="G1478" s="21" t="s">
        <v>3018</v>
      </c>
      <c r="H1478" s="21" t="s">
        <v>225</v>
      </c>
      <c r="I1478" s="21" t="s">
        <v>222</v>
      </c>
      <c r="J1478" s="21" t="s">
        <v>225</v>
      </c>
    </row>
    <row r="1479" spans="1:10" hidden="1" x14ac:dyDescent="0.25">
      <c r="A1479" s="20" t="s">
        <v>3180</v>
      </c>
      <c r="B1479" s="20" t="s">
        <v>3181</v>
      </c>
      <c r="C1479" s="21" t="s">
        <v>216</v>
      </c>
      <c r="D1479" s="21" t="s">
        <v>216</v>
      </c>
      <c r="E1479" s="21" t="s">
        <v>2762</v>
      </c>
      <c r="F1479" s="21" t="s">
        <v>2763</v>
      </c>
      <c r="G1479" s="21" t="s">
        <v>2763</v>
      </c>
      <c r="H1479" s="21" t="s">
        <v>225</v>
      </c>
      <c r="I1479" s="21" t="s">
        <v>222</v>
      </c>
      <c r="J1479" s="21" t="s">
        <v>225</v>
      </c>
    </row>
    <row r="1480" spans="1:10" hidden="1" x14ac:dyDescent="0.25">
      <c r="A1480" s="20" t="s">
        <v>3182</v>
      </c>
      <c r="B1480" s="20" t="s">
        <v>3183</v>
      </c>
      <c r="C1480" s="21" t="s">
        <v>216</v>
      </c>
      <c r="D1480" s="21" t="s">
        <v>216</v>
      </c>
      <c r="E1480" s="21" t="s">
        <v>2762</v>
      </c>
      <c r="F1480" s="21" t="s">
        <v>3055</v>
      </c>
      <c r="G1480" s="21" t="s">
        <v>3173</v>
      </c>
      <c r="H1480" s="21" t="s">
        <v>225</v>
      </c>
      <c r="I1480" s="21" t="s">
        <v>222</v>
      </c>
      <c r="J1480" s="21" t="s">
        <v>225</v>
      </c>
    </row>
    <row r="1481" spans="1:10" hidden="1" x14ac:dyDescent="0.25">
      <c r="A1481" s="20" t="s">
        <v>3184</v>
      </c>
      <c r="B1481" s="20" t="s">
        <v>3185</v>
      </c>
      <c r="C1481" s="21" t="s">
        <v>216</v>
      </c>
      <c r="D1481" s="21" t="s">
        <v>216</v>
      </c>
      <c r="E1481" s="21" t="s">
        <v>2762</v>
      </c>
      <c r="F1481" s="21" t="s">
        <v>3017</v>
      </c>
      <c r="G1481" s="21" t="s">
        <v>3018</v>
      </c>
      <c r="H1481" s="21" t="s">
        <v>225</v>
      </c>
      <c r="I1481" s="21" t="s">
        <v>222</v>
      </c>
      <c r="J1481" s="21" t="s">
        <v>225</v>
      </c>
    </row>
    <row r="1482" spans="1:10" hidden="1" x14ac:dyDescent="0.25">
      <c r="A1482" s="20" t="s">
        <v>3186</v>
      </c>
      <c r="B1482" s="20" t="s">
        <v>3187</v>
      </c>
      <c r="C1482" s="21" t="s">
        <v>216</v>
      </c>
      <c r="D1482" s="21" t="s">
        <v>216</v>
      </c>
      <c r="E1482" s="21" t="s">
        <v>2762</v>
      </c>
      <c r="F1482" s="21" t="s">
        <v>3055</v>
      </c>
      <c r="G1482" s="21" t="s">
        <v>3173</v>
      </c>
      <c r="H1482" s="21" t="s">
        <v>225</v>
      </c>
      <c r="I1482" s="21" t="s">
        <v>222</v>
      </c>
      <c r="J1482" s="21" t="s">
        <v>225</v>
      </c>
    </row>
    <row r="1483" spans="1:10" hidden="1" x14ac:dyDescent="0.25">
      <c r="A1483" s="20" t="s">
        <v>3188</v>
      </c>
      <c r="B1483" s="20" t="s">
        <v>3189</v>
      </c>
      <c r="C1483" s="21" t="s">
        <v>216</v>
      </c>
      <c r="D1483" s="21" t="s">
        <v>216</v>
      </c>
      <c r="E1483" s="21" t="s">
        <v>2762</v>
      </c>
      <c r="F1483" s="21" t="s">
        <v>3017</v>
      </c>
      <c r="G1483" s="21" t="s">
        <v>3018</v>
      </c>
      <c r="H1483" s="21" t="s">
        <v>225</v>
      </c>
      <c r="I1483" s="21" t="s">
        <v>222</v>
      </c>
      <c r="J1483" s="21" t="s">
        <v>225</v>
      </c>
    </row>
    <row r="1484" spans="1:10" hidden="1" x14ac:dyDescent="0.25">
      <c r="A1484" s="20" t="s">
        <v>3190</v>
      </c>
      <c r="B1484" s="20" t="s">
        <v>3191</v>
      </c>
      <c r="C1484" s="21" t="s">
        <v>216</v>
      </c>
      <c r="D1484" s="21" t="s">
        <v>216</v>
      </c>
      <c r="E1484" s="21" t="s">
        <v>2762</v>
      </c>
      <c r="F1484" s="21" t="s">
        <v>3017</v>
      </c>
      <c r="G1484" s="21" t="s">
        <v>3018</v>
      </c>
      <c r="H1484" s="21" t="s">
        <v>225</v>
      </c>
      <c r="I1484" s="21" t="s">
        <v>222</v>
      </c>
      <c r="J1484" s="21" t="s">
        <v>225</v>
      </c>
    </row>
    <row r="1485" spans="1:10" hidden="1" x14ac:dyDescent="0.25">
      <c r="A1485" s="20" t="s">
        <v>3192</v>
      </c>
      <c r="B1485" s="20" t="s">
        <v>3193</v>
      </c>
      <c r="C1485" s="21" t="s">
        <v>216</v>
      </c>
      <c r="D1485" s="21" t="s">
        <v>216</v>
      </c>
      <c r="E1485" s="21" t="s">
        <v>2762</v>
      </c>
      <c r="F1485" s="21" t="s">
        <v>3055</v>
      </c>
      <c r="G1485" s="21" t="s">
        <v>3173</v>
      </c>
      <c r="H1485" s="21" t="s">
        <v>225</v>
      </c>
      <c r="I1485" s="21" t="s">
        <v>222</v>
      </c>
      <c r="J1485" s="21" t="s">
        <v>225</v>
      </c>
    </row>
    <row r="1486" spans="1:10" hidden="1" x14ac:dyDescent="0.25">
      <c r="A1486" s="20" t="s">
        <v>3194</v>
      </c>
      <c r="B1486" s="20" t="s">
        <v>3195</v>
      </c>
      <c r="C1486" s="21" t="s">
        <v>216</v>
      </c>
      <c r="D1486" s="21" t="s">
        <v>216</v>
      </c>
      <c r="E1486" s="21" t="s">
        <v>2762</v>
      </c>
      <c r="F1486" s="21" t="s">
        <v>3055</v>
      </c>
      <c r="G1486" s="21" t="s">
        <v>3173</v>
      </c>
      <c r="H1486" s="21" t="s">
        <v>225</v>
      </c>
      <c r="I1486" s="21" t="s">
        <v>222</v>
      </c>
      <c r="J1486" s="21" t="s">
        <v>225</v>
      </c>
    </row>
    <row r="1487" spans="1:10" hidden="1" x14ac:dyDescent="0.25">
      <c r="A1487" s="20" t="s">
        <v>3196</v>
      </c>
      <c r="B1487" s="20" t="s">
        <v>3197</v>
      </c>
      <c r="C1487" s="21" t="s">
        <v>216</v>
      </c>
      <c r="D1487" s="21" t="s">
        <v>216</v>
      </c>
      <c r="E1487" s="21" t="s">
        <v>2762</v>
      </c>
      <c r="F1487" s="21" t="s">
        <v>3017</v>
      </c>
      <c r="G1487" s="21" t="s">
        <v>3018</v>
      </c>
      <c r="H1487" s="21" t="s">
        <v>225</v>
      </c>
      <c r="I1487" s="21" t="s">
        <v>222</v>
      </c>
      <c r="J1487" s="21" t="s">
        <v>225</v>
      </c>
    </row>
    <row r="1488" spans="1:10" hidden="1" x14ac:dyDescent="0.25">
      <c r="A1488" s="20" t="s">
        <v>3198</v>
      </c>
      <c r="B1488" s="20" t="s">
        <v>3199</v>
      </c>
      <c r="C1488" s="21" t="s">
        <v>216</v>
      </c>
      <c r="D1488" s="21" t="s">
        <v>216</v>
      </c>
      <c r="E1488" s="21" t="s">
        <v>2762</v>
      </c>
      <c r="F1488" s="21" t="s">
        <v>3017</v>
      </c>
      <c r="G1488" s="21" t="s">
        <v>3018</v>
      </c>
      <c r="H1488" s="21" t="s">
        <v>225</v>
      </c>
      <c r="I1488" s="21" t="s">
        <v>222</v>
      </c>
      <c r="J1488" s="21" t="s">
        <v>225</v>
      </c>
    </row>
    <row r="1489" spans="1:10" hidden="1" x14ac:dyDescent="0.25">
      <c r="A1489" s="20" t="s">
        <v>3200</v>
      </c>
      <c r="B1489" s="20" t="s">
        <v>3201</v>
      </c>
      <c r="C1489" s="21" t="s">
        <v>216</v>
      </c>
      <c r="D1489" s="21" t="s">
        <v>216</v>
      </c>
      <c r="E1489" s="21" t="s">
        <v>2762</v>
      </c>
      <c r="F1489" s="21" t="s">
        <v>2763</v>
      </c>
      <c r="G1489" s="21" t="s">
        <v>2763</v>
      </c>
      <c r="H1489" s="21" t="s">
        <v>225</v>
      </c>
      <c r="I1489" s="21" t="s">
        <v>222</v>
      </c>
      <c r="J1489" s="21" t="s">
        <v>225</v>
      </c>
    </row>
    <row r="1490" spans="1:10" hidden="1" x14ac:dyDescent="0.25">
      <c r="A1490" s="20" t="s">
        <v>3202</v>
      </c>
      <c r="B1490" s="20" t="s">
        <v>3203</v>
      </c>
      <c r="C1490" s="21" t="s">
        <v>216</v>
      </c>
      <c r="D1490" s="21" t="s">
        <v>216</v>
      </c>
      <c r="E1490" s="21" t="s">
        <v>2762</v>
      </c>
      <c r="F1490" s="21" t="s">
        <v>3055</v>
      </c>
      <c r="G1490" s="21" t="s">
        <v>3204</v>
      </c>
      <c r="H1490" s="21" t="s">
        <v>225</v>
      </c>
      <c r="I1490" s="21" t="s">
        <v>222</v>
      </c>
      <c r="J1490" s="21" t="s">
        <v>225</v>
      </c>
    </row>
    <row r="1491" spans="1:10" hidden="1" x14ac:dyDescent="0.25">
      <c r="A1491" s="20" t="s">
        <v>3205</v>
      </c>
      <c r="B1491" s="20" t="s">
        <v>3206</v>
      </c>
      <c r="C1491" s="21" t="s">
        <v>216</v>
      </c>
      <c r="D1491" s="21" t="s">
        <v>216</v>
      </c>
      <c r="E1491" s="21" t="s">
        <v>2762</v>
      </c>
      <c r="F1491" s="21" t="s">
        <v>3055</v>
      </c>
      <c r="G1491" s="21" t="s">
        <v>3204</v>
      </c>
      <c r="H1491" s="21" t="s">
        <v>225</v>
      </c>
      <c r="I1491" s="21" t="s">
        <v>222</v>
      </c>
      <c r="J1491" s="21" t="s">
        <v>225</v>
      </c>
    </row>
    <row r="1492" spans="1:10" hidden="1" x14ac:dyDescent="0.25">
      <c r="A1492" s="20" t="s">
        <v>3207</v>
      </c>
      <c r="B1492" s="20" t="s">
        <v>3208</v>
      </c>
      <c r="C1492" s="21" t="s">
        <v>216</v>
      </c>
      <c r="D1492" s="21" t="s">
        <v>216</v>
      </c>
      <c r="E1492" s="21" t="s">
        <v>2762</v>
      </c>
      <c r="F1492" s="21" t="s">
        <v>3017</v>
      </c>
      <c r="G1492" s="21" t="s">
        <v>3018</v>
      </c>
      <c r="H1492" s="21" t="s">
        <v>225</v>
      </c>
      <c r="I1492" s="21" t="s">
        <v>222</v>
      </c>
      <c r="J1492" s="21" t="s">
        <v>225</v>
      </c>
    </row>
    <row r="1493" spans="1:10" hidden="1" x14ac:dyDescent="0.25">
      <c r="A1493" s="20" t="s">
        <v>3209</v>
      </c>
      <c r="B1493" s="20" t="s">
        <v>3210</v>
      </c>
      <c r="C1493" s="21" t="s">
        <v>216</v>
      </c>
      <c r="D1493" s="21" t="s">
        <v>216</v>
      </c>
      <c r="E1493" s="21" t="s">
        <v>2762</v>
      </c>
      <c r="F1493" s="21" t="s">
        <v>3017</v>
      </c>
      <c r="G1493" s="21" t="s">
        <v>3018</v>
      </c>
      <c r="H1493" s="21" t="s">
        <v>225</v>
      </c>
      <c r="I1493" s="21" t="s">
        <v>222</v>
      </c>
      <c r="J1493" s="21" t="s">
        <v>225</v>
      </c>
    </row>
    <row r="1494" spans="1:10" hidden="1" x14ac:dyDescent="0.25">
      <c r="A1494" s="20" t="s">
        <v>3211</v>
      </c>
      <c r="B1494" s="20" t="s">
        <v>3212</v>
      </c>
      <c r="C1494" s="21" t="s">
        <v>216</v>
      </c>
      <c r="D1494" s="21" t="s">
        <v>216</v>
      </c>
      <c r="E1494" s="21" t="s">
        <v>2762</v>
      </c>
      <c r="F1494" s="21" t="s">
        <v>2763</v>
      </c>
      <c r="G1494" s="21" t="s">
        <v>2763</v>
      </c>
      <c r="H1494" s="21" t="s">
        <v>225</v>
      </c>
      <c r="I1494" s="21" t="s">
        <v>222</v>
      </c>
      <c r="J1494" s="21" t="s">
        <v>225</v>
      </c>
    </row>
    <row r="1495" spans="1:10" hidden="1" x14ac:dyDescent="0.25">
      <c r="A1495" s="20" t="s">
        <v>3213</v>
      </c>
      <c r="B1495" s="20" t="s">
        <v>3214</v>
      </c>
      <c r="C1495" s="21" t="s">
        <v>216</v>
      </c>
      <c r="D1495" s="21" t="s">
        <v>216</v>
      </c>
      <c r="E1495" s="21" t="s">
        <v>2762</v>
      </c>
      <c r="F1495" s="21" t="s">
        <v>3055</v>
      </c>
      <c r="G1495" s="21" t="s">
        <v>3204</v>
      </c>
      <c r="H1495" s="21" t="s">
        <v>225</v>
      </c>
      <c r="I1495" s="21" t="s">
        <v>222</v>
      </c>
      <c r="J1495" s="21" t="s">
        <v>225</v>
      </c>
    </row>
    <row r="1496" spans="1:10" hidden="1" x14ac:dyDescent="0.25">
      <c r="A1496" s="20" t="s">
        <v>3215</v>
      </c>
      <c r="B1496" s="20" t="s">
        <v>3216</v>
      </c>
      <c r="C1496" s="21" t="s">
        <v>216</v>
      </c>
      <c r="D1496" s="21" t="s">
        <v>216</v>
      </c>
      <c r="E1496" s="21" t="s">
        <v>2762</v>
      </c>
      <c r="F1496" s="21" t="s">
        <v>3017</v>
      </c>
      <c r="G1496" s="21" t="s">
        <v>3018</v>
      </c>
      <c r="H1496" s="21" t="s">
        <v>225</v>
      </c>
      <c r="I1496" s="21" t="s">
        <v>222</v>
      </c>
      <c r="J1496" s="21" t="s">
        <v>225</v>
      </c>
    </row>
    <row r="1497" spans="1:10" hidden="1" x14ac:dyDescent="0.25">
      <c r="A1497" s="20" t="s">
        <v>3217</v>
      </c>
      <c r="B1497" s="20" t="s">
        <v>3218</v>
      </c>
      <c r="C1497" s="21" t="s">
        <v>216</v>
      </c>
      <c r="D1497" s="21" t="s">
        <v>216</v>
      </c>
      <c r="E1497" s="21" t="s">
        <v>2762</v>
      </c>
      <c r="F1497" s="21" t="s">
        <v>3017</v>
      </c>
      <c r="G1497" s="21" t="s">
        <v>3018</v>
      </c>
      <c r="H1497" s="21" t="s">
        <v>225</v>
      </c>
      <c r="I1497" s="21" t="s">
        <v>222</v>
      </c>
      <c r="J1497" s="21" t="s">
        <v>225</v>
      </c>
    </row>
    <row r="1498" spans="1:10" hidden="1" x14ac:dyDescent="0.25">
      <c r="A1498" s="20" t="s">
        <v>3219</v>
      </c>
      <c r="B1498" s="20" t="s">
        <v>3220</v>
      </c>
      <c r="C1498" s="21" t="s">
        <v>216</v>
      </c>
      <c r="D1498" s="21" t="s">
        <v>216</v>
      </c>
      <c r="E1498" s="21" t="s">
        <v>2762</v>
      </c>
      <c r="F1498" s="21" t="s">
        <v>3017</v>
      </c>
      <c r="G1498" s="21" t="s">
        <v>3018</v>
      </c>
      <c r="H1498" s="21" t="s">
        <v>225</v>
      </c>
      <c r="I1498" s="21" t="s">
        <v>222</v>
      </c>
      <c r="J1498" s="21" t="s">
        <v>225</v>
      </c>
    </row>
    <row r="1499" spans="1:10" hidden="1" x14ac:dyDescent="0.25">
      <c r="A1499" s="20" t="s">
        <v>3221</v>
      </c>
      <c r="B1499" s="20" t="s">
        <v>3222</v>
      </c>
      <c r="C1499" s="21" t="s">
        <v>216</v>
      </c>
      <c r="D1499" s="21" t="s">
        <v>216</v>
      </c>
      <c r="E1499" s="21" t="s">
        <v>2762</v>
      </c>
      <c r="F1499" s="21" t="s">
        <v>3017</v>
      </c>
      <c r="G1499" s="21" t="s">
        <v>3018</v>
      </c>
      <c r="H1499" s="21" t="s">
        <v>225</v>
      </c>
      <c r="I1499" s="21" t="s">
        <v>222</v>
      </c>
      <c r="J1499" s="21" t="s">
        <v>225</v>
      </c>
    </row>
    <row r="1500" spans="1:10" hidden="1" x14ac:dyDescent="0.25">
      <c r="A1500" s="20" t="s">
        <v>3223</v>
      </c>
      <c r="B1500" s="20" t="s">
        <v>3224</v>
      </c>
      <c r="C1500" s="21" t="s">
        <v>216</v>
      </c>
      <c r="D1500" s="21" t="s">
        <v>216</v>
      </c>
      <c r="E1500" s="21" t="s">
        <v>2762</v>
      </c>
      <c r="F1500" s="21" t="s">
        <v>3055</v>
      </c>
      <c r="G1500" s="21" t="s">
        <v>3204</v>
      </c>
      <c r="H1500" s="21" t="s">
        <v>225</v>
      </c>
      <c r="I1500" s="21" t="s">
        <v>222</v>
      </c>
      <c r="J1500" s="21" t="s">
        <v>225</v>
      </c>
    </row>
    <row r="1501" spans="1:10" hidden="1" x14ac:dyDescent="0.25">
      <c r="A1501" s="20" t="s">
        <v>3225</v>
      </c>
      <c r="B1501" s="20" t="s">
        <v>3226</v>
      </c>
      <c r="C1501" s="21" t="s">
        <v>216</v>
      </c>
      <c r="D1501" s="21" t="s">
        <v>216</v>
      </c>
      <c r="E1501" s="21" t="s">
        <v>2762</v>
      </c>
      <c r="F1501" s="21" t="s">
        <v>3055</v>
      </c>
      <c r="G1501" s="21" t="s">
        <v>3204</v>
      </c>
      <c r="H1501" s="21" t="s">
        <v>225</v>
      </c>
      <c r="I1501" s="21" t="s">
        <v>222</v>
      </c>
      <c r="J1501" s="21" t="s">
        <v>225</v>
      </c>
    </row>
    <row r="1502" spans="1:10" hidden="1" x14ac:dyDescent="0.25">
      <c r="A1502" s="20" t="s">
        <v>3227</v>
      </c>
      <c r="B1502" s="20" t="s">
        <v>3228</v>
      </c>
      <c r="C1502" s="21" t="s">
        <v>216</v>
      </c>
      <c r="D1502" s="21" t="s">
        <v>216</v>
      </c>
      <c r="E1502" s="21" t="s">
        <v>2762</v>
      </c>
      <c r="F1502" s="21" t="s">
        <v>3017</v>
      </c>
      <c r="G1502" s="21" t="s">
        <v>3018</v>
      </c>
      <c r="H1502" s="21" t="s">
        <v>225</v>
      </c>
      <c r="I1502" s="21" t="s">
        <v>222</v>
      </c>
      <c r="J1502" s="21" t="s">
        <v>225</v>
      </c>
    </row>
    <row r="1503" spans="1:10" hidden="1" x14ac:dyDescent="0.25">
      <c r="A1503" s="20" t="s">
        <v>3229</v>
      </c>
      <c r="B1503" s="20" t="s">
        <v>3230</v>
      </c>
      <c r="C1503" s="21" t="s">
        <v>216</v>
      </c>
      <c r="D1503" s="21" t="s">
        <v>216</v>
      </c>
      <c r="E1503" s="21" t="s">
        <v>2762</v>
      </c>
      <c r="F1503" s="21" t="s">
        <v>3017</v>
      </c>
      <c r="G1503" s="21" t="s">
        <v>3018</v>
      </c>
      <c r="H1503" s="21" t="s">
        <v>225</v>
      </c>
      <c r="I1503" s="21" t="s">
        <v>222</v>
      </c>
      <c r="J1503" s="21" t="s">
        <v>225</v>
      </c>
    </row>
    <row r="1504" spans="1:10" hidden="1" x14ac:dyDescent="0.25">
      <c r="A1504" s="20" t="s">
        <v>3231</v>
      </c>
      <c r="B1504" s="20" t="s">
        <v>3232</v>
      </c>
      <c r="C1504" s="21" t="s">
        <v>216</v>
      </c>
      <c r="D1504" s="21" t="s">
        <v>216</v>
      </c>
      <c r="E1504" s="21" t="s">
        <v>2762</v>
      </c>
      <c r="F1504" s="21" t="s">
        <v>2763</v>
      </c>
      <c r="G1504" s="21" t="s">
        <v>2763</v>
      </c>
      <c r="H1504" s="21" t="s">
        <v>225</v>
      </c>
      <c r="I1504" s="21" t="s">
        <v>222</v>
      </c>
      <c r="J1504" s="21" t="s">
        <v>225</v>
      </c>
    </row>
    <row r="1505" spans="1:10" hidden="1" x14ac:dyDescent="0.25">
      <c r="A1505" s="20" t="s">
        <v>3233</v>
      </c>
      <c r="B1505" s="20" t="s">
        <v>3234</v>
      </c>
      <c r="C1505" s="21" t="s">
        <v>216</v>
      </c>
      <c r="D1505" s="21" t="s">
        <v>216</v>
      </c>
      <c r="E1505" s="21" t="s">
        <v>2762</v>
      </c>
      <c r="F1505" s="21" t="s">
        <v>3055</v>
      </c>
      <c r="G1505" s="21" t="s">
        <v>3235</v>
      </c>
      <c r="H1505" s="21" t="s">
        <v>225</v>
      </c>
      <c r="I1505" s="21" t="s">
        <v>222</v>
      </c>
      <c r="J1505" s="21" t="s">
        <v>225</v>
      </c>
    </row>
    <row r="1506" spans="1:10" hidden="1" x14ac:dyDescent="0.25">
      <c r="A1506" s="20" t="s">
        <v>3236</v>
      </c>
      <c r="B1506" s="20" t="s">
        <v>3237</v>
      </c>
      <c r="C1506" s="21" t="s">
        <v>216</v>
      </c>
      <c r="D1506" s="21" t="s">
        <v>216</v>
      </c>
      <c r="E1506" s="21" t="s">
        <v>2762</v>
      </c>
      <c r="F1506" s="21" t="s">
        <v>3017</v>
      </c>
      <c r="G1506" s="21" t="s">
        <v>3018</v>
      </c>
      <c r="H1506" s="21" t="s">
        <v>225</v>
      </c>
      <c r="I1506" s="21" t="s">
        <v>222</v>
      </c>
      <c r="J1506" s="21" t="s">
        <v>225</v>
      </c>
    </row>
    <row r="1507" spans="1:10" hidden="1" x14ac:dyDescent="0.25">
      <c r="A1507" s="20" t="s">
        <v>3238</v>
      </c>
      <c r="B1507" s="20" t="s">
        <v>3239</v>
      </c>
      <c r="C1507" s="21" t="s">
        <v>216</v>
      </c>
      <c r="D1507" s="21" t="s">
        <v>216</v>
      </c>
      <c r="E1507" s="21" t="s">
        <v>2762</v>
      </c>
      <c r="F1507" s="21" t="s">
        <v>3017</v>
      </c>
      <c r="G1507" s="21" t="s">
        <v>3018</v>
      </c>
      <c r="H1507" s="21" t="s">
        <v>225</v>
      </c>
      <c r="I1507" s="21" t="s">
        <v>222</v>
      </c>
      <c r="J1507" s="21" t="s">
        <v>225</v>
      </c>
    </row>
    <row r="1508" spans="1:10" hidden="1" x14ac:dyDescent="0.25">
      <c r="A1508" s="20" t="s">
        <v>3240</v>
      </c>
      <c r="B1508" s="20" t="s">
        <v>3241</v>
      </c>
      <c r="C1508" s="21" t="s">
        <v>216</v>
      </c>
      <c r="D1508" s="21" t="s">
        <v>216</v>
      </c>
      <c r="E1508" s="21" t="s">
        <v>2762</v>
      </c>
      <c r="F1508" s="21" t="s">
        <v>3017</v>
      </c>
      <c r="G1508" s="21" t="s">
        <v>3018</v>
      </c>
      <c r="H1508" s="21" t="s">
        <v>225</v>
      </c>
      <c r="I1508" s="21" t="s">
        <v>222</v>
      </c>
      <c r="J1508" s="21" t="s">
        <v>225</v>
      </c>
    </row>
    <row r="1509" spans="1:10" hidden="1" x14ac:dyDescent="0.25">
      <c r="A1509" s="20" t="s">
        <v>3242</v>
      </c>
      <c r="B1509" s="20" t="s">
        <v>3243</v>
      </c>
      <c r="C1509" s="21" t="s">
        <v>216</v>
      </c>
      <c r="D1509" s="21" t="s">
        <v>216</v>
      </c>
      <c r="E1509" s="21" t="s">
        <v>2762</v>
      </c>
      <c r="F1509" s="21" t="s">
        <v>2763</v>
      </c>
      <c r="G1509" s="21" t="s">
        <v>2763</v>
      </c>
      <c r="H1509" s="21" t="s">
        <v>225</v>
      </c>
      <c r="I1509" s="21" t="s">
        <v>222</v>
      </c>
      <c r="J1509" s="21" t="s">
        <v>225</v>
      </c>
    </row>
    <row r="1510" spans="1:10" hidden="1" x14ac:dyDescent="0.25">
      <c r="A1510" s="20" t="s">
        <v>3244</v>
      </c>
      <c r="B1510" s="20" t="s">
        <v>3245</v>
      </c>
      <c r="C1510" s="21" t="s">
        <v>216</v>
      </c>
      <c r="D1510" s="21" t="s">
        <v>216</v>
      </c>
      <c r="E1510" s="21" t="s">
        <v>2762</v>
      </c>
      <c r="F1510" s="21" t="s">
        <v>3055</v>
      </c>
      <c r="G1510" s="21" t="s">
        <v>3235</v>
      </c>
      <c r="H1510" s="21" t="s">
        <v>225</v>
      </c>
      <c r="I1510" s="21" t="s">
        <v>222</v>
      </c>
      <c r="J1510" s="21" t="s">
        <v>225</v>
      </c>
    </row>
    <row r="1511" spans="1:10" hidden="1" x14ac:dyDescent="0.25">
      <c r="A1511" s="20" t="s">
        <v>3246</v>
      </c>
      <c r="B1511" s="20" t="s">
        <v>3247</v>
      </c>
      <c r="C1511" s="21" t="s">
        <v>216</v>
      </c>
      <c r="D1511" s="21" t="s">
        <v>216</v>
      </c>
      <c r="E1511" s="21" t="s">
        <v>2762</v>
      </c>
      <c r="F1511" s="21" t="s">
        <v>3017</v>
      </c>
      <c r="G1511" s="21" t="s">
        <v>3018</v>
      </c>
      <c r="H1511" s="21" t="s">
        <v>225</v>
      </c>
      <c r="I1511" s="21" t="s">
        <v>222</v>
      </c>
      <c r="J1511" s="21" t="s">
        <v>225</v>
      </c>
    </row>
    <row r="1512" spans="1:10" hidden="1" x14ac:dyDescent="0.25">
      <c r="A1512" s="20" t="s">
        <v>3248</v>
      </c>
      <c r="B1512" s="20" t="s">
        <v>3249</v>
      </c>
      <c r="C1512" s="21" t="s">
        <v>216</v>
      </c>
      <c r="D1512" s="21" t="s">
        <v>216</v>
      </c>
      <c r="E1512" s="21" t="s">
        <v>2762</v>
      </c>
      <c r="F1512" s="21" t="s">
        <v>3017</v>
      </c>
      <c r="G1512" s="21" t="s">
        <v>3018</v>
      </c>
      <c r="H1512" s="21" t="s">
        <v>225</v>
      </c>
      <c r="I1512" s="21" t="s">
        <v>222</v>
      </c>
      <c r="J1512" s="21" t="s">
        <v>225</v>
      </c>
    </row>
    <row r="1513" spans="1:10" hidden="1" x14ac:dyDescent="0.25">
      <c r="A1513" s="20" t="s">
        <v>3250</v>
      </c>
      <c r="B1513" s="20" t="s">
        <v>3251</v>
      </c>
      <c r="C1513" s="21" t="s">
        <v>216</v>
      </c>
      <c r="D1513" s="21" t="s">
        <v>216</v>
      </c>
      <c r="E1513" s="21" t="s">
        <v>2762</v>
      </c>
      <c r="F1513" s="21" t="s">
        <v>3017</v>
      </c>
      <c r="G1513" s="21" t="s">
        <v>3018</v>
      </c>
      <c r="H1513" s="21" t="s">
        <v>225</v>
      </c>
      <c r="I1513" s="21" t="s">
        <v>222</v>
      </c>
      <c r="J1513" s="21" t="s">
        <v>225</v>
      </c>
    </row>
    <row r="1514" spans="1:10" hidden="1" x14ac:dyDescent="0.25">
      <c r="A1514" s="20" t="s">
        <v>3252</v>
      </c>
      <c r="B1514" s="20" t="s">
        <v>3253</v>
      </c>
      <c r="C1514" s="21" t="s">
        <v>216</v>
      </c>
      <c r="D1514" s="21" t="s">
        <v>216</v>
      </c>
      <c r="E1514" s="21" t="s">
        <v>2762</v>
      </c>
      <c r="F1514" s="21" t="s">
        <v>3017</v>
      </c>
      <c r="G1514" s="21" t="s">
        <v>3018</v>
      </c>
      <c r="H1514" s="21" t="s">
        <v>225</v>
      </c>
      <c r="I1514" s="21" t="s">
        <v>222</v>
      </c>
      <c r="J1514" s="21" t="s">
        <v>225</v>
      </c>
    </row>
    <row r="1515" spans="1:10" hidden="1" x14ac:dyDescent="0.25">
      <c r="A1515" s="20" t="s">
        <v>3254</v>
      </c>
      <c r="B1515" s="20" t="s">
        <v>3255</v>
      </c>
      <c r="C1515" s="21" t="s">
        <v>216</v>
      </c>
      <c r="D1515" s="21" t="s">
        <v>216</v>
      </c>
      <c r="E1515" s="21" t="s">
        <v>2762</v>
      </c>
      <c r="F1515" s="21" t="s">
        <v>3055</v>
      </c>
      <c r="G1515" s="21" t="s">
        <v>3235</v>
      </c>
      <c r="H1515" s="21" t="s">
        <v>225</v>
      </c>
      <c r="I1515" s="21" t="s">
        <v>222</v>
      </c>
      <c r="J1515" s="21" t="s">
        <v>225</v>
      </c>
    </row>
    <row r="1516" spans="1:10" hidden="1" x14ac:dyDescent="0.25">
      <c r="A1516" s="20" t="s">
        <v>3256</v>
      </c>
      <c r="B1516" s="20" t="s">
        <v>3257</v>
      </c>
      <c r="C1516" s="21" t="s">
        <v>216</v>
      </c>
      <c r="D1516" s="21" t="s">
        <v>216</v>
      </c>
      <c r="E1516" s="21" t="s">
        <v>2762</v>
      </c>
      <c r="F1516" s="21" t="s">
        <v>3055</v>
      </c>
      <c r="G1516" s="21" t="s">
        <v>3235</v>
      </c>
      <c r="H1516" s="21" t="s">
        <v>225</v>
      </c>
      <c r="I1516" s="21" t="s">
        <v>222</v>
      </c>
      <c r="J1516" s="21" t="s">
        <v>225</v>
      </c>
    </row>
    <row r="1517" spans="1:10" hidden="1" x14ac:dyDescent="0.25">
      <c r="A1517" s="20" t="s">
        <v>3258</v>
      </c>
      <c r="B1517" s="20" t="s">
        <v>3259</v>
      </c>
      <c r="C1517" s="21" t="s">
        <v>216</v>
      </c>
      <c r="D1517" s="21" t="s">
        <v>216</v>
      </c>
      <c r="E1517" s="21" t="s">
        <v>2762</v>
      </c>
      <c r="F1517" s="21" t="s">
        <v>3017</v>
      </c>
      <c r="G1517" s="21" t="s">
        <v>3018</v>
      </c>
      <c r="H1517" s="21" t="s">
        <v>225</v>
      </c>
      <c r="I1517" s="21" t="s">
        <v>222</v>
      </c>
      <c r="J1517" s="21" t="s">
        <v>225</v>
      </c>
    </row>
    <row r="1518" spans="1:10" hidden="1" x14ac:dyDescent="0.25">
      <c r="A1518" s="20" t="s">
        <v>3260</v>
      </c>
      <c r="B1518" s="20" t="s">
        <v>3261</v>
      </c>
      <c r="C1518" s="21" t="s">
        <v>216</v>
      </c>
      <c r="D1518" s="21" t="s">
        <v>216</v>
      </c>
      <c r="E1518" s="21" t="s">
        <v>2762</v>
      </c>
      <c r="F1518" s="21" t="s">
        <v>3017</v>
      </c>
      <c r="G1518" s="21" t="s">
        <v>3018</v>
      </c>
      <c r="H1518" s="21" t="s">
        <v>225</v>
      </c>
      <c r="I1518" s="21" t="s">
        <v>222</v>
      </c>
      <c r="J1518" s="21" t="s">
        <v>225</v>
      </c>
    </row>
    <row r="1519" spans="1:10" hidden="1" x14ac:dyDescent="0.25">
      <c r="A1519" s="20" t="s">
        <v>3262</v>
      </c>
      <c r="B1519" s="20" t="s">
        <v>3263</v>
      </c>
      <c r="C1519" s="21" t="s">
        <v>216</v>
      </c>
      <c r="D1519" s="21" t="s">
        <v>216</v>
      </c>
      <c r="E1519" s="21" t="s">
        <v>2762</v>
      </c>
      <c r="F1519" s="21" t="s">
        <v>2763</v>
      </c>
      <c r="G1519" s="21" t="s">
        <v>2763</v>
      </c>
      <c r="H1519" s="21" t="s">
        <v>225</v>
      </c>
      <c r="I1519" s="21" t="s">
        <v>222</v>
      </c>
      <c r="J1519" s="21" t="s">
        <v>225</v>
      </c>
    </row>
    <row r="1520" spans="1:10" hidden="1" x14ac:dyDescent="0.25">
      <c r="A1520" s="20" t="s">
        <v>3264</v>
      </c>
      <c r="B1520" s="20" t="s">
        <v>3265</v>
      </c>
      <c r="C1520" s="21" t="s">
        <v>216</v>
      </c>
      <c r="D1520" s="21" t="s">
        <v>216</v>
      </c>
      <c r="E1520" s="21" t="s">
        <v>2762</v>
      </c>
      <c r="F1520" s="21" t="s">
        <v>2763</v>
      </c>
      <c r="G1520" s="21" t="s">
        <v>2763</v>
      </c>
      <c r="H1520" s="21" t="s">
        <v>225</v>
      </c>
      <c r="I1520" s="21" t="s">
        <v>222</v>
      </c>
      <c r="J1520" s="21" t="s">
        <v>225</v>
      </c>
    </row>
    <row r="1521" spans="1:10" hidden="1" x14ac:dyDescent="0.25">
      <c r="A1521" s="20" t="s">
        <v>3266</v>
      </c>
      <c r="B1521" s="20" t="s">
        <v>3267</v>
      </c>
      <c r="C1521" s="21" t="s">
        <v>216</v>
      </c>
      <c r="D1521" s="21" t="s">
        <v>216</v>
      </c>
      <c r="E1521" s="21" t="s">
        <v>2762</v>
      </c>
      <c r="F1521" s="21" t="s">
        <v>3268</v>
      </c>
      <c r="G1521" s="21" t="s">
        <v>3268</v>
      </c>
      <c r="H1521" s="21" t="s">
        <v>225</v>
      </c>
      <c r="I1521" s="21" t="s">
        <v>222</v>
      </c>
      <c r="J1521" s="21" t="s">
        <v>225</v>
      </c>
    </row>
    <row r="1522" spans="1:10" hidden="1" x14ac:dyDescent="0.25">
      <c r="A1522" s="20" t="s">
        <v>3269</v>
      </c>
      <c r="B1522" s="20" t="s">
        <v>3270</v>
      </c>
      <c r="C1522" s="21" t="s">
        <v>216</v>
      </c>
      <c r="D1522" s="21" t="s">
        <v>216</v>
      </c>
      <c r="E1522" s="21" t="s">
        <v>2762</v>
      </c>
      <c r="F1522" s="21" t="s">
        <v>3271</v>
      </c>
      <c r="G1522" s="21" t="s">
        <v>3272</v>
      </c>
      <c r="H1522" s="21" t="s">
        <v>225</v>
      </c>
      <c r="I1522" s="21" t="s">
        <v>222</v>
      </c>
      <c r="J1522" s="21" t="s">
        <v>225</v>
      </c>
    </row>
    <row r="1523" spans="1:10" hidden="1" x14ac:dyDescent="0.25">
      <c r="A1523" s="20" t="s">
        <v>3273</v>
      </c>
      <c r="B1523" s="20" t="s">
        <v>3274</v>
      </c>
      <c r="C1523" s="21" t="s">
        <v>216</v>
      </c>
      <c r="D1523" s="21" t="s">
        <v>216</v>
      </c>
      <c r="E1523" s="21" t="s">
        <v>2762</v>
      </c>
      <c r="F1523" s="21" t="s">
        <v>3017</v>
      </c>
      <c r="G1523" s="21" t="s">
        <v>3018</v>
      </c>
      <c r="H1523" s="21" t="s">
        <v>225</v>
      </c>
      <c r="I1523" s="21" t="s">
        <v>222</v>
      </c>
      <c r="J1523" s="21" t="s">
        <v>225</v>
      </c>
    </row>
    <row r="1524" spans="1:10" hidden="1" x14ac:dyDescent="0.25">
      <c r="A1524" s="20" t="s">
        <v>3275</v>
      </c>
      <c r="B1524" s="20" t="s">
        <v>3276</v>
      </c>
      <c r="C1524" s="21" t="s">
        <v>216</v>
      </c>
      <c r="D1524" s="21" t="s">
        <v>216</v>
      </c>
      <c r="E1524" s="21" t="s">
        <v>2762</v>
      </c>
      <c r="F1524" s="21" t="s">
        <v>3017</v>
      </c>
      <c r="G1524" s="21" t="s">
        <v>3018</v>
      </c>
      <c r="H1524" s="21" t="s">
        <v>225</v>
      </c>
      <c r="I1524" s="21" t="s">
        <v>222</v>
      </c>
      <c r="J1524" s="21" t="s">
        <v>225</v>
      </c>
    </row>
    <row r="1525" spans="1:10" hidden="1" x14ac:dyDescent="0.25">
      <c r="A1525" s="20" t="s">
        <v>3277</v>
      </c>
      <c r="B1525" s="20" t="s">
        <v>3278</v>
      </c>
      <c r="C1525" s="21" t="s">
        <v>216</v>
      </c>
      <c r="D1525" s="21" t="s">
        <v>216</v>
      </c>
      <c r="E1525" s="21" t="s">
        <v>2762</v>
      </c>
      <c r="F1525" s="21" t="s">
        <v>3017</v>
      </c>
      <c r="G1525" s="21" t="s">
        <v>3018</v>
      </c>
      <c r="H1525" s="21" t="s">
        <v>225</v>
      </c>
      <c r="I1525" s="21" t="s">
        <v>222</v>
      </c>
      <c r="J1525" s="21" t="s">
        <v>225</v>
      </c>
    </row>
    <row r="1526" spans="1:10" hidden="1" x14ac:dyDescent="0.25">
      <c r="A1526" s="20" t="s">
        <v>3279</v>
      </c>
      <c r="B1526" s="20" t="s">
        <v>3280</v>
      </c>
      <c r="C1526" s="21" t="s">
        <v>216</v>
      </c>
      <c r="D1526" s="21" t="s">
        <v>216</v>
      </c>
      <c r="E1526" s="21" t="s">
        <v>2762</v>
      </c>
      <c r="F1526" s="21" t="s">
        <v>3271</v>
      </c>
      <c r="G1526" s="21" t="s">
        <v>3272</v>
      </c>
      <c r="H1526" s="21" t="s">
        <v>225</v>
      </c>
      <c r="I1526" s="21" t="s">
        <v>222</v>
      </c>
      <c r="J1526" s="21" t="s">
        <v>225</v>
      </c>
    </row>
    <row r="1527" spans="1:10" hidden="1" x14ac:dyDescent="0.25">
      <c r="A1527" s="20" t="s">
        <v>3281</v>
      </c>
      <c r="B1527" s="20" t="s">
        <v>3282</v>
      </c>
      <c r="C1527" s="21" t="s">
        <v>216</v>
      </c>
      <c r="D1527" s="21" t="s">
        <v>216</v>
      </c>
      <c r="E1527" s="21" t="s">
        <v>2762</v>
      </c>
      <c r="F1527" s="21" t="s">
        <v>3017</v>
      </c>
      <c r="G1527" s="21" t="s">
        <v>3018</v>
      </c>
      <c r="H1527" s="21" t="s">
        <v>225</v>
      </c>
      <c r="I1527" s="21" t="s">
        <v>222</v>
      </c>
      <c r="J1527" s="21" t="s">
        <v>225</v>
      </c>
    </row>
    <row r="1528" spans="1:10" hidden="1" x14ac:dyDescent="0.25">
      <c r="A1528" s="20" t="s">
        <v>3283</v>
      </c>
      <c r="B1528" s="20" t="s">
        <v>3284</v>
      </c>
      <c r="C1528" s="21" t="s">
        <v>216</v>
      </c>
      <c r="D1528" s="21" t="s">
        <v>216</v>
      </c>
      <c r="E1528" s="21" t="s">
        <v>2762</v>
      </c>
      <c r="F1528" s="21" t="s">
        <v>3271</v>
      </c>
      <c r="G1528" s="21" t="s">
        <v>3272</v>
      </c>
      <c r="H1528" s="21" t="s">
        <v>225</v>
      </c>
      <c r="I1528" s="21" t="s">
        <v>222</v>
      </c>
      <c r="J1528" s="21" t="s">
        <v>225</v>
      </c>
    </row>
    <row r="1529" spans="1:10" hidden="1" x14ac:dyDescent="0.25">
      <c r="A1529" s="20" t="s">
        <v>3285</v>
      </c>
      <c r="B1529" s="20" t="s">
        <v>3286</v>
      </c>
      <c r="C1529" s="21" t="s">
        <v>216</v>
      </c>
      <c r="D1529" s="21" t="s">
        <v>216</v>
      </c>
      <c r="E1529" s="21" t="s">
        <v>2762</v>
      </c>
      <c r="F1529" s="21" t="s">
        <v>3017</v>
      </c>
      <c r="G1529" s="21" t="s">
        <v>3018</v>
      </c>
      <c r="H1529" s="21" t="s">
        <v>225</v>
      </c>
      <c r="I1529" s="21" t="s">
        <v>222</v>
      </c>
      <c r="J1529" s="21" t="s">
        <v>225</v>
      </c>
    </row>
    <row r="1530" spans="1:10" hidden="1" x14ac:dyDescent="0.25">
      <c r="A1530" s="20" t="s">
        <v>3287</v>
      </c>
      <c r="B1530" s="20" t="s">
        <v>3288</v>
      </c>
      <c r="C1530" s="21" t="s">
        <v>216</v>
      </c>
      <c r="D1530" s="21" t="s">
        <v>216</v>
      </c>
      <c r="E1530" s="21" t="s">
        <v>2762</v>
      </c>
      <c r="F1530" s="21" t="s">
        <v>3271</v>
      </c>
      <c r="G1530" s="21" t="s">
        <v>3272</v>
      </c>
      <c r="H1530" s="21" t="s">
        <v>225</v>
      </c>
      <c r="I1530" s="21" t="s">
        <v>222</v>
      </c>
      <c r="J1530" s="21" t="s">
        <v>225</v>
      </c>
    </row>
    <row r="1531" spans="1:10" hidden="1" x14ac:dyDescent="0.25">
      <c r="A1531" s="20" t="s">
        <v>3289</v>
      </c>
      <c r="B1531" s="20" t="s">
        <v>3290</v>
      </c>
      <c r="C1531" s="21" t="s">
        <v>216</v>
      </c>
      <c r="D1531" s="21" t="s">
        <v>216</v>
      </c>
      <c r="E1531" s="21" t="s">
        <v>2762</v>
      </c>
      <c r="F1531" s="21" t="s">
        <v>3271</v>
      </c>
      <c r="G1531" s="21" t="s">
        <v>3291</v>
      </c>
      <c r="H1531" s="21" t="s">
        <v>225</v>
      </c>
      <c r="I1531" s="21" t="s">
        <v>222</v>
      </c>
      <c r="J1531" s="21" t="s">
        <v>225</v>
      </c>
    </row>
    <row r="1532" spans="1:10" hidden="1" x14ac:dyDescent="0.25">
      <c r="A1532" s="20" t="s">
        <v>3292</v>
      </c>
      <c r="B1532" s="20" t="s">
        <v>3293</v>
      </c>
      <c r="C1532" s="21" t="s">
        <v>216</v>
      </c>
      <c r="D1532" s="21" t="s">
        <v>216</v>
      </c>
      <c r="E1532" s="21" t="s">
        <v>2762</v>
      </c>
      <c r="F1532" s="21" t="s">
        <v>3271</v>
      </c>
      <c r="G1532" s="21" t="s">
        <v>3291</v>
      </c>
      <c r="H1532" s="21" t="s">
        <v>225</v>
      </c>
      <c r="I1532" s="21" t="s">
        <v>222</v>
      </c>
      <c r="J1532" s="21" t="s">
        <v>225</v>
      </c>
    </row>
    <row r="1533" spans="1:10" hidden="1" x14ac:dyDescent="0.25">
      <c r="A1533" s="20" t="s">
        <v>3294</v>
      </c>
      <c r="B1533" s="20" t="s">
        <v>3295</v>
      </c>
      <c r="C1533" s="21" t="s">
        <v>216</v>
      </c>
      <c r="D1533" s="21" t="s">
        <v>216</v>
      </c>
      <c r="E1533" s="21" t="s">
        <v>2762</v>
      </c>
      <c r="F1533" s="21" t="s">
        <v>3271</v>
      </c>
      <c r="G1533" s="21" t="s">
        <v>3291</v>
      </c>
      <c r="H1533" s="21" t="s">
        <v>225</v>
      </c>
      <c r="I1533" s="21" t="s">
        <v>222</v>
      </c>
      <c r="J1533" s="21" t="s">
        <v>225</v>
      </c>
    </row>
    <row r="1534" spans="1:10" hidden="1" x14ac:dyDescent="0.25">
      <c r="A1534" s="20" t="s">
        <v>3296</v>
      </c>
      <c r="B1534" s="20" t="s">
        <v>3297</v>
      </c>
      <c r="C1534" s="21" t="s">
        <v>216</v>
      </c>
      <c r="D1534" s="21" t="s">
        <v>216</v>
      </c>
      <c r="E1534" s="21" t="s">
        <v>2762</v>
      </c>
      <c r="F1534" s="21" t="s">
        <v>2763</v>
      </c>
      <c r="G1534" s="21" t="s">
        <v>2763</v>
      </c>
      <c r="H1534" s="21" t="s">
        <v>225</v>
      </c>
      <c r="I1534" s="21" t="s">
        <v>222</v>
      </c>
      <c r="J1534" s="21" t="s">
        <v>225</v>
      </c>
    </row>
    <row r="1535" spans="1:10" hidden="1" x14ac:dyDescent="0.25">
      <c r="A1535" s="20" t="s">
        <v>3298</v>
      </c>
      <c r="B1535" s="20" t="s">
        <v>3299</v>
      </c>
      <c r="C1535" s="21" t="s">
        <v>216</v>
      </c>
      <c r="D1535" s="21" t="s">
        <v>216</v>
      </c>
      <c r="E1535" s="21" t="s">
        <v>2762</v>
      </c>
      <c r="F1535" s="21" t="s">
        <v>3271</v>
      </c>
      <c r="G1535" s="21" t="s">
        <v>3300</v>
      </c>
      <c r="H1535" s="21" t="s">
        <v>225</v>
      </c>
      <c r="I1535" s="21" t="s">
        <v>222</v>
      </c>
      <c r="J1535" s="21" t="s">
        <v>225</v>
      </c>
    </row>
    <row r="1536" spans="1:10" hidden="1" x14ac:dyDescent="0.25">
      <c r="A1536" s="20" t="s">
        <v>3301</v>
      </c>
      <c r="B1536" s="20" t="s">
        <v>3302</v>
      </c>
      <c r="C1536" s="21" t="s">
        <v>216</v>
      </c>
      <c r="D1536" s="21" t="s">
        <v>216</v>
      </c>
      <c r="E1536" s="21" t="s">
        <v>2762</v>
      </c>
      <c r="F1536" s="21" t="s">
        <v>3271</v>
      </c>
      <c r="G1536" s="21" t="s">
        <v>3300</v>
      </c>
      <c r="H1536" s="21" t="s">
        <v>225</v>
      </c>
      <c r="I1536" s="21" t="s">
        <v>222</v>
      </c>
      <c r="J1536" s="21" t="s">
        <v>225</v>
      </c>
    </row>
    <row r="1537" spans="1:10" hidden="1" x14ac:dyDescent="0.25">
      <c r="A1537" s="20" t="s">
        <v>3303</v>
      </c>
      <c r="B1537" s="20" t="s">
        <v>3304</v>
      </c>
      <c r="C1537" s="21" t="s">
        <v>216</v>
      </c>
      <c r="D1537" s="21" t="s">
        <v>216</v>
      </c>
      <c r="E1537" s="21" t="s">
        <v>2762</v>
      </c>
      <c r="F1537" s="21" t="s">
        <v>3271</v>
      </c>
      <c r="G1537" s="21" t="s">
        <v>3300</v>
      </c>
      <c r="H1537" s="21" t="s">
        <v>225</v>
      </c>
      <c r="I1537" s="21" t="s">
        <v>222</v>
      </c>
      <c r="J1537" s="21" t="s">
        <v>225</v>
      </c>
    </row>
    <row r="1538" spans="1:10" hidden="1" x14ac:dyDescent="0.25">
      <c r="A1538" s="20" t="s">
        <v>3305</v>
      </c>
      <c r="B1538" s="20" t="s">
        <v>3306</v>
      </c>
      <c r="C1538" s="21" t="s">
        <v>216</v>
      </c>
      <c r="D1538" s="21" t="s">
        <v>216</v>
      </c>
      <c r="E1538" s="21" t="s">
        <v>2762</v>
      </c>
      <c r="F1538" s="21" t="s">
        <v>3271</v>
      </c>
      <c r="G1538" s="21" t="s">
        <v>3307</v>
      </c>
      <c r="H1538" s="21" t="s">
        <v>225</v>
      </c>
      <c r="I1538" s="21" t="s">
        <v>222</v>
      </c>
      <c r="J1538" s="21" t="s">
        <v>225</v>
      </c>
    </row>
    <row r="1539" spans="1:10" hidden="1" x14ac:dyDescent="0.25">
      <c r="A1539" s="20" t="s">
        <v>3308</v>
      </c>
      <c r="B1539" s="20" t="s">
        <v>3309</v>
      </c>
      <c r="C1539" s="21" t="s">
        <v>216</v>
      </c>
      <c r="D1539" s="21" t="s">
        <v>216</v>
      </c>
      <c r="E1539" s="21" t="s">
        <v>2762</v>
      </c>
      <c r="F1539" s="21" t="s">
        <v>3017</v>
      </c>
      <c r="G1539" s="21" t="s">
        <v>3018</v>
      </c>
      <c r="H1539" s="21" t="s">
        <v>225</v>
      </c>
      <c r="I1539" s="21" t="s">
        <v>222</v>
      </c>
      <c r="J1539" s="21" t="s">
        <v>225</v>
      </c>
    </row>
    <row r="1540" spans="1:10" hidden="1" x14ac:dyDescent="0.25">
      <c r="A1540" s="20" t="s">
        <v>3310</v>
      </c>
      <c r="B1540" s="20" t="s">
        <v>3311</v>
      </c>
      <c r="C1540" s="21" t="s">
        <v>216</v>
      </c>
      <c r="D1540" s="21" t="s">
        <v>216</v>
      </c>
      <c r="E1540" s="21" t="s">
        <v>2762</v>
      </c>
      <c r="F1540" s="21" t="s">
        <v>3271</v>
      </c>
      <c r="G1540" s="21" t="s">
        <v>3307</v>
      </c>
      <c r="H1540" s="21" t="s">
        <v>225</v>
      </c>
      <c r="I1540" s="21" t="s">
        <v>222</v>
      </c>
      <c r="J1540" s="21" t="s">
        <v>225</v>
      </c>
    </row>
    <row r="1541" spans="1:10" hidden="1" x14ac:dyDescent="0.25">
      <c r="A1541" s="20" t="s">
        <v>3312</v>
      </c>
      <c r="B1541" s="20" t="s">
        <v>3313</v>
      </c>
      <c r="C1541" s="21" t="s">
        <v>216</v>
      </c>
      <c r="D1541" s="21" t="s">
        <v>216</v>
      </c>
      <c r="E1541" s="21" t="s">
        <v>2762</v>
      </c>
      <c r="F1541" s="21" t="s">
        <v>3271</v>
      </c>
      <c r="G1541" s="21" t="s">
        <v>3314</v>
      </c>
      <c r="H1541" s="21" t="s">
        <v>225</v>
      </c>
      <c r="I1541" s="21" t="s">
        <v>222</v>
      </c>
      <c r="J1541" s="21" t="s">
        <v>225</v>
      </c>
    </row>
    <row r="1542" spans="1:10" hidden="1" x14ac:dyDescent="0.25">
      <c r="A1542" s="20" t="s">
        <v>3315</v>
      </c>
      <c r="B1542" s="20" t="s">
        <v>3316</v>
      </c>
      <c r="C1542" s="21" t="s">
        <v>216</v>
      </c>
      <c r="D1542" s="21" t="s">
        <v>216</v>
      </c>
      <c r="E1542" s="21" t="s">
        <v>2762</v>
      </c>
      <c r="F1542" s="21" t="s">
        <v>3271</v>
      </c>
      <c r="G1542" s="21" t="s">
        <v>3317</v>
      </c>
      <c r="H1542" s="21" t="s">
        <v>225</v>
      </c>
      <c r="I1542" s="21" t="s">
        <v>222</v>
      </c>
      <c r="J1542" s="21" t="s">
        <v>225</v>
      </c>
    </row>
    <row r="1543" spans="1:10" hidden="1" x14ac:dyDescent="0.25">
      <c r="A1543" s="20" t="s">
        <v>3318</v>
      </c>
      <c r="B1543" s="20" t="s">
        <v>3319</v>
      </c>
      <c r="C1543" s="21" t="s">
        <v>216</v>
      </c>
      <c r="D1543" s="21" t="s">
        <v>216</v>
      </c>
      <c r="E1543" s="21" t="s">
        <v>2762</v>
      </c>
      <c r="F1543" s="21" t="s">
        <v>3271</v>
      </c>
      <c r="G1543" s="21" t="s">
        <v>3320</v>
      </c>
      <c r="H1543" s="21" t="s">
        <v>225</v>
      </c>
      <c r="I1543" s="21" t="s">
        <v>222</v>
      </c>
      <c r="J1543" s="21" t="s">
        <v>225</v>
      </c>
    </row>
    <row r="1544" spans="1:10" hidden="1" x14ac:dyDescent="0.25">
      <c r="A1544" s="20" t="s">
        <v>3321</v>
      </c>
      <c r="B1544" s="20" t="s">
        <v>3322</v>
      </c>
      <c r="C1544" s="21" t="s">
        <v>216</v>
      </c>
      <c r="D1544" s="21" t="s">
        <v>216</v>
      </c>
      <c r="E1544" s="21" t="s">
        <v>2762</v>
      </c>
      <c r="F1544" s="21" t="s">
        <v>3017</v>
      </c>
      <c r="G1544" s="21" t="s">
        <v>3018</v>
      </c>
      <c r="H1544" s="21" t="s">
        <v>225</v>
      </c>
      <c r="I1544" s="21" t="s">
        <v>222</v>
      </c>
      <c r="J1544" s="21" t="s">
        <v>225</v>
      </c>
    </row>
    <row r="1545" spans="1:10" hidden="1" x14ac:dyDescent="0.25">
      <c r="A1545" s="20" t="s">
        <v>3323</v>
      </c>
      <c r="B1545" s="20" t="s">
        <v>3324</v>
      </c>
      <c r="C1545" s="21" t="s">
        <v>216</v>
      </c>
      <c r="D1545" s="21" t="s">
        <v>216</v>
      </c>
      <c r="E1545" s="21" t="s">
        <v>2762</v>
      </c>
      <c r="F1545" s="21" t="s">
        <v>3017</v>
      </c>
      <c r="G1545" s="21" t="s">
        <v>3018</v>
      </c>
      <c r="H1545" s="21" t="s">
        <v>225</v>
      </c>
      <c r="I1545" s="21" t="s">
        <v>222</v>
      </c>
      <c r="J1545" s="21" t="s">
        <v>225</v>
      </c>
    </row>
    <row r="1546" spans="1:10" hidden="1" x14ac:dyDescent="0.25">
      <c r="A1546" s="20" t="s">
        <v>3325</v>
      </c>
      <c r="B1546" s="20" t="s">
        <v>3326</v>
      </c>
      <c r="C1546" s="21" t="s">
        <v>216</v>
      </c>
      <c r="D1546" s="21" t="s">
        <v>216</v>
      </c>
      <c r="E1546" s="21" t="s">
        <v>2762</v>
      </c>
      <c r="F1546" s="21" t="s">
        <v>3271</v>
      </c>
      <c r="G1546" s="21" t="s">
        <v>3320</v>
      </c>
      <c r="H1546" s="21" t="s">
        <v>225</v>
      </c>
      <c r="I1546" s="21" t="s">
        <v>222</v>
      </c>
      <c r="J1546" s="21" t="s">
        <v>225</v>
      </c>
    </row>
    <row r="1547" spans="1:10" hidden="1" x14ac:dyDescent="0.25">
      <c r="A1547" s="20" t="s">
        <v>3327</v>
      </c>
      <c r="B1547" s="20" t="s">
        <v>3328</v>
      </c>
      <c r="C1547" s="21" t="s">
        <v>216</v>
      </c>
      <c r="D1547" s="21" t="s">
        <v>216</v>
      </c>
      <c r="E1547" s="21" t="s">
        <v>2762</v>
      </c>
      <c r="F1547" s="21" t="s">
        <v>3271</v>
      </c>
      <c r="G1547" s="21" t="s">
        <v>3320</v>
      </c>
      <c r="H1547" s="21" t="s">
        <v>225</v>
      </c>
      <c r="I1547" s="21" t="s">
        <v>222</v>
      </c>
      <c r="J1547" s="21" t="s">
        <v>225</v>
      </c>
    </row>
    <row r="1548" spans="1:10" hidden="1" x14ac:dyDescent="0.25">
      <c r="A1548" s="20" t="s">
        <v>3329</v>
      </c>
      <c r="B1548" s="20">
        <v>0</v>
      </c>
      <c r="C1548" s="21" t="s">
        <v>216</v>
      </c>
      <c r="D1548" s="21" t="s">
        <v>216</v>
      </c>
      <c r="E1548" s="21" t="s">
        <v>2762</v>
      </c>
      <c r="F1548" s="21" t="s">
        <v>3271</v>
      </c>
      <c r="G1548" s="21" t="s">
        <v>3320</v>
      </c>
      <c r="H1548" s="21" t="s">
        <v>225</v>
      </c>
      <c r="I1548" s="21" t="s">
        <v>222</v>
      </c>
      <c r="J1548" s="21" t="s">
        <v>225</v>
      </c>
    </row>
    <row r="1549" spans="1:10" hidden="1" x14ac:dyDescent="0.25">
      <c r="A1549" s="20" t="s">
        <v>3330</v>
      </c>
      <c r="B1549" s="20" t="s">
        <v>3331</v>
      </c>
      <c r="C1549" s="21" t="s">
        <v>216</v>
      </c>
      <c r="D1549" s="21" t="s">
        <v>216</v>
      </c>
      <c r="E1549" s="21" t="s">
        <v>2762</v>
      </c>
      <c r="F1549" s="21" t="s">
        <v>3017</v>
      </c>
      <c r="G1549" s="21" t="s">
        <v>3018</v>
      </c>
      <c r="H1549" s="21" t="s">
        <v>225</v>
      </c>
      <c r="I1549" s="21" t="s">
        <v>222</v>
      </c>
      <c r="J1549" s="21" t="s">
        <v>225</v>
      </c>
    </row>
    <row r="1550" spans="1:10" hidden="1" x14ac:dyDescent="0.25">
      <c r="A1550" s="20" t="s">
        <v>3332</v>
      </c>
      <c r="B1550" s="20" t="s">
        <v>3333</v>
      </c>
      <c r="C1550" s="21" t="s">
        <v>216</v>
      </c>
      <c r="D1550" s="21" t="s">
        <v>216</v>
      </c>
      <c r="E1550" s="21" t="s">
        <v>2762</v>
      </c>
      <c r="F1550" s="21" t="s">
        <v>3271</v>
      </c>
      <c r="G1550" s="21" t="s">
        <v>3320</v>
      </c>
      <c r="H1550" s="21" t="s">
        <v>225</v>
      </c>
      <c r="I1550" s="21" t="s">
        <v>222</v>
      </c>
      <c r="J1550" s="21" t="s">
        <v>225</v>
      </c>
    </row>
    <row r="1551" spans="1:10" hidden="1" x14ac:dyDescent="0.25">
      <c r="A1551" s="20" t="s">
        <v>3334</v>
      </c>
      <c r="B1551" s="20" t="s">
        <v>3335</v>
      </c>
      <c r="C1551" s="21" t="s">
        <v>216</v>
      </c>
      <c r="D1551" s="21" t="s">
        <v>216</v>
      </c>
      <c r="E1551" s="21" t="s">
        <v>2762</v>
      </c>
      <c r="F1551" s="21" t="s">
        <v>3271</v>
      </c>
      <c r="G1551" s="21" t="s">
        <v>3320</v>
      </c>
      <c r="H1551" s="21" t="s">
        <v>225</v>
      </c>
      <c r="I1551" s="21" t="s">
        <v>222</v>
      </c>
      <c r="J1551" s="21" t="s">
        <v>225</v>
      </c>
    </row>
    <row r="1552" spans="1:10" hidden="1" x14ac:dyDescent="0.25">
      <c r="A1552" s="20" t="s">
        <v>3336</v>
      </c>
      <c r="B1552" s="20" t="s">
        <v>3337</v>
      </c>
      <c r="C1552" s="21" t="s">
        <v>216</v>
      </c>
      <c r="D1552" s="21" t="s">
        <v>216</v>
      </c>
      <c r="E1552" s="21" t="s">
        <v>2762</v>
      </c>
      <c r="F1552" s="21" t="s">
        <v>3271</v>
      </c>
      <c r="G1552" s="21" t="s">
        <v>3320</v>
      </c>
      <c r="H1552" s="21" t="s">
        <v>225</v>
      </c>
      <c r="I1552" s="21" t="s">
        <v>222</v>
      </c>
      <c r="J1552" s="21" t="s">
        <v>225</v>
      </c>
    </row>
    <row r="1553" spans="1:10" hidden="1" x14ac:dyDescent="0.25">
      <c r="A1553" s="20" t="s">
        <v>3338</v>
      </c>
      <c r="B1553" s="20" t="s">
        <v>3339</v>
      </c>
      <c r="C1553" s="21" t="s">
        <v>216</v>
      </c>
      <c r="D1553" s="21" t="s">
        <v>216</v>
      </c>
      <c r="E1553" s="21" t="s">
        <v>2762</v>
      </c>
      <c r="F1553" s="21" t="s">
        <v>3017</v>
      </c>
      <c r="G1553" s="21" t="s">
        <v>3018</v>
      </c>
      <c r="H1553" s="21" t="s">
        <v>225</v>
      </c>
      <c r="I1553" s="21" t="s">
        <v>222</v>
      </c>
      <c r="J1553" s="21" t="s">
        <v>225</v>
      </c>
    </row>
    <row r="1554" spans="1:10" hidden="1" x14ac:dyDescent="0.25">
      <c r="A1554" s="20" t="s">
        <v>3340</v>
      </c>
      <c r="B1554" s="20" t="s">
        <v>3341</v>
      </c>
      <c r="C1554" s="21" t="s">
        <v>216</v>
      </c>
      <c r="D1554" s="21" t="s">
        <v>216</v>
      </c>
      <c r="E1554" s="21" t="s">
        <v>2762</v>
      </c>
      <c r="F1554" s="21" t="s">
        <v>3271</v>
      </c>
      <c r="G1554" s="21" t="s">
        <v>3320</v>
      </c>
      <c r="H1554" s="21" t="s">
        <v>225</v>
      </c>
      <c r="I1554" s="21" t="s">
        <v>222</v>
      </c>
      <c r="J1554" s="21" t="s">
        <v>225</v>
      </c>
    </row>
    <row r="1555" spans="1:10" hidden="1" x14ac:dyDescent="0.25">
      <c r="A1555" s="20" t="s">
        <v>3342</v>
      </c>
      <c r="B1555" s="20" t="s">
        <v>3343</v>
      </c>
      <c r="C1555" s="21" t="s">
        <v>216</v>
      </c>
      <c r="D1555" s="21" t="s">
        <v>216</v>
      </c>
      <c r="E1555" s="21" t="s">
        <v>2762</v>
      </c>
      <c r="F1555" s="21" t="s">
        <v>3271</v>
      </c>
      <c r="G1555" s="21" t="s">
        <v>3320</v>
      </c>
      <c r="H1555" s="21" t="s">
        <v>225</v>
      </c>
      <c r="I1555" s="21" t="s">
        <v>222</v>
      </c>
      <c r="J1555" s="21" t="s">
        <v>225</v>
      </c>
    </row>
    <row r="1556" spans="1:10" hidden="1" x14ac:dyDescent="0.25">
      <c r="A1556" s="20" t="s">
        <v>3344</v>
      </c>
      <c r="B1556" s="20" t="s">
        <v>3345</v>
      </c>
      <c r="C1556" s="21" t="s">
        <v>216</v>
      </c>
      <c r="D1556" s="21" t="s">
        <v>216</v>
      </c>
      <c r="E1556" s="21" t="s">
        <v>2762</v>
      </c>
      <c r="F1556" s="21" t="s">
        <v>3271</v>
      </c>
      <c r="G1556" s="21" t="s">
        <v>3320</v>
      </c>
      <c r="H1556" s="21" t="s">
        <v>225</v>
      </c>
      <c r="I1556" s="21" t="s">
        <v>222</v>
      </c>
      <c r="J1556" s="21" t="s">
        <v>225</v>
      </c>
    </row>
    <row r="1557" spans="1:10" hidden="1" x14ac:dyDescent="0.25">
      <c r="A1557" s="20" t="s">
        <v>3346</v>
      </c>
      <c r="B1557" s="20" t="s">
        <v>3347</v>
      </c>
      <c r="C1557" s="21" t="s">
        <v>216</v>
      </c>
      <c r="D1557" s="21" t="s">
        <v>216</v>
      </c>
      <c r="E1557" s="21" t="s">
        <v>2762</v>
      </c>
      <c r="F1557" s="21" t="s">
        <v>3271</v>
      </c>
      <c r="G1557" s="21" t="s">
        <v>3320</v>
      </c>
      <c r="H1557" s="21" t="s">
        <v>225</v>
      </c>
      <c r="I1557" s="21" t="s">
        <v>222</v>
      </c>
      <c r="J1557" s="21" t="s">
        <v>225</v>
      </c>
    </row>
    <row r="1558" spans="1:10" hidden="1" x14ac:dyDescent="0.25">
      <c r="A1558" s="20" t="s">
        <v>3348</v>
      </c>
      <c r="B1558" s="20" t="s">
        <v>3349</v>
      </c>
      <c r="C1558" s="21" t="s">
        <v>216</v>
      </c>
      <c r="D1558" s="21" t="s">
        <v>216</v>
      </c>
      <c r="E1558" s="21" t="s">
        <v>2762</v>
      </c>
      <c r="F1558" s="21" t="s">
        <v>3271</v>
      </c>
      <c r="G1558" s="21" t="s">
        <v>3320</v>
      </c>
      <c r="H1558" s="21" t="s">
        <v>225</v>
      </c>
      <c r="I1558" s="21" t="s">
        <v>222</v>
      </c>
      <c r="J1558" s="21" t="s">
        <v>225</v>
      </c>
    </row>
    <row r="1559" spans="1:10" hidden="1" x14ac:dyDescent="0.25">
      <c r="A1559" s="20" t="s">
        <v>3350</v>
      </c>
      <c r="B1559" s="20" t="s">
        <v>3351</v>
      </c>
      <c r="C1559" s="21" t="s">
        <v>216</v>
      </c>
      <c r="D1559" s="21" t="s">
        <v>216</v>
      </c>
      <c r="E1559" s="21" t="s">
        <v>2762</v>
      </c>
      <c r="F1559" s="21" t="s">
        <v>3271</v>
      </c>
      <c r="G1559" s="21" t="s">
        <v>3320</v>
      </c>
      <c r="H1559" s="21" t="s">
        <v>225</v>
      </c>
      <c r="I1559" s="21" t="s">
        <v>222</v>
      </c>
      <c r="J1559" s="21" t="s">
        <v>225</v>
      </c>
    </row>
    <row r="1560" spans="1:10" hidden="1" x14ac:dyDescent="0.25">
      <c r="A1560" s="20" t="s">
        <v>3352</v>
      </c>
      <c r="B1560" s="20" t="s">
        <v>3353</v>
      </c>
      <c r="C1560" s="21" t="s">
        <v>216</v>
      </c>
      <c r="D1560" s="21" t="s">
        <v>216</v>
      </c>
      <c r="E1560" s="21" t="s">
        <v>2762</v>
      </c>
      <c r="F1560" s="21" t="s">
        <v>3271</v>
      </c>
      <c r="G1560" s="21" t="s">
        <v>3320</v>
      </c>
      <c r="H1560" s="21" t="s">
        <v>225</v>
      </c>
      <c r="I1560" s="21" t="s">
        <v>222</v>
      </c>
      <c r="J1560" s="21" t="s">
        <v>225</v>
      </c>
    </row>
    <row r="1561" spans="1:10" hidden="1" x14ac:dyDescent="0.25">
      <c r="A1561" s="20" t="s">
        <v>3354</v>
      </c>
      <c r="B1561" s="20" t="s">
        <v>3355</v>
      </c>
      <c r="C1561" s="21" t="s">
        <v>216</v>
      </c>
      <c r="D1561" s="21" t="s">
        <v>216</v>
      </c>
      <c r="E1561" s="21" t="s">
        <v>2762</v>
      </c>
      <c r="F1561" s="21" t="s">
        <v>3271</v>
      </c>
      <c r="G1561" s="21" t="s">
        <v>3320</v>
      </c>
      <c r="H1561" s="21" t="s">
        <v>225</v>
      </c>
      <c r="I1561" s="21" t="s">
        <v>222</v>
      </c>
      <c r="J1561" s="21" t="s">
        <v>225</v>
      </c>
    </row>
    <row r="1562" spans="1:10" hidden="1" x14ac:dyDescent="0.25">
      <c r="A1562" s="20" t="s">
        <v>3356</v>
      </c>
      <c r="B1562" s="20" t="s">
        <v>3357</v>
      </c>
      <c r="C1562" s="21" t="s">
        <v>216</v>
      </c>
      <c r="D1562" s="21" t="s">
        <v>216</v>
      </c>
      <c r="E1562" s="21" t="s">
        <v>2762</v>
      </c>
      <c r="F1562" s="21" t="s">
        <v>3271</v>
      </c>
      <c r="G1562" s="21" t="s">
        <v>3320</v>
      </c>
      <c r="H1562" s="21" t="s">
        <v>225</v>
      </c>
      <c r="I1562" s="21" t="s">
        <v>222</v>
      </c>
      <c r="J1562" s="21" t="s">
        <v>225</v>
      </c>
    </row>
    <row r="1563" spans="1:10" hidden="1" x14ac:dyDescent="0.25">
      <c r="A1563" s="20" t="s">
        <v>3358</v>
      </c>
      <c r="B1563" s="20" t="s">
        <v>3359</v>
      </c>
      <c r="C1563" s="21" t="s">
        <v>216</v>
      </c>
      <c r="D1563" s="21" t="s">
        <v>216</v>
      </c>
      <c r="E1563" s="21" t="s">
        <v>2762</v>
      </c>
      <c r="F1563" s="21" t="s">
        <v>3271</v>
      </c>
      <c r="G1563" s="21" t="s">
        <v>3320</v>
      </c>
      <c r="H1563" s="21" t="s">
        <v>225</v>
      </c>
      <c r="I1563" s="21" t="s">
        <v>222</v>
      </c>
      <c r="J1563" s="21" t="s">
        <v>225</v>
      </c>
    </row>
    <row r="1564" spans="1:10" hidden="1" x14ac:dyDescent="0.25">
      <c r="A1564" s="20" t="s">
        <v>3360</v>
      </c>
      <c r="B1564" s="20" t="s">
        <v>3361</v>
      </c>
      <c r="C1564" s="21" t="s">
        <v>216</v>
      </c>
      <c r="D1564" s="21" t="s">
        <v>216</v>
      </c>
      <c r="E1564" s="21" t="s">
        <v>2762</v>
      </c>
      <c r="F1564" s="21" t="s">
        <v>3271</v>
      </c>
      <c r="G1564" s="21" t="s">
        <v>3320</v>
      </c>
      <c r="H1564" s="21" t="s">
        <v>225</v>
      </c>
      <c r="I1564" s="21" t="s">
        <v>222</v>
      </c>
      <c r="J1564" s="21" t="s">
        <v>225</v>
      </c>
    </row>
    <row r="1565" spans="1:10" hidden="1" x14ac:dyDescent="0.25">
      <c r="A1565" s="20" t="s">
        <v>3362</v>
      </c>
      <c r="B1565" s="20" t="s">
        <v>3363</v>
      </c>
      <c r="C1565" s="21" t="s">
        <v>216</v>
      </c>
      <c r="D1565" s="21" t="s">
        <v>216</v>
      </c>
      <c r="E1565" s="21" t="s">
        <v>2762</v>
      </c>
      <c r="F1565" s="21" t="s">
        <v>3271</v>
      </c>
      <c r="G1565" s="21" t="s">
        <v>3320</v>
      </c>
      <c r="H1565" s="21" t="s">
        <v>225</v>
      </c>
      <c r="I1565" s="21" t="s">
        <v>222</v>
      </c>
      <c r="J1565" s="21" t="s">
        <v>225</v>
      </c>
    </row>
    <row r="1566" spans="1:10" hidden="1" x14ac:dyDescent="0.25">
      <c r="A1566" s="20" t="s">
        <v>3364</v>
      </c>
      <c r="B1566" s="20" t="s">
        <v>3365</v>
      </c>
      <c r="C1566" s="21" t="s">
        <v>216</v>
      </c>
      <c r="D1566" s="21" t="s">
        <v>216</v>
      </c>
      <c r="E1566" s="21" t="s">
        <v>2762</v>
      </c>
      <c r="F1566" s="21" t="s">
        <v>3271</v>
      </c>
      <c r="G1566" s="21" t="s">
        <v>3320</v>
      </c>
      <c r="H1566" s="21" t="s">
        <v>225</v>
      </c>
      <c r="I1566" s="21" t="s">
        <v>222</v>
      </c>
      <c r="J1566" s="21" t="s">
        <v>225</v>
      </c>
    </row>
    <row r="1567" spans="1:10" hidden="1" x14ac:dyDescent="0.25">
      <c r="A1567" s="20" t="s">
        <v>3366</v>
      </c>
      <c r="B1567" s="20" t="s">
        <v>3367</v>
      </c>
      <c r="C1567" s="21" t="s">
        <v>216</v>
      </c>
      <c r="D1567" s="21" t="s">
        <v>216</v>
      </c>
      <c r="E1567" s="21" t="s">
        <v>2762</v>
      </c>
      <c r="F1567" s="21" t="s">
        <v>3271</v>
      </c>
      <c r="G1567" s="21" t="s">
        <v>3320</v>
      </c>
      <c r="H1567" s="21" t="s">
        <v>225</v>
      </c>
      <c r="I1567" s="21" t="s">
        <v>222</v>
      </c>
      <c r="J1567" s="21" t="s">
        <v>225</v>
      </c>
    </row>
    <row r="1568" spans="1:10" hidden="1" x14ac:dyDescent="0.25">
      <c r="A1568" s="20" t="s">
        <v>3368</v>
      </c>
      <c r="B1568" s="20" t="s">
        <v>3369</v>
      </c>
      <c r="C1568" s="21" t="s">
        <v>216</v>
      </c>
      <c r="D1568" s="21" t="s">
        <v>216</v>
      </c>
      <c r="E1568" s="21" t="s">
        <v>2762</v>
      </c>
      <c r="F1568" s="21" t="s">
        <v>3271</v>
      </c>
      <c r="G1568" s="21" t="s">
        <v>3320</v>
      </c>
      <c r="H1568" s="21" t="s">
        <v>225</v>
      </c>
      <c r="I1568" s="21" t="s">
        <v>222</v>
      </c>
      <c r="J1568" s="21" t="s">
        <v>225</v>
      </c>
    </row>
    <row r="1569" spans="1:10" hidden="1" x14ac:dyDescent="0.25">
      <c r="A1569" s="20" t="s">
        <v>3370</v>
      </c>
      <c r="B1569" s="20" t="s">
        <v>3371</v>
      </c>
      <c r="C1569" s="21" t="s">
        <v>216</v>
      </c>
      <c r="D1569" s="21" t="s">
        <v>216</v>
      </c>
      <c r="E1569" s="21" t="s">
        <v>2762</v>
      </c>
      <c r="F1569" s="21" t="s">
        <v>3271</v>
      </c>
      <c r="G1569" s="21" t="s">
        <v>3320</v>
      </c>
      <c r="H1569" s="21" t="s">
        <v>225</v>
      </c>
      <c r="I1569" s="21" t="s">
        <v>222</v>
      </c>
      <c r="J1569" s="21" t="s">
        <v>225</v>
      </c>
    </row>
    <row r="1570" spans="1:10" hidden="1" x14ac:dyDescent="0.25">
      <c r="A1570" s="20" t="s">
        <v>3372</v>
      </c>
      <c r="B1570" s="20" t="s">
        <v>3373</v>
      </c>
      <c r="C1570" s="21" t="s">
        <v>216</v>
      </c>
      <c r="D1570" s="21" t="s">
        <v>216</v>
      </c>
      <c r="E1570" s="21" t="s">
        <v>2762</v>
      </c>
      <c r="F1570" s="21" t="s">
        <v>3271</v>
      </c>
      <c r="G1570" s="21" t="s">
        <v>3320</v>
      </c>
      <c r="H1570" s="21" t="s">
        <v>225</v>
      </c>
      <c r="I1570" s="21" t="s">
        <v>222</v>
      </c>
      <c r="J1570" s="21" t="s">
        <v>225</v>
      </c>
    </row>
    <row r="1571" spans="1:10" hidden="1" x14ac:dyDescent="0.25">
      <c r="A1571" s="20" t="s">
        <v>3374</v>
      </c>
      <c r="B1571" s="20" t="s">
        <v>3375</v>
      </c>
      <c r="C1571" s="21" t="s">
        <v>216</v>
      </c>
      <c r="D1571" s="21" t="s">
        <v>216</v>
      </c>
      <c r="E1571" s="21" t="s">
        <v>2762</v>
      </c>
      <c r="F1571" s="21" t="s">
        <v>3271</v>
      </c>
      <c r="G1571" s="21" t="s">
        <v>3320</v>
      </c>
      <c r="H1571" s="21" t="s">
        <v>225</v>
      </c>
      <c r="I1571" s="21" t="s">
        <v>222</v>
      </c>
      <c r="J1571" s="21" t="s">
        <v>225</v>
      </c>
    </row>
    <row r="1572" spans="1:10" hidden="1" x14ac:dyDescent="0.25">
      <c r="A1572" s="20" t="s">
        <v>3376</v>
      </c>
      <c r="B1572" s="20" t="s">
        <v>3377</v>
      </c>
      <c r="C1572" s="21" t="s">
        <v>216</v>
      </c>
      <c r="D1572" s="21" t="s">
        <v>216</v>
      </c>
      <c r="E1572" s="21" t="s">
        <v>2762</v>
      </c>
      <c r="F1572" s="21" t="s">
        <v>3271</v>
      </c>
      <c r="G1572" s="21" t="s">
        <v>3320</v>
      </c>
      <c r="H1572" s="21" t="s">
        <v>225</v>
      </c>
      <c r="I1572" s="21" t="s">
        <v>222</v>
      </c>
      <c r="J1572" s="21" t="s">
        <v>225</v>
      </c>
    </row>
    <row r="1573" spans="1:10" hidden="1" x14ac:dyDescent="0.25">
      <c r="A1573" s="20" t="s">
        <v>3378</v>
      </c>
      <c r="B1573" s="20" t="s">
        <v>3379</v>
      </c>
      <c r="C1573" s="21" t="s">
        <v>216</v>
      </c>
      <c r="D1573" s="21" t="s">
        <v>216</v>
      </c>
      <c r="E1573" s="21" t="s">
        <v>2762</v>
      </c>
      <c r="F1573" s="21" t="s">
        <v>3271</v>
      </c>
      <c r="G1573" s="21" t="s">
        <v>3320</v>
      </c>
      <c r="H1573" s="21" t="s">
        <v>225</v>
      </c>
      <c r="I1573" s="21" t="s">
        <v>222</v>
      </c>
      <c r="J1573" s="21" t="s">
        <v>225</v>
      </c>
    </row>
    <row r="1574" spans="1:10" hidden="1" x14ac:dyDescent="0.25">
      <c r="A1574" s="20" t="s">
        <v>3380</v>
      </c>
      <c r="B1574" s="20" t="s">
        <v>3381</v>
      </c>
      <c r="C1574" s="21" t="s">
        <v>216</v>
      </c>
      <c r="D1574" s="21" t="s">
        <v>216</v>
      </c>
      <c r="E1574" s="21" t="s">
        <v>2762</v>
      </c>
      <c r="F1574" s="21" t="s">
        <v>3271</v>
      </c>
      <c r="G1574" s="21" t="s">
        <v>3320</v>
      </c>
      <c r="H1574" s="21" t="s">
        <v>225</v>
      </c>
      <c r="I1574" s="21" t="s">
        <v>222</v>
      </c>
      <c r="J1574" s="21" t="s">
        <v>225</v>
      </c>
    </row>
    <row r="1575" spans="1:10" hidden="1" x14ac:dyDescent="0.25">
      <c r="A1575" s="20" t="s">
        <v>3382</v>
      </c>
      <c r="B1575" s="20" t="s">
        <v>3383</v>
      </c>
      <c r="C1575" s="21" t="s">
        <v>216</v>
      </c>
      <c r="D1575" s="21" t="s">
        <v>216</v>
      </c>
      <c r="E1575" s="21" t="s">
        <v>2762</v>
      </c>
      <c r="F1575" s="21" t="s">
        <v>3271</v>
      </c>
      <c r="G1575" s="21" t="s">
        <v>3320</v>
      </c>
      <c r="H1575" s="21" t="s">
        <v>225</v>
      </c>
      <c r="I1575" s="21" t="s">
        <v>222</v>
      </c>
      <c r="J1575" s="21" t="s">
        <v>225</v>
      </c>
    </row>
    <row r="1576" spans="1:10" hidden="1" x14ac:dyDescent="0.25">
      <c r="A1576" s="20" t="s">
        <v>3384</v>
      </c>
      <c r="B1576" s="20" t="s">
        <v>3355</v>
      </c>
      <c r="C1576" s="21" t="s">
        <v>216</v>
      </c>
      <c r="D1576" s="21" t="s">
        <v>216</v>
      </c>
      <c r="E1576" s="21" t="s">
        <v>2762</v>
      </c>
      <c r="F1576" s="21" t="s">
        <v>3271</v>
      </c>
      <c r="G1576" s="21" t="s">
        <v>3320</v>
      </c>
      <c r="H1576" s="21" t="s">
        <v>225</v>
      </c>
      <c r="I1576" s="21" t="s">
        <v>222</v>
      </c>
      <c r="J1576" s="21" t="s">
        <v>225</v>
      </c>
    </row>
    <row r="1577" spans="1:10" hidden="1" x14ac:dyDescent="0.25">
      <c r="A1577" s="20" t="s">
        <v>3385</v>
      </c>
      <c r="B1577" s="20" t="s">
        <v>3386</v>
      </c>
      <c r="C1577" s="21" t="s">
        <v>216</v>
      </c>
      <c r="D1577" s="21" t="s">
        <v>216</v>
      </c>
      <c r="E1577" s="21" t="s">
        <v>2762</v>
      </c>
      <c r="F1577" s="21" t="s">
        <v>3017</v>
      </c>
      <c r="G1577" s="21" t="s">
        <v>3018</v>
      </c>
      <c r="H1577" s="21" t="s">
        <v>225</v>
      </c>
      <c r="I1577" s="21" t="s">
        <v>222</v>
      </c>
      <c r="J1577" s="21" t="s">
        <v>225</v>
      </c>
    </row>
    <row r="1578" spans="1:10" hidden="1" x14ac:dyDescent="0.25">
      <c r="A1578" s="20" t="s">
        <v>3387</v>
      </c>
      <c r="B1578" s="20" t="s">
        <v>3388</v>
      </c>
      <c r="C1578" s="21" t="s">
        <v>216</v>
      </c>
      <c r="D1578" s="21" t="s">
        <v>216</v>
      </c>
      <c r="E1578" s="21" t="s">
        <v>2762</v>
      </c>
      <c r="F1578" s="21" t="s">
        <v>3271</v>
      </c>
      <c r="G1578" s="21" t="s">
        <v>3320</v>
      </c>
      <c r="H1578" s="21" t="s">
        <v>225</v>
      </c>
      <c r="I1578" s="21" t="s">
        <v>222</v>
      </c>
      <c r="J1578" s="21" t="s">
        <v>225</v>
      </c>
    </row>
    <row r="1579" spans="1:10" hidden="1" x14ac:dyDescent="0.25">
      <c r="A1579" s="20" t="s">
        <v>3389</v>
      </c>
      <c r="B1579" s="20" t="s">
        <v>3390</v>
      </c>
      <c r="C1579" s="21" t="s">
        <v>216</v>
      </c>
      <c r="D1579" s="21" t="s">
        <v>216</v>
      </c>
      <c r="E1579" s="21" t="s">
        <v>2762</v>
      </c>
      <c r="F1579" s="21" t="s">
        <v>3017</v>
      </c>
      <c r="G1579" s="21" t="s">
        <v>3018</v>
      </c>
      <c r="H1579" s="21" t="s">
        <v>225</v>
      </c>
      <c r="I1579" s="21" t="s">
        <v>222</v>
      </c>
      <c r="J1579" s="21" t="s">
        <v>225</v>
      </c>
    </row>
    <row r="1580" spans="1:10" hidden="1" x14ac:dyDescent="0.25">
      <c r="A1580" s="20" t="s">
        <v>3391</v>
      </c>
      <c r="B1580" s="20" t="s">
        <v>3392</v>
      </c>
      <c r="C1580" s="21" t="s">
        <v>216</v>
      </c>
      <c r="D1580" s="21" t="s">
        <v>216</v>
      </c>
      <c r="E1580" s="21" t="s">
        <v>2762</v>
      </c>
      <c r="F1580" s="21" t="s">
        <v>3271</v>
      </c>
      <c r="G1580" s="21" t="s">
        <v>3320</v>
      </c>
      <c r="H1580" s="21" t="s">
        <v>225</v>
      </c>
      <c r="I1580" s="21" t="s">
        <v>222</v>
      </c>
      <c r="J1580" s="21" t="s">
        <v>225</v>
      </c>
    </row>
    <row r="1581" spans="1:10" hidden="1" x14ac:dyDescent="0.25">
      <c r="A1581" s="20" t="s">
        <v>3393</v>
      </c>
      <c r="B1581" s="20" t="s">
        <v>3394</v>
      </c>
      <c r="C1581" s="21" t="s">
        <v>216</v>
      </c>
      <c r="D1581" s="21" t="s">
        <v>216</v>
      </c>
      <c r="E1581" s="21" t="s">
        <v>2762</v>
      </c>
      <c r="F1581" s="21" t="s">
        <v>3271</v>
      </c>
      <c r="G1581" s="21" t="s">
        <v>3320</v>
      </c>
      <c r="H1581" s="21" t="s">
        <v>225</v>
      </c>
      <c r="I1581" s="21" t="s">
        <v>222</v>
      </c>
      <c r="J1581" s="21" t="s">
        <v>225</v>
      </c>
    </row>
    <row r="1582" spans="1:10" hidden="1" x14ac:dyDescent="0.25">
      <c r="A1582" s="20" t="s">
        <v>3395</v>
      </c>
      <c r="B1582" s="20" t="s">
        <v>3396</v>
      </c>
      <c r="C1582" s="21" t="s">
        <v>216</v>
      </c>
      <c r="D1582" s="21" t="s">
        <v>216</v>
      </c>
      <c r="E1582" s="21" t="s">
        <v>2762</v>
      </c>
      <c r="F1582" s="21" t="s">
        <v>3271</v>
      </c>
      <c r="G1582" s="21" t="s">
        <v>3320</v>
      </c>
      <c r="H1582" s="21" t="s">
        <v>225</v>
      </c>
      <c r="I1582" s="21" t="s">
        <v>222</v>
      </c>
      <c r="J1582" s="21" t="s">
        <v>225</v>
      </c>
    </row>
    <row r="1583" spans="1:10" hidden="1" x14ac:dyDescent="0.25">
      <c r="A1583" s="20" t="s">
        <v>3397</v>
      </c>
      <c r="B1583" s="20" t="s">
        <v>3398</v>
      </c>
      <c r="C1583" s="21" t="s">
        <v>216</v>
      </c>
      <c r="D1583" s="21" t="s">
        <v>216</v>
      </c>
      <c r="E1583" s="21" t="s">
        <v>2762</v>
      </c>
      <c r="F1583" s="21" t="s">
        <v>3271</v>
      </c>
      <c r="G1583" s="21" t="s">
        <v>3320</v>
      </c>
      <c r="H1583" s="21" t="s">
        <v>225</v>
      </c>
      <c r="I1583" s="21" t="s">
        <v>222</v>
      </c>
      <c r="J1583" s="21" t="s">
        <v>225</v>
      </c>
    </row>
    <row r="1584" spans="1:10" hidden="1" x14ac:dyDescent="0.25">
      <c r="A1584" s="20" t="s">
        <v>3399</v>
      </c>
      <c r="B1584" s="20" t="s">
        <v>3400</v>
      </c>
      <c r="C1584" s="21" t="s">
        <v>216</v>
      </c>
      <c r="D1584" s="21" t="s">
        <v>216</v>
      </c>
      <c r="E1584" s="21" t="s">
        <v>2762</v>
      </c>
      <c r="F1584" s="21" t="s">
        <v>3271</v>
      </c>
      <c r="G1584" s="21" t="s">
        <v>3320</v>
      </c>
      <c r="H1584" s="21" t="s">
        <v>225</v>
      </c>
      <c r="I1584" s="21" t="s">
        <v>222</v>
      </c>
      <c r="J1584" s="21" t="s">
        <v>225</v>
      </c>
    </row>
    <row r="1585" spans="1:10" hidden="1" x14ac:dyDescent="0.25">
      <c r="A1585" s="20" t="s">
        <v>3401</v>
      </c>
      <c r="B1585" s="20" t="s">
        <v>3402</v>
      </c>
      <c r="C1585" s="21" t="s">
        <v>216</v>
      </c>
      <c r="D1585" s="21" t="s">
        <v>216</v>
      </c>
      <c r="E1585" s="21" t="s">
        <v>2762</v>
      </c>
      <c r="F1585" s="21" t="s">
        <v>3271</v>
      </c>
      <c r="G1585" s="21" t="s">
        <v>3320</v>
      </c>
      <c r="H1585" s="21" t="s">
        <v>225</v>
      </c>
      <c r="I1585" s="21" t="s">
        <v>222</v>
      </c>
      <c r="J1585" s="21" t="s">
        <v>225</v>
      </c>
    </row>
    <row r="1586" spans="1:10" hidden="1" x14ac:dyDescent="0.25">
      <c r="A1586" s="20" t="s">
        <v>3403</v>
      </c>
      <c r="B1586" s="20" t="s">
        <v>3404</v>
      </c>
      <c r="C1586" s="21" t="s">
        <v>216</v>
      </c>
      <c r="D1586" s="21" t="s">
        <v>216</v>
      </c>
      <c r="E1586" s="21" t="s">
        <v>2762</v>
      </c>
      <c r="F1586" s="21" t="s">
        <v>3271</v>
      </c>
      <c r="G1586" s="21" t="s">
        <v>3320</v>
      </c>
      <c r="H1586" s="21" t="s">
        <v>225</v>
      </c>
      <c r="I1586" s="21" t="s">
        <v>222</v>
      </c>
      <c r="J1586" s="21" t="s">
        <v>225</v>
      </c>
    </row>
    <row r="1587" spans="1:10" hidden="1" x14ac:dyDescent="0.25">
      <c r="A1587" s="20" t="s">
        <v>3405</v>
      </c>
      <c r="B1587" s="20" t="s">
        <v>3406</v>
      </c>
      <c r="C1587" s="21" t="s">
        <v>216</v>
      </c>
      <c r="D1587" s="21" t="s">
        <v>216</v>
      </c>
      <c r="E1587" s="21" t="s">
        <v>2762</v>
      </c>
      <c r="F1587" s="21" t="s">
        <v>3017</v>
      </c>
      <c r="G1587" s="21" t="s">
        <v>3018</v>
      </c>
      <c r="H1587" s="21" t="s">
        <v>225</v>
      </c>
      <c r="I1587" s="21" t="s">
        <v>222</v>
      </c>
      <c r="J1587" s="21" t="s">
        <v>225</v>
      </c>
    </row>
    <row r="1588" spans="1:10" hidden="1" x14ac:dyDescent="0.25">
      <c r="A1588" s="20" t="s">
        <v>3407</v>
      </c>
      <c r="B1588" s="20" t="s">
        <v>3408</v>
      </c>
      <c r="C1588" s="21" t="s">
        <v>216</v>
      </c>
      <c r="D1588" s="21" t="s">
        <v>216</v>
      </c>
      <c r="E1588" s="21" t="s">
        <v>2762</v>
      </c>
      <c r="F1588" s="21" t="s">
        <v>3271</v>
      </c>
      <c r="G1588" s="21" t="s">
        <v>3320</v>
      </c>
      <c r="H1588" s="21" t="s">
        <v>225</v>
      </c>
      <c r="I1588" s="21" t="s">
        <v>222</v>
      </c>
      <c r="J1588" s="21" t="s">
        <v>225</v>
      </c>
    </row>
    <row r="1589" spans="1:10" hidden="1" x14ac:dyDescent="0.25">
      <c r="A1589" s="20" t="s">
        <v>3409</v>
      </c>
      <c r="B1589" s="20" t="s">
        <v>3410</v>
      </c>
      <c r="C1589" s="21" t="s">
        <v>216</v>
      </c>
      <c r="D1589" s="21" t="s">
        <v>216</v>
      </c>
      <c r="E1589" s="21" t="s">
        <v>2762</v>
      </c>
      <c r="F1589" s="21" t="s">
        <v>3271</v>
      </c>
      <c r="G1589" s="21" t="s">
        <v>3320</v>
      </c>
      <c r="H1589" s="21" t="s">
        <v>225</v>
      </c>
      <c r="I1589" s="21" t="s">
        <v>222</v>
      </c>
      <c r="J1589" s="21" t="s">
        <v>225</v>
      </c>
    </row>
    <row r="1590" spans="1:10" hidden="1" x14ac:dyDescent="0.25">
      <c r="A1590" s="20" t="s">
        <v>3411</v>
      </c>
      <c r="B1590" s="20" t="s">
        <v>3412</v>
      </c>
      <c r="C1590" s="21" t="s">
        <v>216</v>
      </c>
      <c r="D1590" s="21" t="s">
        <v>216</v>
      </c>
      <c r="E1590" s="21" t="s">
        <v>2762</v>
      </c>
      <c r="F1590" s="21" t="s">
        <v>3271</v>
      </c>
      <c r="G1590" s="21" t="s">
        <v>3320</v>
      </c>
      <c r="H1590" s="21" t="s">
        <v>225</v>
      </c>
      <c r="I1590" s="21" t="s">
        <v>222</v>
      </c>
      <c r="J1590" s="21" t="s">
        <v>225</v>
      </c>
    </row>
    <row r="1591" spans="1:10" hidden="1" x14ac:dyDescent="0.25">
      <c r="A1591" s="20" t="s">
        <v>3413</v>
      </c>
      <c r="B1591" s="20" t="s">
        <v>3414</v>
      </c>
      <c r="C1591" s="21" t="s">
        <v>216</v>
      </c>
      <c r="D1591" s="21" t="s">
        <v>216</v>
      </c>
      <c r="E1591" s="21" t="s">
        <v>2762</v>
      </c>
      <c r="F1591" s="21" t="s">
        <v>3017</v>
      </c>
      <c r="G1591" s="21" t="s">
        <v>3018</v>
      </c>
      <c r="H1591" s="21" t="s">
        <v>225</v>
      </c>
      <c r="I1591" s="21" t="s">
        <v>222</v>
      </c>
      <c r="J1591" s="21" t="s">
        <v>225</v>
      </c>
    </row>
    <row r="1592" spans="1:10" hidden="1" x14ac:dyDescent="0.25">
      <c r="A1592" s="20" t="s">
        <v>3415</v>
      </c>
      <c r="B1592" s="20" t="s">
        <v>3416</v>
      </c>
      <c r="C1592" s="21" t="s">
        <v>216</v>
      </c>
      <c r="D1592" s="21" t="s">
        <v>216</v>
      </c>
      <c r="E1592" s="21" t="s">
        <v>2762</v>
      </c>
      <c r="F1592" s="21" t="s">
        <v>3017</v>
      </c>
      <c r="G1592" s="21" t="s">
        <v>3018</v>
      </c>
      <c r="H1592" s="21" t="s">
        <v>225</v>
      </c>
      <c r="I1592" s="21" t="s">
        <v>222</v>
      </c>
      <c r="J1592" s="21" t="s">
        <v>225</v>
      </c>
    </row>
    <row r="1593" spans="1:10" hidden="1" x14ac:dyDescent="0.25">
      <c r="A1593" s="20" t="s">
        <v>3417</v>
      </c>
      <c r="B1593" s="20" t="s">
        <v>3418</v>
      </c>
      <c r="C1593" s="21" t="s">
        <v>216</v>
      </c>
      <c r="D1593" s="21" t="s">
        <v>216</v>
      </c>
      <c r="E1593" s="21" t="s">
        <v>2762</v>
      </c>
      <c r="F1593" s="21" t="s">
        <v>3017</v>
      </c>
      <c r="G1593" s="21" t="s">
        <v>3018</v>
      </c>
      <c r="H1593" s="21" t="s">
        <v>225</v>
      </c>
      <c r="I1593" s="21" t="s">
        <v>222</v>
      </c>
      <c r="J1593" s="21" t="s">
        <v>225</v>
      </c>
    </row>
    <row r="1594" spans="1:10" hidden="1" x14ac:dyDescent="0.25">
      <c r="A1594" s="20" t="s">
        <v>3419</v>
      </c>
      <c r="B1594" s="20" t="s">
        <v>3420</v>
      </c>
      <c r="C1594" s="21" t="s">
        <v>216</v>
      </c>
      <c r="D1594" s="21" t="s">
        <v>216</v>
      </c>
      <c r="E1594" s="21" t="s">
        <v>2762</v>
      </c>
      <c r="F1594" s="21" t="s">
        <v>3271</v>
      </c>
      <c r="G1594" s="21" t="s">
        <v>3320</v>
      </c>
      <c r="H1594" s="21" t="s">
        <v>225</v>
      </c>
      <c r="I1594" s="21" t="s">
        <v>222</v>
      </c>
      <c r="J1594" s="21" t="s">
        <v>225</v>
      </c>
    </row>
    <row r="1595" spans="1:10" hidden="1" x14ac:dyDescent="0.25">
      <c r="A1595" s="20" t="s">
        <v>3421</v>
      </c>
      <c r="B1595" s="20" t="s">
        <v>3422</v>
      </c>
      <c r="C1595" s="21" t="s">
        <v>216</v>
      </c>
      <c r="D1595" s="21" t="s">
        <v>216</v>
      </c>
      <c r="E1595" s="21" t="s">
        <v>2762</v>
      </c>
      <c r="F1595" s="21" t="s">
        <v>3271</v>
      </c>
      <c r="G1595" s="21" t="s">
        <v>3320</v>
      </c>
      <c r="H1595" s="21" t="s">
        <v>225</v>
      </c>
      <c r="I1595" s="21" t="s">
        <v>222</v>
      </c>
      <c r="J1595" s="21" t="s">
        <v>225</v>
      </c>
    </row>
    <row r="1596" spans="1:10" hidden="1" x14ac:dyDescent="0.25">
      <c r="A1596" s="20" t="s">
        <v>3423</v>
      </c>
      <c r="B1596" s="20" t="s">
        <v>3424</v>
      </c>
      <c r="C1596" s="21" t="s">
        <v>216</v>
      </c>
      <c r="D1596" s="21" t="s">
        <v>216</v>
      </c>
      <c r="E1596" s="21" t="s">
        <v>2762</v>
      </c>
      <c r="F1596" s="21" t="s">
        <v>3017</v>
      </c>
      <c r="G1596" s="21" t="s">
        <v>3018</v>
      </c>
      <c r="H1596" s="21" t="s">
        <v>225</v>
      </c>
      <c r="I1596" s="21" t="s">
        <v>222</v>
      </c>
      <c r="J1596" s="21" t="s">
        <v>225</v>
      </c>
    </row>
    <row r="1597" spans="1:10" hidden="1" x14ac:dyDescent="0.25">
      <c r="A1597" s="20" t="s">
        <v>3425</v>
      </c>
      <c r="B1597" s="20" t="s">
        <v>3426</v>
      </c>
      <c r="C1597" s="21" t="s">
        <v>216</v>
      </c>
      <c r="D1597" s="21" t="s">
        <v>216</v>
      </c>
      <c r="E1597" s="21" t="s">
        <v>2762</v>
      </c>
      <c r="F1597" s="21" t="s">
        <v>3017</v>
      </c>
      <c r="G1597" s="21" t="s">
        <v>3018</v>
      </c>
      <c r="H1597" s="21" t="s">
        <v>225</v>
      </c>
      <c r="I1597" s="21" t="s">
        <v>222</v>
      </c>
      <c r="J1597" s="21" t="s">
        <v>225</v>
      </c>
    </row>
    <row r="1598" spans="1:10" hidden="1" x14ac:dyDescent="0.25">
      <c r="A1598" s="20" t="s">
        <v>3427</v>
      </c>
      <c r="B1598" s="20" t="s">
        <v>3428</v>
      </c>
      <c r="C1598" s="21" t="s">
        <v>216</v>
      </c>
      <c r="D1598" s="21" t="s">
        <v>216</v>
      </c>
      <c r="E1598" s="21" t="s">
        <v>2762</v>
      </c>
      <c r="F1598" s="21" t="s">
        <v>3017</v>
      </c>
      <c r="G1598" s="21" t="s">
        <v>3018</v>
      </c>
      <c r="H1598" s="21" t="s">
        <v>225</v>
      </c>
      <c r="I1598" s="21" t="s">
        <v>222</v>
      </c>
      <c r="J1598" s="21" t="s">
        <v>225</v>
      </c>
    </row>
    <row r="1599" spans="1:10" hidden="1" x14ac:dyDescent="0.25">
      <c r="A1599" s="20" t="s">
        <v>3429</v>
      </c>
      <c r="B1599" s="20" t="s">
        <v>3430</v>
      </c>
      <c r="C1599" s="21" t="s">
        <v>216</v>
      </c>
      <c r="D1599" s="21" t="s">
        <v>216</v>
      </c>
      <c r="E1599" s="21" t="s">
        <v>2762</v>
      </c>
      <c r="F1599" s="21" t="s">
        <v>3017</v>
      </c>
      <c r="G1599" s="21" t="s">
        <v>3018</v>
      </c>
      <c r="H1599" s="21" t="s">
        <v>225</v>
      </c>
      <c r="I1599" s="21" t="s">
        <v>222</v>
      </c>
      <c r="J1599" s="21" t="s">
        <v>225</v>
      </c>
    </row>
    <row r="1600" spans="1:10" hidden="1" x14ac:dyDescent="0.25">
      <c r="A1600" s="20" t="s">
        <v>3431</v>
      </c>
      <c r="B1600" s="20" t="s">
        <v>3432</v>
      </c>
      <c r="C1600" s="21" t="s">
        <v>216</v>
      </c>
      <c r="D1600" s="21" t="s">
        <v>216</v>
      </c>
      <c r="E1600" s="21" t="s">
        <v>2762</v>
      </c>
      <c r="F1600" s="21" t="s">
        <v>3017</v>
      </c>
      <c r="G1600" s="21" t="s">
        <v>3018</v>
      </c>
      <c r="H1600" s="21" t="s">
        <v>225</v>
      </c>
      <c r="I1600" s="21" t="s">
        <v>222</v>
      </c>
      <c r="J1600" s="21" t="s">
        <v>225</v>
      </c>
    </row>
    <row r="1601" spans="1:10" hidden="1" x14ac:dyDescent="0.25">
      <c r="A1601" s="20" t="s">
        <v>3433</v>
      </c>
      <c r="B1601" s="20" t="s">
        <v>3434</v>
      </c>
      <c r="C1601" s="21" t="s">
        <v>216</v>
      </c>
      <c r="D1601" s="21" t="s">
        <v>216</v>
      </c>
      <c r="E1601" s="21" t="s">
        <v>2762</v>
      </c>
      <c r="F1601" s="21" t="s">
        <v>3271</v>
      </c>
      <c r="G1601" s="21" t="s">
        <v>3320</v>
      </c>
      <c r="H1601" s="21" t="s">
        <v>225</v>
      </c>
      <c r="I1601" s="21" t="s">
        <v>222</v>
      </c>
      <c r="J1601" s="21" t="s">
        <v>225</v>
      </c>
    </row>
    <row r="1602" spans="1:10" hidden="1" x14ac:dyDescent="0.25">
      <c r="A1602" s="20" t="s">
        <v>3435</v>
      </c>
      <c r="B1602" s="20" t="s">
        <v>3436</v>
      </c>
      <c r="C1602" s="21" t="s">
        <v>216</v>
      </c>
      <c r="D1602" s="21" t="s">
        <v>216</v>
      </c>
      <c r="E1602" s="21" t="s">
        <v>2762</v>
      </c>
      <c r="F1602" s="21" t="s">
        <v>3271</v>
      </c>
      <c r="G1602" s="21" t="s">
        <v>3320</v>
      </c>
      <c r="H1602" s="21" t="s">
        <v>225</v>
      </c>
      <c r="I1602" s="21" t="s">
        <v>222</v>
      </c>
      <c r="J1602" s="21" t="s">
        <v>225</v>
      </c>
    </row>
    <row r="1603" spans="1:10" hidden="1" x14ac:dyDescent="0.25">
      <c r="A1603" s="20" t="s">
        <v>3437</v>
      </c>
      <c r="B1603" s="20" t="s">
        <v>3438</v>
      </c>
      <c r="C1603" s="21" t="s">
        <v>216</v>
      </c>
      <c r="D1603" s="21" t="s">
        <v>216</v>
      </c>
      <c r="E1603" s="21" t="s">
        <v>2762</v>
      </c>
      <c r="F1603" s="21" t="s">
        <v>3017</v>
      </c>
      <c r="G1603" s="21" t="s">
        <v>3018</v>
      </c>
      <c r="H1603" s="21" t="s">
        <v>225</v>
      </c>
      <c r="I1603" s="21" t="s">
        <v>222</v>
      </c>
      <c r="J1603" s="21" t="s">
        <v>225</v>
      </c>
    </row>
    <row r="1604" spans="1:10" hidden="1" x14ac:dyDescent="0.25">
      <c r="A1604" s="20" t="s">
        <v>3439</v>
      </c>
      <c r="B1604" s="20" t="s">
        <v>3440</v>
      </c>
      <c r="C1604" s="21" t="s">
        <v>216</v>
      </c>
      <c r="D1604" s="21" t="s">
        <v>216</v>
      </c>
      <c r="E1604" s="21" t="s">
        <v>2762</v>
      </c>
      <c r="F1604" s="21" t="s">
        <v>3441</v>
      </c>
      <c r="G1604" s="21" t="s">
        <v>3441</v>
      </c>
      <c r="H1604" s="21" t="s">
        <v>225</v>
      </c>
      <c r="I1604" s="21" t="s">
        <v>222</v>
      </c>
      <c r="J1604" s="21" t="s">
        <v>225</v>
      </c>
    </row>
    <row r="1605" spans="1:10" hidden="1" x14ac:dyDescent="0.25">
      <c r="A1605" s="20" t="s">
        <v>3442</v>
      </c>
      <c r="B1605" s="20" t="s">
        <v>3443</v>
      </c>
      <c r="C1605" s="21" t="s">
        <v>216</v>
      </c>
      <c r="D1605" s="21" t="s">
        <v>216</v>
      </c>
      <c r="E1605" s="21" t="s">
        <v>2762</v>
      </c>
      <c r="F1605" s="21" t="s">
        <v>3441</v>
      </c>
      <c r="G1605" s="21" t="s">
        <v>3441</v>
      </c>
      <c r="H1605" s="21" t="s">
        <v>225</v>
      </c>
      <c r="I1605" s="21" t="s">
        <v>222</v>
      </c>
      <c r="J1605" s="21" t="s">
        <v>225</v>
      </c>
    </row>
    <row r="1606" spans="1:10" hidden="1" x14ac:dyDescent="0.25">
      <c r="A1606" s="20" t="s">
        <v>3444</v>
      </c>
      <c r="B1606" s="20" t="s">
        <v>3445</v>
      </c>
      <c r="C1606" s="21" t="s">
        <v>216</v>
      </c>
      <c r="D1606" s="21" t="s">
        <v>216</v>
      </c>
      <c r="E1606" s="21" t="s">
        <v>2762</v>
      </c>
      <c r="F1606" s="21" t="s">
        <v>3441</v>
      </c>
      <c r="G1606" s="21" t="s">
        <v>3441</v>
      </c>
      <c r="H1606" s="21" t="s">
        <v>225</v>
      </c>
      <c r="I1606" s="21" t="s">
        <v>222</v>
      </c>
      <c r="J1606" s="21" t="s">
        <v>225</v>
      </c>
    </row>
    <row r="1607" spans="1:10" hidden="1" x14ac:dyDescent="0.25">
      <c r="A1607" s="20" t="s">
        <v>3446</v>
      </c>
      <c r="B1607" s="20">
        <v>0</v>
      </c>
      <c r="C1607" s="21" t="s">
        <v>216</v>
      </c>
      <c r="D1607" s="21" t="s">
        <v>216</v>
      </c>
      <c r="E1607" s="21" t="s">
        <v>2762</v>
      </c>
      <c r="F1607" s="21" t="s">
        <v>3447</v>
      </c>
      <c r="G1607" s="21" t="s">
        <v>3447</v>
      </c>
      <c r="H1607" s="21" t="s">
        <v>225</v>
      </c>
      <c r="I1607" s="21" t="s">
        <v>222</v>
      </c>
      <c r="J1607" s="21" t="s">
        <v>225</v>
      </c>
    </row>
    <row r="1608" spans="1:10" hidden="1" x14ac:dyDescent="0.25">
      <c r="A1608" s="20" t="s">
        <v>3448</v>
      </c>
      <c r="B1608" s="20" t="s">
        <v>3449</v>
      </c>
      <c r="C1608" s="21" t="s">
        <v>216</v>
      </c>
      <c r="D1608" s="21" t="s">
        <v>216</v>
      </c>
      <c r="E1608" s="21" t="s">
        <v>2762</v>
      </c>
      <c r="F1608" s="21" t="s">
        <v>3447</v>
      </c>
      <c r="G1608" s="21" t="s">
        <v>3447</v>
      </c>
      <c r="H1608" s="21" t="s">
        <v>225</v>
      </c>
      <c r="I1608" s="21" t="s">
        <v>222</v>
      </c>
      <c r="J1608" s="21" t="s">
        <v>225</v>
      </c>
    </row>
    <row r="1609" spans="1:10" hidden="1" x14ac:dyDescent="0.25">
      <c r="A1609" s="20" t="s">
        <v>3450</v>
      </c>
      <c r="B1609" s="20" t="s">
        <v>3451</v>
      </c>
      <c r="C1609" s="21" t="s">
        <v>216</v>
      </c>
      <c r="D1609" s="21" t="s">
        <v>216</v>
      </c>
      <c r="E1609" s="21" t="s">
        <v>2762</v>
      </c>
      <c r="F1609" s="21" t="s">
        <v>3447</v>
      </c>
      <c r="G1609" s="21" t="s">
        <v>3447</v>
      </c>
      <c r="H1609" s="21" t="s">
        <v>225</v>
      </c>
      <c r="I1609" s="21" t="s">
        <v>222</v>
      </c>
      <c r="J1609" s="21" t="s">
        <v>225</v>
      </c>
    </row>
    <row r="1610" spans="1:10" hidden="1" x14ac:dyDescent="0.25">
      <c r="A1610" s="20" t="s">
        <v>3452</v>
      </c>
      <c r="B1610" s="20" t="s">
        <v>3453</v>
      </c>
      <c r="C1610" s="21" t="s">
        <v>216</v>
      </c>
      <c r="D1610" s="21" t="s">
        <v>216</v>
      </c>
      <c r="E1610" s="21" t="s">
        <v>2762</v>
      </c>
      <c r="F1610" s="21" t="s">
        <v>3017</v>
      </c>
      <c r="G1610" s="21" t="s">
        <v>3018</v>
      </c>
      <c r="H1610" s="21" t="s">
        <v>225</v>
      </c>
      <c r="I1610" s="21" t="s">
        <v>222</v>
      </c>
      <c r="J1610" s="21" t="s">
        <v>225</v>
      </c>
    </row>
    <row r="1611" spans="1:10" hidden="1" x14ac:dyDescent="0.25">
      <c r="A1611" s="20" t="s">
        <v>3454</v>
      </c>
      <c r="B1611" s="20" t="s">
        <v>3455</v>
      </c>
      <c r="C1611" s="21" t="s">
        <v>216</v>
      </c>
      <c r="D1611" s="21" t="s">
        <v>216</v>
      </c>
      <c r="E1611" s="21" t="s">
        <v>2762</v>
      </c>
      <c r="F1611" s="21" t="s">
        <v>3447</v>
      </c>
      <c r="G1611" s="21" t="s">
        <v>3447</v>
      </c>
      <c r="H1611" s="21" t="s">
        <v>225</v>
      </c>
      <c r="I1611" s="21" t="s">
        <v>222</v>
      </c>
      <c r="J1611" s="21" t="s">
        <v>225</v>
      </c>
    </row>
    <row r="1612" spans="1:10" hidden="1" x14ac:dyDescent="0.25">
      <c r="A1612" s="20" t="s">
        <v>3456</v>
      </c>
      <c r="B1612" s="20" t="s">
        <v>3457</v>
      </c>
      <c r="C1612" s="21" t="s">
        <v>216</v>
      </c>
      <c r="D1612" s="21" t="s">
        <v>216</v>
      </c>
      <c r="E1612" s="21" t="s">
        <v>2762</v>
      </c>
      <c r="F1612" s="21" t="s">
        <v>3447</v>
      </c>
      <c r="G1612" s="21" t="s">
        <v>3447</v>
      </c>
      <c r="H1612" s="21" t="s">
        <v>225</v>
      </c>
      <c r="I1612" s="21" t="s">
        <v>222</v>
      </c>
      <c r="J1612" s="21" t="s">
        <v>225</v>
      </c>
    </row>
    <row r="1613" spans="1:10" hidden="1" x14ac:dyDescent="0.25">
      <c r="A1613" s="20" t="s">
        <v>3458</v>
      </c>
      <c r="B1613" s="20" t="s">
        <v>3459</v>
      </c>
      <c r="C1613" s="21" t="s">
        <v>216</v>
      </c>
      <c r="D1613" s="21" t="s">
        <v>216</v>
      </c>
      <c r="E1613" s="21" t="s">
        <v>2762</v>
      </c>
      <c r="F1613" s="21" t="s">
        <v>3017</v>
      </c>
      <c r="G1613" s="21" t="s">
        <v>3018</v>
      </c>
      <c r="H1613" s="21" t="s">
        <v>225</v>
      </c>
      <c r="I1613" s="21" t="s">
        <v>222</v>
      </c>
      <c r="J1613" s="21" t="s">
        <v>225</v>
      </c>
    </row>
    <row r="1614" spans="1:10" hidden="1" x14ac:dyDescent="0.25">
      <c r="A1614" s="20" t="s">
        <v>3460</v>
      </c>
      <c r="B1614" s="20" t="s">
        <v>3459</v>
      </c>
      <c r="C1614" s="21" t="s">
        <v>216</v>
      </c>
      <c r="D1614" s="21" t="s">
        <v>216</v>
      </c>
      <c r="E1614" s="21" t="s">
        <v>2762</v>
      </c>
      <c r="F1614" s="21" t="s">
        <v>3017</v>
      </c>
      <c r="G1614" s="21" t="s">
        <v>3018</v>
      </c>
      <c r="H1614" s="21" t="s">
        <v>225</v>
      </c>
      <c r="I1614" s="21" t="s">
        <v>222</v>
      </c>
      <c r="J1614" s="21" t="s">
        <v>225</v>
      </c>
    </row>
    <row r="1615" spans="1:10" hidden="1" x14ac:dyDescent="0.25">
      <c r="A1615" s="20" t="s">
        <v>3461</v>
      </c>
      <c r="B1615" s="20" t="s">
        <v>3462</v>
      </c>
      <c r="C1615" s="21" t="s">
        <v>216</v>
      </c>
      <c r="D1615" s="21" t="s">
        <v>216</v>
      </c>
      <c r="E1615" s="21" t="s">
        <v>2762</v>
      </c>
      <c r="F1615" s="21" t="s">
        <v>3447</v>
      </c>
      <c r="G1615" s="21" t="s">
        <v>3447</v>
      </c>
      <c r="H1615" s="21" t="s">
        <v>225</v>
      </c>
      <c r="I1615" s="21" t="s">
        <v>222</v>
      </c>
      <c r="J1615" s="21" t="s">
        <v>225</v>
      </c>
    </row>
    <row r="1616" spans="1:10" hidden="1" x14ac:dyDescent="0.25">
      <c r="A1616" s="20" t="s">
        <v>3463</v>
      </c>
      <c r="B1616" s="20" t="s">
        <v>3464</v>
      </c>
      <c r="C1616" s="21" t="s">
        <v>216</v>
      </c>
      <c r="D1616" s="21" t="s">
        <v>216</v>
      </c>
      <c r="E1616" s="21" t="s">
        <v>2762</v>
      </c>
      <c r="F1616" s="21" t="s">
        <v>3017</v>
      </c>
      <c r="G1616" s="21" t="s">
        <v>3018</v>
      </c>
      <c r="H1616" s="21" t="s">
        <v>225</v>
      </c>
      <c r="I1616" s="21" t="s">
        <v>222</v>
      </c>
      <c r="J1616" s="21" t="s">
        <v>225</v>
      </c>
    </row>
    <row r="1617" spans="1:10" hidden="1" x14ac:dyDescent="0.25">
      <c r="A1617" s="20" t="s">
        <v>3465</v>
      </c>
      <c r="B1617" s="20" t="s">
        <v>3466</v>
      </c>
      <c r="C1617" s="21" t="s">
        <v>216</v>
      </c>
      <c r="D1617" s="21" t="s">
        <v>216</v>
      </c>
      <c r="E1617" s="21" t="s">
        <v>2762</v>
      </c>
      <c r="F1617" s="21" t="s">
        <v>3447</v>
      </c>
      <c r="G1617" s="21" t="s">
        <v>3447</v>
      </c>
      <c r="H1617" s="21" t="s">
        <v>225</v>
      </c>
      <c r="I1617" s="21" t="s">
        <v>222</v>
      </c>
      <c r="J1617" s="21" t="s">
        <v>225</v>
      </c>
    </row>
    <row r="1618" spans="1:10" hidden="1" x14ac:dyDescent="0.25">
      <c r="A1618" s="20" t="s">
        <v>3467</v>
      </c>
      <c r="B1618" s="20" t="s">
        <v>3468</v>
      </c>
      <c r="C1618" s="21" t="s">
        <v>216</v>
      </c>
      <c r="D1618" s="21" t="s">
        <v>216</v>
      </c>
      <c r="E1618" s="21" t="s">
        <v>2762</v>
      </c>
      <c r="F1618" s="21" t="s">
        <v>3017</v>
      </c>
      <c r="G1618" s="21" t="s">
        <v>3018</v>
      </c>
      <c r="H1618" s="21" t="s">
        <v>225</v>
      </c>
      <c r="I1618" s="21" t="s">
        <v>222</v>
      </c>
      <c r="J1618" s="21" t="s">
        <v>225</v>
      </c>
    </row>
    <row r="1619" spans="1:10" hidden="1" x14ac:dyDescent="0.25">
      <c r="A1619" s="20" t="s">
        <v>3469</v>
      </c>
      <c r="B1619" s="20" t="s">
        <v>3470</v>
      </c>
      <c r="C1619" s="21" t="s">
        <v>216</v>
      </c>
      <c r="D1619" s="21" t="s">
        <v>216</v>
      </c>
      <c r="E1619" s="21" t="s">
        <v>2762</v>
      </c>
      <c r="F1619" s="21" t="s">
        <v>3017</v>
      </c>
      <c r="G1619" s="21" t="s">
        <v>3018</v>
      </c>
      <c r="H1619" s="21" t="s">
        <v>225</v>
      </c>
      <c r="I1619" s="21" t="s">
        <v>222</v>
      </c>
      <c r="J1619" s="21" t="s">
        <v>225</v>
      </c>
    </row>
    <row r="1620" spans="1:10" hidden="1" x14ac:dyDescent="0.25">
      <c r="A1620" s="20" t="s">
        <v>3471</v>
      </c>
      <c r="B1620" s="20">
        <v>0</v>
      </c>
      <c r="C1620" s="21" t="s">
        <v>216</v>
      </c>
      <c r="D1620" s="21" t="s">
        <v>216</v>
      </c>
      <c r="E1620" s="21" t="s">
        <v>2762</v>
      </c>
      <c r="F1620" s="21" t="s">
        <v>3447</v>
      </c>
      <c r="G1620" s="21" t="s">
        <v>3447</v>
      </c>
      <c r="H1620" s="21" t="s">
        <v>225</v>
      </c>
      <c r="I1620" s="21" t="s">
        <v>222</v>
      </c>
      <c r="J1620" s="21" t="s">
        <v>225</v>
      </c>
    </row>
    <row r="1621" spans="1:10" hidden="1" x14ac:dyDescent="0.25">
      <c r="A1621" s="20" t="s">
        <v>3472</v>
      </c>
      <c r="B1621" s="20" t="s">
        <v>3473</v>
      </c>
      <c r="C1621" s="21" t="s">
        <v>216</v>
      </c>
      <c r="D1621" s="21" t="s">
        <v>216</v>
      </c>
      <c r="E1621" s="21" t="s">
        <v>2762</v>
      </c>
      <c r="F1621" s="21" t="s">
        <v>3447</v>
      </c>
      <c r="G1621" s="21" t="s">
        <v>3447</v>
      </c>
      <c r="H1621" s="21" t="s">
        <v>225</v>
      </c>
      <c r="I1621" s="21" t="s">
        <v>222</v>
      </c>
      <c r="J1621" s="21" t="s">
        <v>225</v>
      </c>
    </row>
    <row r="1622" spans="1:10" hidden="1" x14ac:dyDescent="0.25">
      <c r="A1622" s="20" t="s">
        <v>3474</v>
      </c>
      <c r="B1622" s="20" t="s">
        <v>3475</v>
      </c>
      <c r="C1622" s="21" t="s">
        <v>216</v>
      </c>
      <c r="D1622" s="21" t="s">
        <v>216</v>
      </c>
      <c r="E1622" s="21" t="s">
        <v>2762</v>
      </c>
      <c r="F1622" s="21" t="s">
        <v>2763</v>
      </c>
      <c r="G1622" s="21" t="s">
        <v>2763</v>
      </c>
      <c r="H1622" s="21" t="s">
        <v>225</v>
      </c>
      <c r="I1622" s="21" t="s">
        <v>222</v>
      </c>
      <c r="J1622" s="21" t="s">
        <v>225</v>
      </c>
    </row>
    <row r="1623" spans="1:10" hidden="1" x14ac:dyDescent="0.25">
      <c r="A1623" s="20" t="s">
        <v>3476</v>
      </c>
      <c r="B1623" s="20" t="s">
        <v>3477</v>
      </c>
      <c r="C1623" s="21" t="s">
        <v>216</v>
      </c>
      <c r="D1623" s="21" t="s">
        <v>216</v>
      </c>
      <c r="E1623" s="21" t="s">
        <v>2762</v>
      </c>
      <c r="F1623" s="21" t="s">
        <v>3447</v>
      </c>
      <c r="G1623" s="21" t="s">
        <v>3447</v>
      </c>
      <c r="H1623" s="21" t="s">
        <v>225</v>
      </c>
      <c r="I1623" s="21" t="s">
        <v>222</v>
      </c>
      <c r="J1623" s="21" t="s">
        <v>225</v>
      </c>
    </row>
    <row r="1624" spans="1:10" hidden="1" x14ac:dyDescent="0.25">
      <c r="A1624" s="20" t="s">
        <v>3478</v>
      </c>
      <c r="B1624" s="20" t="s">
        <v>3479</v>
      </c>
      <c r="C1624" s="21" t="s">
        <v>216</v>
      </c>
      <c r="D1624" s="21" t="s">
        <v>216</v>
      </c>
      <c r="E1624" s="21" t="s">
        <v>2762</v>
      </c>
      <c r="F1624" s="21" t="s">
        <v>3447</v>
      </c>
      <c r="G1624" s="21" t="s">
        <v>3447</v>
      </c>
      <c r="H1624" s="21" t="s">
        <v>225</v>
      </c>
      <c r="I1624" s="21" t="s">
        <v>222</v>
      </c>
      <c r="J1624" s="21" t="s">
        <v>225</v>
      </c>
    </row>
    <row r="1625" spans="1:10" hidden="1" x14ac:dyDescent="0.25">
      <c r="A1625" s="20" t="s">
        <v>3480</v>
      </c>
      <c r="B1625" s="20" t="s">
        <v>3481</v>
      </c>
      <c r="C1625" s="21" t="s">
        <v>216</v>
      </c>
      <c r="D1625" s="21" t="s">
        <v>216</v>
      </c>
      <c r="E1625" s="21" t="s">
        <v>2762</v>
      </c>
      <c r="F1625" s="21" t="s">
        <v>3017</v>
      </c>
      <c r="G1625" s="21" t="s">
        <v>3018</v>
      </c>
      <c r="H1625" s="21" t="s">
        <v>225</v>
      </c>
      <c r="I1625" s="21" t="s">
        <v>222</v>
      </c>
      <c r="J1625" s="21" t="s">
        <v>225</v>
      </c>
    </row>
    <row r="1626" spans="1:10" hidden="1" x14ac:dyDescent="0.25">
      <c r="A1626" s="20" t="s">
        <v>3482</v>
      </c>
      <c r="B1626" s="20" t="s">
        <v>3483</v>
      </c>
      <c r="C1626" s="21" t="s">
        <v>216</v>
      </c>
      <c r="D1626" s="21" t="s">
        <v>216</v>
      </c>
      <c r="E1626" s="21" t="s">
        <v>2762</v>
      </c>
      <c r="F1626" s="21" t="s">
        <v>2763</v>
      </c>
      <c r="G1626" s="21" t="s">
        <v>2763</v>
      </c>
      <c r="H1626" s="21" t="s">
        <v>225</v>
      </c>
      <c r="I1626" s="21" t="s">
        <v>222</v>
      </c>
      <c r="J1626" s="21" t="s">
        <v>225</v>
      </c>
    </row>
    <row r="1627" spans="1:10" hidden="1" x14ac:dyDescent="0.25">
      <c r="A1627" s="20" t="s">
        <v>3484</v>
      </c>
      <c r="B1627" s="20" t="s">
        <v>3485</v>
      </c>
      <c r="C1627" s="21" t="s">
        <v>216</v>
      </c>
      <c r="D1627" s="21" t="s">
        <v>216</v>
      </c>
      <c r="E1627" s="21" t="s">
        <v>2762</v>
      </c>
      <c r="F1627" s="21" t="s">
        <v>3447</v>
      </c>
      <c r="G1627" s="21" t="s">
        <v>3447</v>
      </c>
      <c r="H1627" s="21" t="s">
        <v>225</v>
      </c>
      <c r="I1627" s="21" t="s">
        <v>222</v>
      </c>
      <c r="J1627" s="21" t="s">
        <v>225</v>
      </c>
    </row>
    <row r="1628" spans="1:10" hidden="1" x14ac:dyDescent="0.25">
      <c r="A1628" s="20" t="s">
        <v>3486</v>
      </c>
      <c r="B1628" s="20" t="s">
        <v>3487</v>
      </c>
      <c r="C1628" s="21" t="s">
        <v>216</v>
      </c>
      <c r="D1628" s="21" t="s">
        <v>216</v>
      </c>
      <c r="E1628" s="21" t="s">
        <v>2762</v>
      </c>
      <c r="F1628" s="21" t="s">
        <v>3447</v>
      </c>
      <c r="G1628" s="21" t="s">
        <v>3447</v>
      </c>
      <c r="H1628" s="21" t="s">
        <v>225</v>
      </c>
      <c r="I1628" s="21" t="s">
        <v>222</v>
      </c>
      <c r="J1628" s="21" t="s">
        <v>225</v>
      </c>
    </row>
    <row r="1629" spans="1:10" hidden="1" x14ac:dyDescent="0.25">
      <c r="A1629" s="20" t="s">
        <v>3488</v>
      </c>
      <c r="B1629" s="20" t="s">
        <v>3489</v>
      </c>
      <c r="C1629" s="21" t="s">
        <v>216</v>
      </c>
      <c r="D1629" s="21" t="s">
        <v>216</v>
      </c>
      <c r="E1629" s="21" t="s">
        <v>2762</v>
      </c>
      <c r="F1629" s="21" t="s">
        <v>2763</v>
      </c>
      <c r="G1629" s="21" t="s">
        <v>2763</v>
      </c>
      <c r="H1629" s="21" t="s">
        <v>225</v>
      </c>
      <c r="I1629" s="21" t="s">
        <v>222</v>
      </c>
      <c r="J1629" s="21" t="s">
        <v>225</v>
      </c>
    </row>
    <row r="1630" spans="1:10" hidden="1" x14ac:dyDescent="0.25">
      <c r="A1630" s="20" t="s">
        <v>3490</v>
      </c>
      <c r="B1630" s="20" t="s">
        <v>3491</v>
      </c>
      <c r="C1630" s="21" t="s">
        <v>216</v>
      </c>
      <c r="D1630" s="21" t="s">
        <v>216</v>
      </c>
      <c r="E1630" s="21" t="s">
        <v>2762</v>
      </c>
      <c r="F1630" s="21" t="s">
        <v>3447</v>
      </c>
      <c r="G1630" s="21" t="s">
        <v>3447</v>
      </c>
      <c r="H1630" s="21" t="s">
        <v>225</v>
      </c>
      <c r="I1630" s="21" t="s">
        <v>222</v>
      </c>
      <c r="J1630" s="21" t="s">
        <v>225</v>
      </c>
    </row>
    <row r="1631" spans="1:10" hidden="1" x14ac:dyDescent="0.25">
      <c r="A1631" s="20" t="s">
        <v>3492</v>
      </c>
      <c r="B1631" s="20" t="s">
        <v>3493</v>
      </c>
      <c r="C1631" s="21" t="s">
        <v>216</v>
      </c>
      <c r="D1631" s="21" t="s">
        <v>216</v>
      </c>
      <c r="E1631" s="21" t="s">
        <v>2762</v>
      </c>
      <c r="F1631" s="21" t="s">
        <v>3447</v>
      </c>
      <c r="G1631" s="21" t="s">
        <v>3447</v>
      </c>
      <c r="H1631" s="21" t="s">
        <v>225</v>
      </c>
      <c r="I1631" s="21" t="s">
        <v>222</v>
      </c>
      <c r="J1631" s="21" t="s">
        <v>225</v>
      </c>
    </row>
    <row r="1632" spans="1:10" hidden="1" x14ac:dyDescent="0.25">
      <c r="A1632" s="20" t="s">
        <v>3494</v>
      </c>
      <c r="B1632" s="20" t="s">
        <v>3495</v>
      </c>
      <c r="C1632" s="21" t="s">
        <v>216</v>
      </c>
      <c r="D1632" s="21" t="s">
        <v>216</v>
      </c>
      <c r="E1632" s="21" t="s">
        <v>2762</v>
      </c>
      <c r="F1632" s="21" t="s">
        <v>3496</v>
      </c>
      <c r="G1632" s="21" t="s">
        <v>3497</v>
      </c>
      <c r="H1632" s="21" t="s">
        <v>225</v>
      </c>
      <c r="I1632" s="21" t="s">
        <v>222</v>
      </c>
      <c r="J1632" s="21" t="s">
        <v>225</v>
      </c>
    </row>
    <row r="1633" spans="1:10" hidden="1" x14ac:dyDescent="0.25">
      <c r="A1633" s="20" t="s">
        <v>3498</v>
      </c>
      <c r="B1633" s="20" t="s">
        <v>3499</v>
      </c>
      <c r="C1633" s="21" t="s">
        <v>216</v>
      </c>
      <c r="D1633" s="21" t="s">
        <v>216</v>
      </c>
      <c r="E1633" s="21" t="s">
        <v>2762</v>
      </c>
      <c r="F1633" s="21" t="s">
        <v>3496</v>
      </c>
      <c r="G1633" s="21" t="s">
        <v>3497</v>
      </c>
      <c r="H1633" s="21" t="s">
        <v>225</v>
      </c>
      <c r="I1633" s="21" t="s">
        <v>222</v>
      </c>
      <c r="J1633" s="21" t="s">
        <v>225</v>
      </c>
    </row>
    <row r="1634" spans="1:10" hidden="1" x14ac:dyDescent="0.25">
      <c r="A1634" s="20" t="s">
        <v>3500</v>
      </c>
      <c r="B1634" s="20" t="s">
        <v>3501</v>
      </c>
      <c r="C1634" s="21" t="s">
        <v>216</v>
      </c>
      <c r="D1634" s="21" t="s">
        <v>216</v>
      </c>
      <c r="E1634" s="21" t="s">
        <v>2762</v>
      </c>
      <c r="F1634" s="21" t="s">
        <v>3496</v>
      </c>
      <c r="G1634" s="21" t="s">
        <v>3497</v>
      </c>
      <c r="H1634" s="21" t="s">
        <v>225</v>
      </c>
      <c r="I1634" s="21" t="s">
        <v>222</v>
      </c>
      <c r="J1634" s="21" t="s">
        <v>225</v>
      </c>
    </row>
    <row r="1635" spans="1:10" hidden="1" x14ac:dyDescent="0.25">
      <c r="A1635" s="20" t="s">
        <v>3502</v>
      </c>
      <c r="B1635" s="20" t="s">
        <v>3503</v>
      </c>
      <c r="C1635" s="21" t="s">
        <v>216</v>
      </c>
      <c r="D1635" s="21" t="s">
        <v>216</v>
      </c>
      <c r="E1635" s="21" t="s">
        <v>2762</v>
      </c>
      <c r="F1635" s="21" t="s">
        <v>3496</v>
      </c>
      <c r="G1635" s="21" t="s">
        <v>3504</v>
      </c>
      <c r="H1635" s="21" t="s">
        <v>225</v>
      </c>
      <c r="I1635" s="21" t="s">
        <v>222</v>
      </c>
      <c r="J1635" s="21" t="s">
        <v>225</v>
      </c>
    </row>
    <row r="1636" spans="1:10" hidden="1" x14ac:dyDescent="0.25">
      <c r="A1636" s="20" t="s">
        <v>3505</v>
      </c>
      <c r="B1636" s="20" t="s">
        <v>3506</v>
      </c>
      <c r="C1636" s="21" t="s">
        <v>216</v>
      </c>
      <c r="D1636" s="21" t="s">
        <v>216</v>
      </c>
      <c r="E1636" s="21" t="s">
        <v>2762</v>
      </c>
      <c r="F1636" s="21" t="s">
        <v>3496</v>
      </c>
      <c r="G1636" s="21" t="s">
        <v>3504</v>
      </c>
      <c r="H1636" s="21" t="s">
        <v>225</v>
      </c>
      <c r="I1636" s="21" t="s">
        <v>222</v>
      </c>
      <c r="J1636" s="21" t="s">
        <v>225</v>
      </c>
    </row>
    <row r="1637" spans="1:10" hidden="1" x14ac:dyDescent="0.25">
      <c r="A1637" s="20" t="s">
        <v>3507</v>
      </c>
      <c r="B1637" s="20" t="s">
        <v>3508</v>
      </c>
      <c r="C1637" s="21" t="s">
        <v>216</v>
      </c>
      <c r="D1637" s="21" t="s">
        <v>216</v>
      </c>
      <c r="E1637" s="21" t="s">
        <v>2762</v>
      </c>
      <c r="F1637" s="21" t="s">
        <v>3496</v>
      </c>
      <c r="G1637" s="21" t="s">
        <v>3504</v>
      </c>
      <c r="H1637" s="21" t="s">
        <v>225</v>
      </c>
      <c r="I1637" s="21" t="s">
        <v>222</v>
      </c>
      <c r="J1637" s="21" t="s">
        <v>225</v>
      </c>
    </row>
    <row r="1638" spans="1:10" hidden="1" x14ac:dyDescent="0.25">
      <c r="A1638" s="20" t="s">
        <v>3509</v>
      </c>
      <c r="B1638" s="20" t="s">
        <v>3510</v>
      </c>
      <c r="C1638" s="21" t="s">
        <v>216</v>
      </c>
      <c r="D1638" s="21" t="s">
        <v>216</v>
      </c>
      <c r="E1638" s="21" t="s">
        <v>2762</v>
      </c>
      <c r="F1638" s="21" t="s">
        <v>3496</v>
      </c>
      <c r="G1638" s="21" t="s">
        <v>3504</v>
      </c>
      <c r="H1638" s="21" t="s">
        <v>225</v>
      </c>
      <c r="I1638" s="21" t="s">
        <v>222</v>
      </c>
      <c r="J1638" s="21" t="s">
        <v>225</v>
      </c>
    </row>
    <row r="1639" spans="1:10" hidden="1" x14ac:dyDescent="0.25">
      <c r="A1639" s="20" t="s">
        <v>3511</v>
      </c>
      <c r="B1639" s="20" t="s">
        <v>3512</v>
      </c>
      <c r="C1639" s="21" t="s">
        <v>216</v>
      </c>
      <c r="D1639" s="21" t="s">
        <v>216</v>
      </c>
      <c r="E1639" s="21" t="s">
        <v>2762</v>
      </c>
      <c r="F1639" s="21" t="s">
        <v>3496</v>
      </c>
      <c r="G1639" s="21" t="s">
        <v>3504</v>
      </c>
      <c r="H1639" s="21" t="s">
        <v>225</v>
      </c>
      <c r="I1639" s="21" t="s">
        <v>222</v>
      </c>
      <c r="J1639" s="21" t="s">
        <v>225</v>
      </c>
    </row>
    <row r="1640" spans="1:10" hidden="1" x14ac:dyDescent="0.25">
      <c r="A1640" s="20" t="s">
        <v>3513</v>
      </c>
      <c r="B1640" s="20" t="s">
        <v>3514</v>
      </c>
      <c r="C1640" s="21" t="s">
        <v>216</v>
      </c>
      <c r="D1640" s="21" t="s">
        <v>216</v>
      </c>
      <c r="E1640" s="21" t="s">
        <v>2762</v>
      </c>
      <c r="F1640" s="21" t="s">
        <v>3496</v>
      </c>
      <c r="G1640" s="21" t="s">
        <v>3504</v>
      </c>
      <c r="H1640" s="21" t="s">
        <v>225</v>
      </c>
      <c r="I1640" s="21" t="s">
        <v>222</v>
      </c>
      <c r="J1640" s="21" t="s">
        <v>225</v>
      </c>
    </row>
    <row r="1641" spans="1:10" hidden="1" x14ac:dyDescent="0.25">
      <c r="A1641" s="20" t="s">
        <v>3515</v>
      </c>
      <c r="B1641" s="20" t="s">
        <v>3516</v>
      </c>
      <c r="C1641" s="21" t="s">
        <v>216</v>
      </c>
      <c r="D1641" s="21" t="s">
        <v>216</v>
      </c>
      <c r="E1641" s="21" t="s">
        <v>2762</v>
      </c>
      <c r="F1641" s="21" t="s">
        <v>3496</v>
      </c>
      <c r="G1641" s="21" t="s">
        <v>3504</v>
      </c>
      <c r="H1641" s="21" t="s">
        <v>225</v>
      </c>
      <c r="I1641" s="21" t="s">
        <v>222</v>
      </c>
      <c r="J1641" s="21" t="s">
        <v>225</v>
      </c>
    </row>
    <row r="1642" spans="1:10" hidden="1" x14ac:dyDescent="0.25">
      <c r="A1642" s="20" t="s">
        <v>3517</v>
      </c>
      <c r="B1642" s="20" t="s">
        <v>3518</v>
      </c>
      <c r="C1642" s="21" t="s">
        <v>216</v>
      </c>
      <c r="D1642" s="21" t="s">
        <v>216</v>
      </c>
      <c r="E1642" s="21" t="s">
        <v>2762</v>
      </c>
      <c r="F1642" s="21" t="s">
        <v>3496</v>
      </c>
      <c r="G1642" s="21" t="s">
        <v>3504</v>
      </c>
      <c r="H1642" s="21" t="s">
        <v>225</v>
      </c>
      <c r="I1642" s="21" t="s">
        <v>222</v>
      </c>
      <c r="J1642" s="21" t="s">
        <v>225</v>
      </c>
    </row>
    <row r="1643" spans="1:10" hidden="1" x14ac:dyDescent="0.25">
      <c r="A1643" s="20" t="s">
        <v>3519</v>
      </c>
      <c r="B1643" s="20" t="s">
        <v>3520</v>
      </c>
      <c r="C1643" s="21" t="s">
        <v>216</v>
      </c>
      <c r="D1643" s="21" t="s">
        <v>216</v>
      </c>
      <c r="E1643" s="21" t="s">
        <v>2762</v>
      </c>
      <c r="F1643" s="21" t="s">
        <v>3496</v>
      </c>
      <c r="G1643" s="21" t="s">
        <v>3521</v>
      </c>
      <c r="H1643" s="21" t="s">
        <v>225</v>
      </c>
      <c r="I1643" s="21" t="s">
        <v>222</v>
      </c>
      <c r="J1643" s="21" t="s">
        <v>225</v>
      </c>
    </row>
    <row r="1644" spans="1:10" hidden="1" x14ac:dyDescent="0.25">
      <c r="A1644" s="20" t="s">
        <v>3522</v>
      </c>
      <c r="B1644" s="20" t="s">
        <v>3523</v>
      </c>
      <c r="C1644" s="21" t="s">
        <v>216</v>
      </c>
      <c r="D1644" s="21" t="s">
        <v>216</v>
      </c>
      <c r="E1644" s="21" t="s">
        <v>2762</v>
      </c>
      <c r="F1644" s="21" t="s">
        <v>3496</v>
      </c>
      <c r="G1644" s="21" t="s">
        <v>3521</v>
      </c>
      <c r="H1644" s="21" t="s">
        <v>225</v>
      </c>
      <c r="I1644" s="21" t="s">
        <v>222</v>
      </c>
      <c r="J1644" s="21" t="s">
        <v>225</v>
      </c>
    </row>
    <row r="1645" spans="1:10" hidden="1" x14ac:dyDescent="0.25">
      <c r="A1645" s="20" t="s">
        <v>3524</v>
      </c>
      <c r="B1645" s="20" t="s">
        <v>3525</v>
      </c>
      <c r="C1645" s="21" t="s">
        <v>216</v>
      </c>
      <c r="D1645" s="21" t="s">
        <v>216</v>
      </c>
      <c r="E1645" s="21" t="s">
        <v>2762</v>
      </c>
      <c r="F1645" s="21" t="s">
        <v>3496</v>
      </c>
      <c r="G1645" s="21" t="s">
        <v>3521</v>
      </c>
      <c r="H1645" s="21" t="s">
        <v>225</v>
      </c>
      <c r="I1645" s="21" t="s">
        <v>222</v>
      </c>
      <c r="J1645" s="21" t="s">
        <v>225</v>
      </c>
    </row>
    <row r="1646" spans="1:10" hidden="1" x14ac:dyDescent="0.25">
      <c r="A1646" s="20" t="s">
        <v>3526</v>
      </c>
      <c r="B1646" s="20" t="s">
        <v>3527</v>
      </c>
      <c r="C1646" s="21" t="s">
        <v>216</v>
      </c>
      <c r="D1646" s="21" t="s">
        <v>216</v>
      </c>
      <c r="E1646" s="21" t="s">
        <v>2762</v>
      </c>
      <c r="F1646" s="21" t="s">
        <v>3496</v>
      </c>
      <c r="G1646" s="21" t="s">
        <v>3521</v>
      </c>
      <c r="H1646" s="21" t="s">
        <v>225</v>
      </c>
      <c r="I1646" s="21" t="s">
        <v>222</v>
      </c>
      <c r="J1646" s="21" t="s">
        <v>225</v>
      </c>
    </row>
    <row r="1647" spans="1:10" hidden="1" x14ac:dyDescent="0.25">
      <c r="A1647" s="20" t="s">
        <v>3528</v>
      </c>
      <c r="B1647" s="20" t="s">
        <v>3529</v>
      </c>
      <c r="C1647" s="21" t="s">
        <v>216</v>
      </c>
      <c r="D1647" s="21" t="s">
        <v>216</v>
      </c>
      <c r="E1647" s="21" t="s">
        <v>2762</v>
      </c>
      <c r="F1647" s="21" t="s">
        <v>3496</v>
      </c>
      <c r="G1647" s="21" t="s">
        <v>3521</v>
      </c>
      <c r="H1647" s="21" t="s">
        <v>225</v>
      </c>
      <c r="I1647" s="21" t="s">
        <v>222</v>
      </c>
      <c r="J1647" s="21" t="s">
        <v>225</v>
      </c>
    </row>
    <row r="1648" spans="1:10" hidden="1" x14ac:dyDescent="0.25">
      <c r="A1648" s="20" t="s">
        <v>3530</v>
      </c>
      <c r="B1648" s="20" t="s">
        <v>3531</v>
      </c>
      <c r="C1648" s="21" t="s">
        <v>216</v>
      </c>
      <c r="D1648" s="21" t="s">
        <v>216</v>
      </c>
      <c r="E1648" s="21" t="s">
        <v>2762</v>
      </c>
      <c r="F1648" s="21" t="s">
        <v>3496</v>
      </c>
      <c r="G1648" s="21" t="s">
        <v>3532</v>
      </c>
      <c r="H1648" s="21" t="s">
        <v>225</v>
      </c>
      <c r="I1648" s="21" t="s">
        <v>222</v>
      </c>
      <c r="J1648" s="21" t="s">
        <v>225</v>
      </c>
    </row>
    <row r="1649" spans="1:10" hidden="1" x14ac:dyDescent="0.25">
      <c r="A1649" s="20" t="s">
        <v>3533</v>
      </c>
      <c r="B1649" s="20" t="s">
        <v>3534</v>
      </c>
      <c r="C1649" s="21" t="s">
        <v>216</v>
      </c>
      <c r="D1649" s="21" t="s">
        <v>216</v>
      </c>
      <c r="E1649" s="21" t="s">
        <v>2762</v>
      </c>
      <c r="F1649" s="21" t="s">
        <v>3496</v>
      </c>
      <c r="G1649" s="21" t="s">
        <v>3535</v>
      </c>
      <c r="H1649" s="21" t="s">
        <v>225</v>
      </c>
      <c r="I1649" s="21" t="s">
        <v>222</v>
      </c>
      <c r="J1649" s="21" t="s">
        <v>225</v>
      </c>
    </row>
    <row r="1650" spans="1:10" hidden="1" x14ac:dyDescent="0.25">
      <c r="A1650" s="20" t="s">
        <v>3536</v>
      </c>
      <c r="B1650" s="20" t="s">
        <v>3537</v>
      </c>
      <c r="C1650" s="21" t="s">
        <v>216</v>
      </c>
      <c r="D1650" s="21" t="s">
        <v>216</v>
      </c>
      <c r="E1650" s="21" t="s">
        <v>2762</v>
      </c>
      <c r="F1650" s="21" t="s">
        <v>3496</v>
      </c>
      <c r="G1650" s="21" t="s">
        <v>3535</v>
      </c>
      <c r="H1650" s="21" t="s">
        <v>225</v>
      </c>
      <c r="I1650" s="21" t="s">
        <v>222</v>
      </c>
      <c r="J1650" s="21" t="s">
        <v>225</v>
      </c>
    </row>
    <row r="1651" spans="1:10" hidden="1" x14ac:dyDescent="0.25">
      <c r="A1651" s="20" t="s">
        <v>3538</v>
      </c>
      <c r="B1651" s="20" t="s">
        <v>3539</v>
      </c>
      <c r="C1651" s="21" t="s">
        <v>216</v>
      </c>
      <c r="D1651" s="21" t="s">
        <v>216</v>
      </c>
      <c r="E1651" s="21" t="s">
        <v>2762</v>
      </c>
      <c r="F1651" s="21" t="s">
        <v>3496</v>
      </c>
      <c r="G1651" s="21" t="s">
        <v>3535</v>
      </c>
      <c r="H1651" s="21" t="s">
        <v>225</v>
      </c>
      <c r="I1651" s="21" t="s">
        <v>222</v>
      </c>
      <c r="J1651" s="21" t="s">
        <v>225</v>
      </c>
    </row>
    <row r="1652" spans="1:10" hidden="1" x14ac:dyDescent="0.25">
      <c r="A1652" s="20" t="s">
        <v>3540</v>
      </c>
      <c r="B1652" s="20" t="s">
        <v>3541</v>
      </c>
      <c r="C1652" s="21" t="s">
        <v>216</v>
      </c>
      <c r="D1652" s="21" t="s">
        <v>216</v>
      </c>
      <c r="E1652" s="21" t="s">
        <v>2762</v>
      </c>
      <c r="F1652" s="21" t="s">
        <v>3017</v>
      </c>
      <c r="G1652" s="21" t="s">
        <v>3018</v>
      </c>
      <c r="H1652" s="21" t="s">
        <v>225</v>
      </c>
      <c r="I1652" s="21" t="s">
        <v>222</v>
      </c>
      <c r="J1652" s="21" t="s">
        <v>225</v>
      </c>
    </row>
    <row r="1653" spans="1:10" hidden="1" x14ac:dyDescent="0.25">
      <c r="A1653" s="20" t="s">
        <v>3542</v>
      </c>
      <c r="B1653" s="20" t="s">
        <v>3543</v>
      </c>
      <c r="C1653" s="21" t="s">
        <v>216</v>
      </c>
      <c r="D1653" s="21" t="s">
        <v>216</v>
      </c>
      <c r="E1653" s="21" t="s">
        <v>2762</v>
      </c>
      <c r="F1653" s="21" t="s">
        <v>3017</v>
      </c>
      <c r="G1653" s="21" t="s">
        <v>3018</v>
      </c>
      <c r="H1653" s="21" t="s">
        <v>225</v>
      </c>
      <c r="I1653" s="21" t="s">
        <v>222</v>
      </c>
      <c r="J1653" s="21" t="s">
        <v>225</v>
      </c>
    </row>
    <row r="1654" spans="1:10" hidden="1" x14ac:dyDescent="0.25">
      <c r="A1654" s="20" t="s">
        <v>3544</v>
      </c>
      <c r="B1654" s="20" t="s">
        <v>3545</v>
      </c>
      <c r="C1654" s="21" t="s">
        <v>216</v>
      </c>
      <c r="D1654" s="21" t="s">
        <v>216</v>
      </c>
      <c r="E1654" s="21" t="s">
        <v>2762</v>
      </c>
      <c r="F1654" s="21" t="s">
        <v>3496</v>
      </c>
      <c r="G1654" s="21" t="s">
        <v>3546</v>
      </c>
      <c r="H1654" s="21" t="s">
        <v>225</v>
      </c>
      <c r="I1654" s="21" t="s">
        <v>222</v>
      </c>
      <c r="J1654" s="21" t="s">
        <v>225</v>
      </c>
    </row>
    <row r="1655" spans="1:10" hidden="1" x14ac:dyDescent="0.25">
      <c r="A1655" s="20" t="s">
        <v>3547</v>
      </c>
      <c r="B1655" s="20" t="s">
        <v>3548</v>
      </c>
      <c r="C1655" s="21" t="s">
        <v>216</v>
      </c>
      <c r="D1655" s="21" t="s">
        <v>216</v>
      </c>
      <c r="E1655" s="21" t="s">
        <v>2762</v>
      </c>
      <c r="F1655" s="21" t="s">
        <v>3496</v>
      </c>
      <c r="G1655" s="21" t="s">
        <v>3546</v>
      </c>
      <c r="H1655" s="21" t="s">
        <v>225</v>
      </c>
      <c r="I1655" s="21" t="s">
        <v>222</v>
      </c>
      <c r="J1655" s="21" t="s">
        <v>225</v>
      </c>
    </row>
    <row r="1656" spans="1:10" hidden="1" x14ac:dyDescent="0.25">
      <c r="A1656" s="20" t="s">
        <v>3549</v>
      </c>
      <c r="B1656" s="20" t="s">
        <v>3550</v>
      </c>
      <c r="C1656" s="21" t="s">
        <v>216</v>
      </c>
      <c r="D1656" s="21" t="s">
        <v>216</v>
      </c>
      <c r="E1656" s="21" t="s">
        <v>2762</v>
      </c>
      <c r="F1656" s="21" t="s">
        <v>3496</v>
      </c>
      <c r="G1656" s="21" t="s">
        <v>3546</v>
      </c>
      <c r="H1656" s="21" t="s">
        <v>225</v>
      </c>
      <c r="I1656" s="21" t="s">
        <v>222</v>
      </c>
      <c r="J1656" s="21" t="s">
        <v>225</v>
      </c>
    </row>
    <row r="1657" spans="1:10" hidden="1" x14ac:dyDescent="0.25">
      <c r="A1657" s="20" t="s">
        <v>3551</v>
      </c>
      <c r="B1657" s="20" t="s">
        <v>3552</v>
      </c>
      <c r="C1657" s="21" t="s">
        <v>216</v>
      </c>
      <c r="D1657" s="21" t="s">
        <v>216</v>
      </c>
      <c r="E1657" s="21" t="s">
        <v>2762</v>
      </c>
      <c r="F1657" s="21" t="s">
        <v>3496</v>
      </c>
      <c r="G1657" s="21" t="s">
        <v>3546</v>
      </c>
      <c r="H1657" s="21" t="s">
        <v>225</v>
      </c>
      <c r="I1657" s="21" t="s">
        <v>222</v>
      </c>
      <c r="J1657" s="21" t="s">
        <v>225</v>
      </c>
    </row>
    <row r="1658" spans="1:10" hidden="1" x14ac:dyDescent="0.25">
      <c r="A1658" s="20" t="s">
        <v>3553</v>
      </c>
      <c r="B1658" s="20" t="s">
        <v>3554</v>
      </c>
      <c r="C1658" s="21" t="s">
        <v>216</v>
      </c>
      <c r="D1658" s="21" t="s">
        <v>216</v>
      </c>
      <c r="E1658" s="21" t="s">
        <v>2762</v>
      </c>
      <c r="F1658" s="21" t="s">
        <v>3496</v>
      </c>
      <c r="G1658" s="21" t="s">
        <v>3546</v>
      </c>
      <c r="H1658" s="21" t="s">
        <v>225</v>
      </c>
      <c r="I1658" s="21" t="s">
        <v>222</v>
      </c>
      <c r="J1658" s="21" t="s">
        <v>225</v>
      </c>
    </row>
    <row r="1659" spans="1:10" hidden="1" x14ac:dyDescent="0.25">
      <c r="A1659" s="20" t="s">
        <v>3555</v>
      </c>
      <c r="B1659" s="20" t="s">
        <v>3556</v>
      </c>
      <c r="C1659" s="21" t="s">
        <v>216</v>
      </c>
      <c r="D1659" s="21" t="s">
        <v>216</v>
      </c>
      <c r="E1659" s="21" t="s">
        <v>2762</v>
      </c>
      <c r="F1659" s="21" t="s">
        <v>3496</v>
      </c>
      <c r="G1659" s="21" t="s">
        <v>3546</v>
      </c>
      <c r="H1659" s="21" t="s">
        <v>225</v>
      </c>
      <c r="I1659" s="21" t="s">
        <v>222</v>
      </c>
      <c r="J1659" s="21" t="s">
        <v>225</v>
      </c>
    </row>
    <row r="1660" spans="1:10" hidden="1" x14ac:dyDescent="0.25">
      <c r="A1660" s="20" t="s">
        <v>3557</v>
      </c>
      <c r="B1660" s="20" t="s">
        <v>3558</v>
      </c>
      <c r="C1660" s="21" t="s">
        <v>216</v>
      </c>
      <c r="D1660" s="21" t="s">
        <v>216</v>
      </c>
      <c r="E1660" s="21" t="s">
        <v>2762</v>
      </c>
      <c r="F1660" s="21" t="s">
        <v>3496</v>
      </c>
      <c r="G1660" s="21" t="s">
        <v>3559</v>
      </c>
      <c r="H1660" s="21" t="s">
        <v>225</v>
      </c>
      <c r="I1660" s="21" t="s">
        <v>222</v>
      </c>
      <c r="J1660" s="21" t="s">
        <v>225</v>
      </c>
    </row>
    <row r="1661" spans="1:10" hidden="1" x14ac:dyDescent="0.25">
      <c r="A1661" s="20" t="s">
        <v>3560</v>
      </c>
      <c r="B1661" s="20" t="s">
        <v>3561</v>
      </c>
      <c r="C1661" s="21" t="s">
        <v>216</v>
      </c>
      <c r="D1661" s="21" t="s">
        <v>216</v>
      </c>
      <c r="E1661" s="21" t="s">
        <v>2762</v>
      </c>
      <c r="F1661" s="21" t="s">
        <v>3496</v>
      </c>
      <c r="G1661" s="21" t="s">
        <v>3559</v>
      </c>
      <c r="H1661" s="21" t="s">
        <v>225</v>
      </c>
      <c r="I1661" s="21" t="s">
        <v>222</v>
      </c>
      <c r="J1661" s="21" t="s">
        <v>225</v>
      </c>
    </row>
    <row r="1662" spans="1:10" hidden="1" x14ac:dyDescent="0.25">
      <c r="A1662" s="20" t="s">
        <v>3562</v>
      </c>
      <c r="B1662" s="20" t="s">
        <v>3563</v>
      </c>
      <c r="C1662" s="21" t="s">
        <v>216</v>
      </c>
      <c r="D1662" s="21" t="s">
        <v>216</v>
      </c>
      <c r="E1662" s="21" t="s">
        <v>2762</v>
      </c>
      <c r="F1662" s="21" t="s">
        <v>3496</v>
      </c>
      <c r="G1662" s="21" t="s">
        <v>3559</v>
      </c>
      <c r="H1662" s="21" t="s">
        <v>225</v>
      </c>
      <c r="I1662" s="21" t="s">
        <v>222</v>
      </c>
      <c r="J1662" s="21" t="s">
        <v>225</v>
      </c>
    </row>
    <row r="1663" spans="1:10" hidden="1" x14ac:dyDescent="0.25">
      <c r="A1663" s="20" t="s">
        <v>3564</v>
      </c>
      <c r="B1663" s="20" t="s">
        <v>3565</v>
      </c>
      <c r="C1663" s="21" t="s">
        <v>216</v>
      </c>
      <c r="D1663" s="21" t="s">
        <v>216</v>
      </c>
      <c r="E1663" s="21" t="s">
        <v>2762</v>
      </c>
      <c r="F1663" s="21" t="s">
        <v>3496</v>
      </c>
      <c r="G1663" s="21" t="s">
        <v>3559</v>
      </c>
      <c r="H1663" s="21" t="s">
        <v>225</v>
      </c>
      <c r="I1663" s="21" t="s">
        <v>222</v>
      </c>
      <c r="J1663" s="21" t="s">
        <v>225</v>
      </c>
    </row>
    <row r="1664" spans="1:10" hidden="1" x14ac:dyDescent="0.25">
      <c r="A1664" s="20" t="s">
        <v>3566</v>
      </c>
      <c r="B1664" s="20" t="s">
        <v>3567</v>
      </c>
      <c r="C1664" s="21" t="s">
        <v>216</v>
      </c>
      <c r="D1664" s="21" t="s">
        <v>216</v>
      </c>
      <c r="E1664" s="21" t="s">
        <v>2762</v>
      </c>
      <c r="F1664" s="21" t="s">
        <v>3496</v>
      </c>
      <c r="G1664" s="21" t="s">
        <v>3559</v>
      </c>
      <c r="H1664" s="21" t="s">
        <v>225</v>
      </c>
      <c r="I1664" s="21" t="s">
        <v>222</v>
      </c>
      <c r="J1664" s="21" t="s">
        <v>225</v>
      </c>
    </row>
    <row r="1665" spans="1:10" hidden="1" x14ac:dyDescent="0.25">
      <c r="A1665" s="20" t="s">
        <v>3568</v>
      </c>
      <c r="B1665" s="20">
        <v>0</v>
      </c>
      <c r="C1665" s="21" t="s">
        <v>216</v>
      </c>
      <c r="D1665" s="21" t="s">
        <v>216</v>
      </c>
      <c r="E1665" s="21" t="s">
        <v>2762</v>
      </c>
      <c r="F1665" s="21" t="s">
        <v>3496</v>
      </c>
      <c r="G1665" s="21" t="s">
        <v>3559</v>
      </c>
      <c r="H1665" s="21" t="s">
        <v>225</v>
      </c>
      <c r="I1665" s="21" t="s">
        <v>222</v>
      </c>
      <c r="J1665" s="21" t="s">
        <v>225</v>
      </c>
    </row>
    <row r="1666" spans="1:10" hidden="1" x14ac:dyDescent="0.25">
      <c r="A1666" s="20" t="s">
        <v>3569</v>
      </c>
      <c r="B1666" s="20" t="s">
        <v>3570</v>
      </c>
      <c r="C1666" s="21" t="s">
        <v>216</v>
      </c>
      <c r="D1666" s="21" t="s">
        <v>216</v>
      </c>
      <c r="E1666" s="21" t="s">
        <v>2762</v>
      </c>
      <c r="F1666" s="21" t="s">
        <v>3496</v>
      </c>
      <c r="G1666" s="21" t="s">
        <v>3559</v>
      </c>
      <c r="H1666" s="21" t="s">
        <v>225</v>
      </c>
      <c r="I1666" s="21" t="s">
        <v>222</v>
      </c>
      <c r="J1666" s="21" t="s">
        <v>225</v>
      </c>
    </row>
    <row r="1667" spans="1:10" hidden="1" x14ac:dyDescent="0.25">
      <c r="A1667" s="20" t="s">
        <v>3571</v>
      </c>
      <c r="B1667" s="20" t="s">
        <v>3572</v>
      </c>
      <c r="C1667" s="21" t="s">
        <v>216</v>
      </c>
      <c r="D1667" s="21" t="s">
        <v>216</v>
      </c>
      <c r="E1667" s="21" t="s">
        <v>2762</v>
      </c>
      <c r="F1667" s="21" t="s">
        <v>3496</v>
      </c>
      <c r="G1667" s="21" t="s">
        <v>3559</v>
      </c>
      <c r="H1667" s="21" t="s">
        <v>225</v>
      </c>
      <c r="I1667" s="21" t="s">
        <v>222</v>
      </c>
      <c r="J1667" s="21" t="s">
        <v>225</v>
      </c>
    </row>
    <row r="1668" spans="1:10" hidden="1" x14ac:dyDescent="0.25">
      <c r="A1668" s="20" t="s">
        <v>3573</v>
      </c>
      <c r="B1668" s="20" t="s">
        <v>3574</v>
      </c>
      <c r="C1668" s="21" t="s">
        <v>216</v>
      </c>
      <c r="D1668" s="21" t="s">
        <v>216</v>
      </c>
      <c r="E1668" s="21" t="s">
        <v>2762</v>
      </c>
      <c r="F1668" s="21" t="s">
        <v>3017</v>
      </c>
      <c r="G1668" s="21" t="s">
        <v>3018</v>
      </c>
      <c r="H1668" s="21" t="s">
        <v>225</v>
      </c>
      <c r="I1668" s="21" t="s">
        <v>222</v>
      </c>
      <c r="J1668" s="21" t="s">
        <v>225</v>
      </c>
    </row>
    <row r="1669" spans="1:10" hidden="1" x14ac:dyDescent="0.25">
      <c r="A1669" s="20" t="s">
        <v>3575</v>
      </c>
      <c r="B1669" s="20" t="s">
        <v>3576</v>
      </c>
      <c r="C1669" s="21" t="s">
        <v>216</v>
      </c>
      <c r="D1669" s="21" t="s">
        <v>216</v>
      </c>
      <c r="E1669" s="21" t="s">
        <v>2762</v>
      </c>
      <c r="F1669" s="21" t="s">
        <v>3496</v>
      </c>
      <c r="G1669" s="21" t="s">
        <v>3559</v>
      </c>
      <c r="H1669" s="21" t="s">
        <v>225</v>
      </c>
      <c r="I1669" s="21" t="s">
        <v>222</v>
      </c>
      <c r="J1669" s="21" t="s">
        <v>225</v>
      </c>
    </row>
    <row r="1670" spans="1:10" hidden="1" x14ac:dyDescent="0.25">
      <c r="A1670" s="20" t="s">
        <v>3577</v>
      </c>
      <c r="B1670" s="20" t="s">
        <v>3578</v>
      </c>
      <c r="C1670" s="21" t="s">
        <v>216</v>
      </c>
      <c r="D1670" s="21" t="s">
        <v>216</v>
      </c>
      <c r="E1670" s="21" t="s">
        <v>2762</v>
      </c>
      <c r="F1670" s="21" t="s">
        <v>3496</v>
      </c>
      <c r="G1670" s="21" t="s">
        <v>3559</v>
      </c>
      <c r="H1670" s="21" t="s">
        <v>225</v>
      </c>
      <c r="I1670" s="21" t="s">
        <v>222</v>
      </c>
      <c r="J1670" s="21" t="s">
        <v>225</v>
      </c>
    </row>
    <row r="1671" spans="1:10" hidden="1" x14ac:dyDescent="0.25">
      <c r="A1671" s="20" t="s">
        <v>3579</v>
      </c>
      <c r="B1671" s="20" t="s">
        <v>3580</v>
      </c>
      <c r="C1671" s="21" t="s">
        <v>216</v>
      </c>
      <c r="D1671" s="21" t="s">
        <v>216</v>
      </c>
      <c r="E1671" s="21" t="s">
        <v>2762</v>
      </c>
      <c r="F1671" s="21" t="s">
        <v>3496</v>
      </c>
      <c r="G1671" s="21" t="s">
        <v>3559</v>
      </c>
      <c r="H1671" s="21" t="s">
        <v>225</v>
      </c>
      <c r="I1671" s="21" t="s">
        <v>222</v>
      </c>
      <c r="J1671" s="21" t="s">
        <v>225</v>
      </c>
    </row>
    <row r="1672" spans="1:10" hidden="1" x14ac:dyDescent="0.25">
      <c r="A1672" s="20" t="s">
        <v>3581</v>
      </c>
      <c r="B1672" s="20" t="s">
        <v>3582</v>
      </c>
      <c r="C1672" s="21" t="s">
        <v>216</v>
      </c>
      <c r="D1672" s="21" t="s">
        <v>216</v>
      </c>
      <c r="E1672" s="21" t="s">
        <v>2762</v>
      </c>
      <c r="F1672" s="21" t="s">
        <v>3496</v>
      </c>
      <c r="G1672" s="21" t="s">
        <v>3559</v>
      </c>
      <c r="H1672" s="21" t="s">
        <v>225</v>
      </c>
      <c r="I1672" s="21" t="s">
        <v>222</v>
      </c>
      <c r="J1672" s="21" t="s">
        <v>225</v>
      </c>
    </row>
    <row r="1673" spans="1:10" hidden="1" x14ac:dyDescent="0.25">
      <c r="A1673" s="20" t="s">
        <v>3583</v>
      </c>
      <c r="B1673" s="20" t="s">
        <v>3584</v>
      </c>
      <c r="C1673" s="21" t="s">
        <v>216</v>
      </c>
      <c r="D1673" s="21" t="s">
        <v>216</v>
      </c>
      <c r="E1673" s="21" t="s">
        <v>2762</v>
      </c>
      <c r="F1673" s="21" t="s">
        <v>3496</v>
      </c>
      <c r="G1673" s="21" t="s">
        <v>3559</v>
      </c>
      <c r="H1673" s="21" t="s">
        <v>225</v>
      </c>
      <c r="I1673" s="21" t="s">
        <v>222</v>
      </c>
      <c r="J1673" s="21" t="s">
        <v>225</v>
      </c>
    </row>
    <row r="1674" spans="1:10" hidden="1" x14ac:dyDescent="0.25">
      <c r="A1674" s="20" t="s">
        <v>3585</v>
      </c>
      <c r="B1674" s="20" t="s">
        <v>3586</v>
      </c>
      <c r="C1674" s="21" t="s">
        <v>216</v>
      </c>
      <c r="D1674" s="21" t="s">
        <v>216</v>
      </c>
      <c r="E1674" s="21" t="s">
        <v>2762</v>
      </c>
      <c r="F1674" s="21" t="s">
        <v>3496</v>
      </c>
      <c r="G1674" s="21" t="s">
        <v>3559</v>
      </c>
      <c r="H1674" s="21" t="s">
        <v>225</v>
      </c>
      <c r="I1674" s="21" t="s">
        <v>222</v>
      </c>
      <c r="J1674" s="21" t="s">
        <v>225</v>
      </c>
    </row>
    <row r="1675" spans="1:10" hidden="1" x14ac:dyDescent="0.25">
      <c r="A1675" s="20" t="s">
        <v>3587</v>
      </c>
      <c r="B1675" s="20" t="s">
        <v>3588</v>
      </c>
      <c r="C1675" s="21" t="s">
        <v>216</v>
      </c>
      <c r="D1675" s="21" t="s">
        <v>216</v>
      </c>
      <c r="E1675" s="21" t="s">
        <v>2762</v>
      </c>
      <c r="F1675" s="21" t="s">
        <v>3017</v>
      </c>
      <c r="G1675" s="21" t="s">
        <v>3018</v>
      </c>
      <c r="H1675" s="21" t="s">
        <v>225</v>
      </c>
      <c r="I1675" s="21" t="s">
        <v>222</v>
      </c>
      <c r="J1675" s="21" t="s">
        <v>225</v>
      </c>
    </row>
    <row r="1676" spans="1:10" hidden="1" x14ac:dyDescent="0.25">
      <c r="A1676" s="20" t="s">
        <v>3589</v>
      </c>
      <c r="B1676" s="20" t="s">
        <v>3590</v>
      </c>
      <c r="C1676" s="21" t="s">
        <v>216</v>
      </c>
      <c r="D1676" s="21" t="s">
        <v>216</v>
      </c>
      <c r="E1676" s="21" t="s">
        <v>2762</v>
      </c>
      <c r="F1676" s="21" t="s">
        <v>3496</v>
      </c>
      <c r="G1676" s="21" t="s">
        <v>3559</v>
      </c>
      <c r="H1676" s="21" t="s">
        <v>225</v>
      </c>
      <c r="I1676" s="21" t="s">
        <v>222</v>
      </c>
      <c r="J1676" s="21" t="s">
        <v>225</v>
      </c>
    </row>
    <row r="1677" spans="1:10" hidden="1" x14ac:dyDescent="0.25">
      <c r="A1677" s="20" t="s">
        <v>3591</v>
      </c>
      <c r="B1677" s="20" t="s">
        <v>3592</v>
      </c>
      <c r="C1677" s="21" t="s">
        <v>216</v>
      </c>
      <c r="D1677" s="21" t="s">
        <v>216</v>
      </c>
      <c r="E1677" s="21" t="s">
        <v>2762</v>
      </c>
      <c r="F1677" s="21" t="s">
        <v>3496</v>
      </c>
      <c r="G1677" s="21" t="s">
        <v>3559</v>
      </c>
      <c r="H1677" s="21" t="s">
        <v>225</v>
      </c>
      <c r="I1677" s="21" t="s">
        <v>222</v>
      </c>
      <c r="J1677" s="21" t="s">
        <v>225</v>
      </c>
    </row>
    <row r="1678" spans="1:10" hidden="1" x14ac:dyDescent="0.25">
      <c r="A1678" s="20" t="s">
        <v>3593</v>
      </c>
      <c r="B1678" s="20" t="s">
        <v>3594</v>
      </c>
      <c r="C1678" s="21" t="s">
        <v>216</v>
      </c>
      <c r="D1678" s="21" t="s">
        <v>216</v>
      </c>
      <c r="E1678" s="21" t="s">
        <v>2762</v>
      </c>
      <c r="F1678" s="21" t="s">
        <v>3496</v>
      </c>
      <c r="G1678" s="21" t="s">
        <v>3559</v>
      </c>
      <c r="H1678" s="21" t="s">
        <v>225</v>
      </c>
      <c r="I1678" s="21" t="s">
        <v>222</v>
      </c>
      <c r="J1678" s="21" t="s">
        <v>225</v>
      </c>
    </row>
    <row r="1679" spans="1:10" hidden="1" x14ac:dyDescent="0.25">
      <c r="A1679" s="20" t="s">
        <v>3595</v>
      </c>
      <c r="B1679" s="20" t="s">
        <v>3596</v>
      </c>
      <c r="C1679" s="21" t="s">
        <v>216</v>
      </c>
      <c r="D1679" s="21" t="s">
        <v>216</v>
      </c>
      <c r="E1679" s="21" t="s">
        <v>2762</v>
      </c>
      <c r="F1679" s="21" t="s">
        <v>3496</v>
      </c>
      <c r="G1679" s="21" t="s">
        <v>3559</v>
      </c>
      <c r="H1679" s="21" t="s">
        <v>225</v>
      </c>
      <c r="I1679" s="21" t="s">
        <v>222</v>
      </c>
      <c r="J1679" s="21" t="s">
        <v>225</v>
      </c>
    </row>
    <row r="1680" spans="1:10" hidden="1" x14ac:dyDescent="0.25">
      <c r="A1680" s="20" t="s">
        <v>3597</v>
      </c>
      <c r="B1680" s="20" t="s">
        <v>3598</v>
      </c>
      <c r="C1680" s="21" t="s">
        <v>216</v>
      </c>
      <c r="D1680" s="21" t="s">
        <v>216</v>
      </c>
      <c r="E1680" s="21" t="s">
        <v>2762</v>
      </c>
      <c r="F1680" s="21" t="s">
        <v>3496</v>
      </c>
      <c r="G1680" s="21" t="s">
        <v>3559</v>
      </c>
      <c r="H1680" s="21" t="s">
        <v>225</v>
      </c>
      <c r="I1680" s="21" t="s">
        <v>222</v>
      </c>
      <c r="J1680" s="21" t="s">
        <v>225</v>
      </c>
    </row>
    <row r="1681" spans="1:10" hidden="1" x14ac:dyDescent="0.25">
      <c r="A1681" s="20" t="s">
        <v>3599</v>
      </c>
      <c r="B1681" s="20" t="s">
        <v>3600</v>
      </c>
      <c r="C1681" s="21" t="s">
        <v>216</v>
      </c>
      <c r="D1681" s="21" t="s">
        <v>216</v>
      </c>
      <c r="E1681" s="21" t="s">
        <v>2762</v>
      </c>
      <c r="F1681" s="21" t="s">
        <v>3496</v>
      </c>
      <c r="G1681" s="21" t="s">
        <v>3559</v>
      </c>
      <c r="H1681" s="21" t="s">
        <v>225</v>
      </c>
      <c r="I1681" s="21" t="s">
        <v>222</v>
      </c>
      <c r="J1681" s="21" t="s">
        <v>225</v>
      </c>
    </row>
    <row r="1682" spans="1:10" hidden="1" x14ac:dyDescent="0.25">
      <c r="A1682" s="20" t="s">
        <v>3601</v>
      </c>
      <c r="B1682" s="20" t="s">
        <v>3602</v>
      </c>
      <c r="C1682" s="21" t="s">
        <v>216</v>
      </c>
      <c r="D1682" s="21" t="s">
        <v>216</v>
      </c>
      <c r="E1682" s="21" t="s">
        <v>2762</v>
      </c>
      <c r="F1682" s="21" t="s">
        <v>3496</v>
      </c>
      <c r="G1682" s="21" t="s">
        <v>3559</v>
      </c>
      <c r="H1682" s="21" t="s">
        <v>225</v>
      </c>
      <c r="I1682" s="21" t="s">
        <v>222</v>
      </c>
      <c r="J1682" s="21" t="s">
        <v>225</v>
      </c>
    </row>
    <row r="1683" spans="1:10" hidden="1" x14ac:dyDescent="0.25">
      <c r="A1683" s="20" t="s">
        <v>3603</v>
      </c>
      <c r="B1683" s="20" t="s">
        <v>3604</v>
      </c>
      <c r="C1683" s="21" t="s">
        <v>216</v>
      </c>
      <c r="D1683" s="21" t="s">
        <v>216</v>
      </c>
      <c r="E1683" s="21" t="s">
        <v>2762</v>
      </c>
      <c r="F1683" s="21" t="s">
        <v>3496</v>
      </c>
      <c r="G1683" s="21" t="s">
        <v>3559</v>
      </c>
      <c r="H1683" s="21" t="s">
        <v>225</v>
      </c>
      <c r="I1683" s="21" t="s">
        <v>222</v>
      </c>
      <c r="J1683" s="21" t="s">
        <v>225</v>
      </c>
    </row>
    <row r="1684" spans="1:10" hidden="1" x14ac:dyDescent="0.25">
      <c r="A1684" s="20" t="s">
        <v>3605</v>
      </c>
      <c r="B1684" s="20" t="s">
        <v>3606</v>
      </c>
      <c r="C1684" s="21" t="s">
        <v>216</v>
      </c>
      <c r="D1684" s="21" t="s">
        <v>216</v>
      </c>
      <c r="E1684" s="21" t="s">
        <v>2762</v>
      </c>
      <c r="F1684" s="21" t="s">
        <v>3496</v>
      </c>
      <c r="G1684" s="21" t="s">
        <v>3559</v>
      </c>
      <c r="H1684" s="21" t="s">
        <v>225</v>
      </c>
      <c r="I1684" s="21" t="s">
        <v>222</v>
      </c>
      <c r="J1684" s="21" t="s">
        <v>225</v>
      </c>
    </row>
    <row r="1685" spans="1:10" hidden="1" x14ac:dyDescent="0.25">
      <c r="A1685" s="20" t="s">
        <v>3607</v>
      </c>
      <c r="B1685" s="20" t="s">
        <v>3608</v>
      </c>
      <c r="C1685" s="21" t="s">
        <v>216</v>
      </c>
      <c r="D1685" s="21" t="s">
        <v>216</v>
      </c>
      <c r="E1685" s="21" t="s">
        <v>2762</v>
      </c>
      <c r="F1685" s="21" t="s">
        <v>3496</v>
      </c>
      <c r="G1685" s="21" t="s">
        <v>3559</v>
      </c>
      <c r="H1685" s="21" t="s">
        <v>225</v>
      </c>
      <c r="I1685" s="21" t="s">
        <v>222</v>
      </c>
      <c r="J1685" s="21" t="s">
        <v>225</v>
      </c>
    </row>
    <row r="1686" spans="1:10" hidden="1" x14ac:dyDescent="0.25">
      <c r="A1686" s="20" t="s">
        <v>3609</v>
      </c>
      <c r="B1686" s="20" t="s">
        <v>3610</v>
      </c>
      <c r="C1686" s="21" t="s">
        <v>216</v>
      </c>
      <c r="D1686" s="21" t="s">
        <v>216</v>
      </c>
      <c r="E1686" s="21" t="s">
        <v>2762</v>
      </c>
      <c r="F1686" s="21" t="s">
        <v>3496</v>
      </c>
      <c r="G1686" s="21" t="s">
        <v>3559</v>
      </c>
      <c r="H1686" s="21" t="s">
        <v>225</v>
      </c>
      <c r="I1686" s="21" t="s">
        <v>222</v>
      </c>
      <c r="J1686" s="21" t="s">
        <v>225</v>
      </c>
    </row>
    <row r="1687" spans="1:10" hidden="1" x14ac:dyDescent="0.25">
      <c r="A1687" s="20" t="s">
        <v>3611</v>
      </c>
      <c r="B1687" s="20" t="s">
        <v>3612</v>
      </c>
      <c r="C1687" s="21" t="s">
        <v>216</v>
      </c>
      <c r="D1687" s="21" t="s">
        <v>216</v>
      </c>
      <c r="E1687" s="21" t="s">
        <v>2762</v>
      </c>
      <c r="F1687" s="21" t="s">
        <v>3496</v>
      </c>
      <c r="G1687" s="21" t="s">
        <v>3559</v>
      </c>
      <c r="H1687" s="21" t="s">
        <v>225</v>
      </c>
      <c r="I1687" s="21" t="s">
        <v>222</v>
      </c>
      <c r="J1687" s="21" t="s">
        <v>225</v>
      </c>
    </row>
    <row r="1688" spans="1:10" hidden="1" x14ac:dyDescent="0.25">
      <c r="A1688" s="20" t="s">
        <v>3613</v>
      </c>
      <c r="B1688" s="20" t="s">
        <v>3614</v>
      </c>
      <c r="C1688" s="21" t="s">
        <v>216</v>
      </c>
      <c r="D1688" s="21" t="s">
        <v>216</v>
      </c>
      <c r="E1688" s="21" t="s">
        <v>2762</v>
      </c>
      <c r="F1688" s="21" t="s">
        <v>3496</v>
      </c>
      <c r="G1688" s="21" t="s">
        <v>3559</v>
      </c>
      <c r="H1688" s="21" t="s">
        <v>225</v>
      </c>
      <c r="I1688" s="21" t="s">
        <v>222</v>
      </c>
      <c r="J1688" s="21" t="s">
        <v>225</v>
      </c>
    </row>
    <row r="1689" spans="1:10" hidden="1" x14ac:dyDescent="0.25">
      <c r="A1689" s="20" t="s">
        <v>3615</v>
      </c>
      <c r="B1689" s="20" t="s">
        <v>3616</v>
      </c>
      <c r="C1689" s="21" t="s">
        <v>216</v>
      </c>
      <c r="D1689" s="21" t="s">
        <v>216</v>
      </c>
      <c r="E1689" s="21" t="s">
        <v>2762</v>
      </c>
      <c r="F1689" s="21" t="s">
        <v>3496</v>
      </c>
      <c r="G1689" s="21" t="s">
        <v>3559</v>
      </c>
      <c r="H1689" s="21" t="s">
        <v>225</v>
      </c>
      <c r="I1689" s="21" t="s">
        <v>222</v>
      </c>
      <c r="J1689" s="21" t="s">
        <v>225</v>
      </c>
    </row>
    <row r="1690" spans="1:10" hidden="1" x14ac:dyDescent="0.25">
      <c r="A1690" s="20" t="s">
        <v>3617</v>
      </c>
      <c r="B1690" s="20" t="s">
        <v>3618</v>
      </c>
      <c r="C1690" s="21" t="s">
        <v>216</v>
      </c>
      <c r="D1690" s="21" t="s">
        <v>216</v>
      </c>
      <c r="E1690" s="21" t="s">
        <v>2762</v>
      </c>
      <c r="F1690" s="21" t="s">
        <v>3017</v>
      </c>
      <c r="G1690" s="21" t="s">
        <v>3018</v>
      </c>
      <c r="H1690" s="21" t="s">
        <v>225</v>
      </c>
      <c r="I1690" s="21" t="s">
        <v>222</v>
      </c>
      <c r="J1690" s="21" t="s">
        <v>225</v>
      </c>
    </row>
    <row r="1691" spans="1:10" hidden="1" x14ac:dyDescent="0.25">
      <c r="A1691" s="20" t="s">
        <v>3619</v>
      </c>
      <c r="B1691" s="20" t="s">
        <v>3620</v>
      </c>
      <c r="C1691" s="21" t="s">
        <v>216</v>
      </c>
      <c r="D1691" s="21" t="s">
        <v>216</v>
      </c>
      <c r="E1691" s="21" t="s">
        <v>2762</v>
      </c>
      <c r="F1691" s="21" t="s">
        <v>3496</v>
      </c>
      <c r="G1691" s="21" t="s">
        <v>3559</v>
      </c>
      <c r="H1691" s="21" t="s">
        <v>225</v>
      </c>
      <c r="I1691" s="21" t="s">
        <v>222</v>
      </c>
      <c r="J1691" s="21" t="s">
        <v>225</v>
      </c>
    </row>
    <row r="1692" spans="1:10" hidden="1" x14ac:dyDescent="0.25">
      <c r="A1692" s="20" t="s">
        <v>3621</v>
      </c>
      <c r="B1692" s="20" t="s">
        <v>3622</v>
      </c>
      <c r="C1692" s="21" t="s">
        <v>216</v>
      </c>
      <c r="D1692" s="21" t="s">
        <v>216</v>
      </c>
      <c r="E1692" s="21" t="s">
        <v>2762</v>
      </c>
      <c r="F1692" s="21" t="s">
        <v>3496</v>
      </c>
      <c r="G1692" s="21" t="s">
        <v>3559</v>
      </c>
      <c r="H1692" s="21" t="s">
        <v>225</v>
      </c>
      <c r="I1692" s="21" t="s">
        <v>222</v>
      </c>
      <c r="J1692" s="21" t="s">
        <v>225</v>
      </c>
    </row>
    <row r="1693" spans="1:10" hidden="1" x14ac:dyDescent="0.25">
      <c r="A1693" s="20" t="s">
        <v>3623</v>
      </c>
      <c r="B1693" s="20" t="s">
        <v>3624</v>
      </c>
      <c r="C1693" s="21" t="s">
        <v>216</v>
      </c>
      <c r="D1693" s="21" t="s">
        <v>216</v>
      </c>
      <c r="E1693" s="21" t="s">
        <v>2762</v>
      </c>
      <c r="F1693" s="21" t="s">
        <v>3496</v>
      </c>
      <c r="G1693" s="21" t="s">
        <v>3559</v>
      </c>
      <c r="H1693" s="21" t="s">
        <v>225</v>
      </c>
      <c r="I1693" s="21" t="s">
        <v>222</v>
      </c>
      <c r="J1693" s="21" t="s">
        <v>225</v>
      </c>
    </row>
    <row r="1694" spans="1:10" hidden="1" x14ac:dyDescent="0.25">
      <c r="A1694" s="20" t="s">
        <v>3625</v>
      </c>
      <c r="B1694" s="20" t="s">
        <v>3626</v>
      </c>
      <c r="C1694" s="21" t="s">
        <v>216</v>
      </c>
      <c r="D1694" s="21" t="s">
        <v>216</v>
      </c>
      <c r="E1694" s="21" t="s">
        <v>2762</v>
      </c>
      <c r="F1694" s="21" t="s">
        <v>3496</v>
      </c>
      <c r="G1694" s="21" t="s">
        <v>3559</v>
      </c>
      <c r="H1694" s="21" t="s">
        <v>225</v>
      </c>
      <c r="I1694" s="21" t="s">
        <v>222</v>
      </c>
      <c r="J1694" s="21" t="s">
        <v>225</v>
      </c>
    </row>
    <row r="1695" spans="1:10" hidden="1" x14ac:dyDescent="0.25">
      <c r="A1695" s="20" t="s">
        <v>3627</v>
      </c>
      <c r="B1695" s="20" t="s">
        <v>3628</v>
      </c>
      <c r="C1695" s="21" t="s">
        <v>216</v>
      </c>
      <c r="D1695" s="21" t="s">
        <v>216</v>
      </c>
      <c r="E1695" s="21" t="s">
        <v>2762</v>
      </c>
      <c r="F1695" s="21" t="s">
        <v>3496</v>
      </c>
      <c r="G1695" s="21" t="s">
        <v>3559</v>
      </c>
      <c r="H1695" s="21" t="s">
        <v>225</v>
      </c>
      <c r="I1695" s="21" t="s">
        <v>222</v>
      </c>
      <c r="J1695" s="21" t="s">
        <v>225</v>
      </c>
    </row>
    <row r="1696" spans="1:10" hidden="1" x14ac:dyDescent="0.25">
      <c r="A1696" s="20" t="s">
        <v>3629</v>
      </c>
      <c r="B1696" s="20" t="s">
        <v>3630</v>
      </c>
      <c r="C1696" s="21" t="s">
        <v>216</v>
      </c>
      <c r="D1696" s="21" t="s">
        <v>216</v>
      </c>
      <c r="E1696" s="21" t="s">
        <v>2762</v>
      </c>
      <c r="F1696" s="21" t="s">
        <v>3496</v>
      </c>
      <c r="G1696" s="21" t="s">
        <v>3559</v>
      </c>
      <c r="H1696" s="21" t="s">
        <v>225</v>
      </c>
      <c r="I1696" s="21" t="s">
        <v>222</v>
      </c>
      <c r="J1696" s="21" t="s">
        <v>225</v>
      </c>
    </row>
    <row r="1697" spans="1:10" hidden="1" x14ac:dyDescent="0.25">
      <c r="A1697" s="20" t="s">
        <v>3631</v>
      </c>
      <c r="B1697" s="20" t="s">
        <v>3632</v>
      </c>
      <c r="C1697" s="21" t="s">
        <v>216</v>
      </c>
      <c r="D1697" s="21" t="s">
        <v>216</v>
      </c>
      <c r="E1697" s="21" t="s">
        <v>2762</v>
      </c>
      <c r="F1697" s="21" t="s">
        <v>3496</v>
      </c>
      <c r="G1697" s="21" t="s">
        <v>3559</v>
      </c>
      <c r="H1697" s="21" t="s">
        <v>225</v>
      </c>
      <c r="I1697" s="21" t="s">
        <v>222</v>
      </c>
      <c r="J1697" s="21" t="s">
        <v>225</v>
      </c>
    </row>
    <row r="1698" spans="1:10" hidden="1" x14ac:dyDescent="0.25">
      <c r="A1698" s="20" t="s">
        <v>3633</v>
      </c>
      <c r="B1698" s="20" t="s">
        <v>3634</v>
      </c>
      <c r="C1698" s="21" t="s">
        <v>216</v>
      </c>
      <c r="D1698" s="21" t="s">
        <v>216</v>
      </c>
      <c r="E1698" s="21" t="s">
        <v>2762</v>
      </c>
      <c r="F1698" s="21" t="s">
        <v>3496</v>
      </c>
      <c r="G1698" s="21" t="s">
        <v>3559</v>
      </c>
      <c r="H1698" s="21" t="s">
        <v>225</v>
      </c>
      <c r="I1698" s="21" t="s">
        <v>222</v>
      </c>
      <c r="J1698" s="21" t="s">
        <v>225</v>
      </c>
    </row>
    <row r="1699" spans="1:10" hidden="1" x14ac:dyDescent="0.25">
      <c r="A1699" s="20" t="s">
        <v>3635</v>
      </c>
      <c r="B1699" s="20" t="s">
        <v>3636</v>
      </c>
      <c r="C1699" s="21" t="s">
        <v>216</v>
      </c>
      <c r="D1699" s="21" t="s">
        <v>216</v>
      </c>
      <c r="E1699" s="21" t="s">
        <v>2762</v>
      </c>
      <c r="F1699" s="21" t="s">
        <v>3496</v>
      </c>
      <c r="G1699" s="21" t="s">
        <v>3559</v>
      </c>
      <c r="H1699" s="21" t="s">
        <v>225</v>
      </c>
      <c r="I1699" s="21" t="s">
        <v>222</v>
      </c>
      <c r="J1699" s="21" t="s">
        <v>225</v>
      </c>
    </row>
    <row r="1700" spans="1:10" hidden="1" x14ac:dyDescent="0.25">
      <c r="A1700" s="20" t="s">
        <v>3637</v>
      </c>
      <c r="B1700" s="20" t="s">
        <v>3638</v>
      </c>
      <c r="C1700" s="21" t="s">
        <v>216</v>
      </c>
      <c r="D1700" s="21" t="s">
        <v>216</v>
      </c>
      <c r="E1700" s="21" t="s">
        <v>2762</v>
      </c>
      <c r="F1700" s="21" t="s">
        <v>3496</v>
      </c>
      <c r="G1700" s="21" t="s">
        <v>3559</v>
      </c>
      <c r="H1700" s="21" t="s">
        <v>225</v>
      </c>
      <c r="I1700" s="21" t="s">
        <v>222</v>
      </c>
      <c r="J1700" s="21" t="s">
        <v>225</v>
      </c>
    </row>
    <row r="1701" spans="1:10" hidden="1" x14ac:dyDescent="0.25">
      <c r="A1701" s="20" t="s">
        <v>3639</v>
      </c>
      <c r="B1701" s="20" t="s">
        <v>3640</v>
      </c>
      <c r="C1701" s="21" t="s">
        <v>216</v>
      </c>
      <c r="D1701" s="21" t="s">
        <v>216</v>
      </c>
      <c r="E1701" s="21" t="s">
        <v>2762</v>
      </c>
      <c r="F1701" s="21" t="s">
        <v>3496</v>
      </c>
      <c r="G1701" s="21" t="s">
        <v>3559</v>
      </c>
      <c r="H1701" s="21" t="s">
        <v>225</v>
      </c>
      <c r="I1701" s="21" t="s">
        <v>222</v>
      </c>
      <c r="J1701" s="21" t="s">
        <v>225</v>
      </c>
    </row>
    <row r="1702" spans="1:10" hidden="1" x14ac:dyDescent="0.25">
      <c r="A1702" s="20" t="s">
        <v>3641</v>
      </c>
      <c r="B1702" s="20" t="s">
        <v>3642</v>
      </c>
      <c r="C1702" s="21" t="s">
        <v>216</v>
      </c>
      <c r="D1702" s="21" t="s">
        <v>216</v>
      </c>
      <c r="E1702" s="21" t="s">
        <v>2762</v>
      </c>
      <c r="F1702" s="21" t="s">
        <v>3496</v>
      </c>
      <c r="G1702" s="21" t="s">
        <v>3559</v>
      </c>
      <c r="H1702" s="21" t="s">
        <v>225</v>
      </c>
      <c r="I1702" s="21" t="s">
        <v>222</v>
      </c>
      <c r="J1702" s="21" t="s">
        <v>225</v>
      </c>
    </row>
    <row r="1703" spans="1:10" hidden="1" x14ac:dyDescent="0.25">
      <c r="A1703" s="20" t="s">
        <v>3643</v>
      </c>
      <c r="B1703" s="20" t="s">
        <v>3644</v>
      </c>
      <c r="C1703" s="21" t="s">
        <v>216</v>
      </c>
      <c r="D1703" s="21" t="s">
        <v>216</v>
      </c>
      <c r="E1703" s="21" t="s">
        <v>2762</v>
      </c>
      <c r="F1703" s="21" t="s">
        <v>3496</v>
      </c>
      <c r="G1703" s="21" t="s">
        <v>3559</v>
      </c>
      <c r="H1703" s="21" t="s">
        <v>225</v>
      </c>
      <c r="I1703" s="21" t="s">
        <v>222</v>
      </c>
      <c r="J1703" s="21" t="s">
        <v>225</v>
      </c>
    </row>
    <row r="1704" spans="1:10" hidden="1" x14ac:dyDescent="0.25">
      <c r="A1704" s="20" t="s">
        <v>3645</v>
      </c>
      <c r="B1704" s="20" t="s">
        <v>3646</v>
      </c>
      <c r="C1704" s="21" t="s">
        <v>216</v>
      </c>
      <c r="D1704" s="21" t="s">
        <v>216</v>
      </c>
      <c r="E1704" s="21" t="s">
        <v>2762</v>
      </c>
      <c r="F1704" s="21" t="s">
        <v>3496</v>
      </c>
      <c r="G1704" s="21" t="s">
        <v>3559</v>
      </c>
      <c r="H1704" s="21" t="s">
        <v>225</v>
      </c>
      <c r="I1704" s="21" t="s">
        <v>222</v>
      </c>
      <c r="J1704" s="21" t="s">
        <v>225</v>
      </c>
    </row>
    <row r="1705" spans="1:10" hidden="1" x14ac:dyDescent="0.25">
      <c r="A1705" s="20" t="s">
        <v>3647</v>
      </c>
      <c r="B1705" s="20" t="s">
        <v>3648</v>
      </c>
      <c r="C1705" s="21" t="s">
        <v>216</v>
      </c>
      <c r="D1705" s="21" t="s">
        <v>216</v>
      </c>
      <c r="E1705" s="21" t="s">
        <v>2762</v>
      </c>
      <c r="F1705" s="21" t="s">
        <v>3496</v>
      </c>
      <c r="G1705" s="21" t="s">
        <v>3559</v>
      </c>
      <c r="H1705" s="21" t="s">
        <v>225</v>
      </c>
      <c r="I1705" s="21" t="s">
        <v>222</v>
      </c>
      <c r="J1705" s="21" t="s">
        <v>225</v>
      </c>
    </row>
    <row r="1706" spans="1:10" hidden="1" x14ac:dyDescent="0.25">
      <c r="A1706" s="20" t="s">
        <v>3649</v>
      </c>
      <c r="B1706" s="20" t="s">
        <v>3650</v>
      </c>
      <c r="C1706" s="21" t="s">
        <v>216</v>
      </c>
      <c r="D1706" s="21" t="s">
        <v>216</v>
      </c>
      <c r="E1706" s="21" t="s">
        <v>2762</v>
      </c>
      <c r="F1706" s="21" t="s">
        <v>3496</v>
      </c>
      <c r="G1706" s="21" t="s">
        <v>3559</v>
      </c>
      <c r="H1706" s="21" t="s">
        <v>225</v>
      </c>
      <c r="I1706" s="21" t="s">
        <v>222</v>
      </c>
      <c r="J1706" s="21" t="s">
        <v>225</v>
      </c>
    </row>
    <row r="1707" spans="1:10" hidden="1" x14ac:dyDescent="0.25">
      <c r="A1707" s="20" t="s">
        <v>3651</v>
      </c>
      <c r="B1707" s="20" t="s">
        <v>3652</v>
      </c>
      <c r="C1707" s="21" t="s">
        <v>216</v>
      </c>
      <c r="D1707" s="21" t="s">
        <v>216</v>
      </c>
      <c r="E1707" s="21" t="s">
        <v>2762</v>
      </c>
      <c r="F1707" s="21" t="s">
        <v>3496</v>
      </c>
      <c r="G1707" s="21" t="s">
        <v>3559</v>
      </c>
      <c r="H1707" s="21" t="s">
        <v>225</v>
      </c>
      <c r="I1707" s="21" t="s">
        <v>222</v>
      </c>
      <c r="J1707" s="21" t="s">
        <v>225</v>
      </c>
    </row>
    <row r="1708" spans="1:10" hidden="1" x14ac:dyDescent="0.25">
      <c r="A1708" s="20" t="s">
        <v>3653</v>
      </c>
      <c r="B1708" s="20" t="s">
        <v>3654</v>
      </c>
      <c r="C1708" s="21" t="s">
        <v>216</v>
      </c>
      <c r="D1708" s="21" t="s">
        <v>216</v>
      </c>
      <c r="E1708" s="21" t="s">
        <v>2762</v>
      </c>
      <c r="F1708" s="21" t="s">
        <v>3496</v>
      </c>
      <c r="G1708" s="21" t="s">
        <v>3559</v>
      </c>
      <c r="H1708" s="21" t="s">
        <v>225</v>
      </c>
      <c r="I1708" s="21" t="s">
        <v>222</v>
      </c>
      <c r="J1708" s="21" t="s">
        <v>225</v>
      </c>
    </row>
    <row r="1709" spans="1:10" hidden="1" x14ac:dyDescent="0.25">
      <c r="A1709" s="20" t="s">
        <v>3655</v>
      </c>
      <c r="B1709" s="20" t="s">
        <v>3656</v>
      </c>
      <c r="C1709" s="21" t="s">
        <v>216</v>
      </c>
      <c r="D1709" s="21" t="s">
        <v>216</v>
      </c>
      <c r="E1709" s="21" t="s">
        <v>2762</v>
      </c>
      <c r="F1709" s="21" t="s">
        <v>3496</v>
      </c>
      <c r="G1709" s="21" t="s">
        <v>3559</v>
      </c>
      <c r="H1709" s="21" t="s">
        <v>225</v>
      </c>
      <c r="I1709" s="21" t="s">
        <v>222</v>
      </c>
      <c r="J1709" s="21" t="s">
        <v>225</v>
      </c>
    </row>
    <row r="1710" spans="1:10" hidden="1" x14ac:dyDescent="0.25">
      <c r="A1710" s="20" t="s">
        <v>3657</v>
      </c>
      <c r="B1710" s="20" t="s">
        <v>3658</v>
      </c>
      <c r="C1710" s="21" t="s">
        <v>216</v>
      </c>
      <c r="D1710" s="21" t="s">
        <v>216</v>
      </c>
      <c r="E1710" s="21" t="s">
        <v>2762</v>
      </c>
      <c r="F1710" s="21" t="s">
        <v>3496</v>
      </c>
      <c r="G1710" s="21" t="s">
        <v>3559</v>
      </c>
      <c r="H1710" s="21" t="s">
        <v>225</v>
      </c>
      <c r="I1710" s="21" t="s">
        <v>222</v>
      </c>
      <c r="J1710" s="21" t="s">
        <v>225</v>
      </c>
    </row>
    <row r="1711" spans="1:10" hidden="1" x14ac:dyDescent="0.25">
      <c r="A1711" s="20" t="s">
        <v>3659</v>
      </c>
      <c r="B1711" s="20" t="s">
        <v>3660</v>
      </c>
      <c r="C1711" s="21" t="s">
        <v>216</v>
      </c>
      <c r="D1711" s="21" t="s">
        <v>216</v>
      </c>
      <c r="E1711" s="21" t="s">
        <v>2762</v>
      </c>
      <c r="F1711" s="21" t="s">
        <v>3496</v>
      </c>
      <c r="G1711" s="21" t="s">
        <v>3559</v>
      </c>
      <c r="H1711" s="21" t="s">
        <v>225</v>
      </c>
      <c r="I1711" s="21" t="s">
        <v>222</v>
      </c>
      <c r="J1711" s="21" t="s">
        <v>225</v>
      </c>
    </row>
    <row r="1712" spans="1:10" hidden="1" x14ac:dyDescent="0.25">
      <c r="A1712" s="20" t="s">
        <v>3661</v>
      </c>
      <c r="B1712" s="20" t="s">
        <v>3662</v>
      </c>
      <c r="C1712" s="21" t="s">
        <v>216</v>
      </c>
      <c r="D1712" s="21" t="s">
        <v>216</v>
      </c>
      <c r="E1712" s="21" t="s">
        <v>2762</v>
      </c>
      <c r="F1712" s="21" t="s">
        <v>3496</v>
      </c>
      <c r="G1712" s="21" t="s">
        <v>3559</v>
      </c>
      <c r="H1712" s="21" t="s">
        <v>225</v>
      </c>
      <c r="I1712" s="21" t="s">
        <v>222</v>
      </c>
      <c r="J1712" s="21" t="s">
        <v>225</v>
      </c>
    </row>
    <row r="1713" spans="1:10" hidden="1" x14ac:dyDescent="0.25">
      <c r="A1713" s="20" t="s">
        <v>3663</v>
      </c>
      <c r="B1713" s="20" t="s">
        <v>3664</v>
      </c>
      <c r="C1713" s="21" t="s">
        <v>216</v>
      </c>
      <c r="D1713" s="21" t="s">
        <v>216</v>
      </c>
      <c r="E1713" s="21" t="s">
        <v>2762</v>
      </c>
      <c r="F1713" s="21" t="s">
        <v>3496</v>
      </c>
      <c r="G1713" s="21" t="s">
        <v>3665</v>
      </c>
      <c r="H1713" s="21" t="s">
        <v>225</v>
      </c>
      <c r="I1713" s="21" t="s">
        <v>222</v>
      </c>
      <c r="J1713" s="21" t="s">
        <v>225</v>
      </c>
    </row>
    <row r="1714" spans="1:10" hidden="1" x14ac:dyDescent="0.25">
      <c r="A1714" s="20" t="s">
        <v>3666</v>
      </c>
      <c r="B1714" s="20" t="s">
        <v>3667</v>
      </c>
      <c r="C1714" s="21" t="s">
        <v>216</v>
      </c>
      <c r="D1714" s="21" t="s">
        <v>216</v>
      </c>
      <c r="E1714" s="21" t="s">
        <v>2762</v>
      </c>
      <c r="F1714" s="21" t="s">
        <v>3496</v>
      </c>
      <c r="G1714" s="21" t="s">
        <v>3665</v>
      </c>
      <c r="H1714" s="21" t="s">
        <v>225</v>
      </c>
      <c r="I1714" s="21" t="s">
        <v>222</v>
      </c>
      <c r="J1714" s="21" t="s">
        <v>225</v>
      </c>
    </row>
    <row r="1715" spans="1:10" hidden="1" x14ac:dyDescent="0.25">
      <c r="A1715" s="20" t="s">
        <v>3668</v>
      </c>
      <c r="B1715" s="20" t="s">
        <v>3669</v>
      </c>
      <c r="C1715" s="21" t="s">
        <v>216</v>
      </c>
      <c r="D1715" s="21" t="s">
        <v>216</v>
      </c>
      <c r="E1715" s="21" t="s">
        <v>2762</v>
      </c>
      <c r="F1715" s="21" t="s">
        <v>3496</v>
      </c>
      <c r="G1715" s="21" t="s">
        <v>3665</v>
      </c>
      <c r="H1715" s="21" t="s">
        <v>225</v>
      </c>
      <c r="I1715" s="21" t="s">
        <v>222</v>
      </c>
      <c r="J1715" s="21" t="s">
        <v>225</v>
      </c>
    </row>
    <row r="1716" spans="1:10" hidden="1" x14ac:dyDescent="0.25">
      <c r="A1716" s="20" t="s">
        <v>3670</v>
      </c>
      <c r="B1716" s="20" t="s">
        <v>3671</v>
      </c>
      <c r="C1716" s="21" t="s">
        <v>216</v>
      </c>
      <c r="D1716" s="21" t="s">
        <v>216</v>
      </c>
      <c r="E1716" s="21" t="s">
        <v>2762</v>
      </c>
      <c r="F1716" s="21" t="s">
        <v>3017</v>
      </c>
      <c r="G1716" s="21" t="s">
        <v>3018</v>
      </c>
      <c r="H1716" s="21" t="s">
        <v>225</v>
      </c>
      <c r="I1716" s="21" t="s">
        <v>222</v>
      </c>
      <c r="J1716" s="21" t="s">
        <v>225</v>
      </c>
    </row>
    <row r="1717" spans="1:10" hidden="1" x14ac:dyDescent="0.25">
      <c r="A1717" s="20" t="s">
        <v>3672</v>
      </c>
      <c r="B1717" s="20" t="s">
        <v>3673</v>
      </c>
      <c r="C1717" s="21" t="s">
        <v>216</v>
      </c>
      <c r="D1717" s="21" t="s">
        <v>216</v>
      </c>
      <c r="E1717" s="21" t="s">
        <v>2762</v>
      </c>
      <c r="F1717" s="21" t="s">
        <v>3017</v>
      </c>
      <c r="G1717" s="21" t="s">
        <v>3018</v>
      </c>
      <c r="H1717" s="21" t="s">
        <v>225</v>
      </c>
      <c r="I1717" s="21" t="s">
        <v>222</v>
      </c>
      <c r="J1717" s="21" t="s">
        <v>225</v>
      </c>
    </row>
    <row r="1718" spans="1:10" hidden="1" x14ac:dyDescent="0.25">
      <c r="A1718" s="20" t="s">
        <v>3674</v>
      </c>
      <c r="B1718" s="20" t="s">
        <v>3675</v>
      </c>
      <c r="C1718" s="21" t="s">
        <v>216</v>
      </c>
      <c r="D1718" s="21" t="s">
        <v>216</v>
      </c>
      <c r="E1718" s="21" t="s">
        <v>2762</v>
      </c>
      <c r="F1718" s="21" t="s">
        <v>3017</v>
      </c>
      <c r="G1718" s="21" t="s">
        <v>3018</v>
      </c>
      <c r="H1718" s="21" t="s">
        <v>225</v>
      </c>
      <c r="I1718" s="21" t="s">
        <v>222</v>
      </c>
      <c r="J1718" s="21" t="s">
        <v>225</v>
      </c>
    </row>
    <row r="1719" spans="1:10" hidden="1" x14ac:dyDescent="0.25">
      <c r="A1719" s="20" t="s">
        <v>3676</v>
      </c>
      <c r="B1719" s="20" t="s">
        <v>3677</v>
      </c>
      <c r="C1719" s="21" t="s">
        <v>216</v>
      </c>
      <c r="D1719" s="21" t="s">
        <v>216</v>
      </c>
      <c r="E1719" s="21" t="s">
        <v>2762</v>
      </c>
      <c r="F1719" s="21" t="s">
        <v>3496</v>
      </c>
      <c r="G1719" s="21" t="s">
        <v>3678</v>
      </c>
      <c r="H1719" s="21" t="s">
        <v>225</v>
      </c>
      <c r="I1719" s="21" t="s">
        <v>222</v>
      </c>
      <c r="J1719" s="21" t="s">
        <v>225</v>
      </c>
    </row>
    <row r="1720" spans="1:10" hidden="1" x14ac:dyDescent="0.25">
      <c r="A1720" s="20" t="s">
        <v>3679</v>
      </c>
      <c r="B1720" s="20" t="s">
        <v>3680</v>
      </c>
      <c r="C1720" s="21" t="s">
        <v>216</v>
      </c>
      <c r="D1720" s="21" t="s">
        <v>216</v>
      </c>
      <c r="E1720" s="21" t="s">
        <v>2762</v>
      </c>
      <c r="F1720" s="21" t="s">
        <v>3017</v>
      </c>
      <c r="G1720" s="21" t="s">
        <v>3018</v>
      </c>
      <c r="H1720" s="21" t="s">
        <v>225</v>
      </c>
      <c r="I1720" s="21" t="s">
        <v>222</v>
      </c>
      <c r="J1720" s="21" t="s">
        <v>225</v>
      </c>
    </row>
    <row r="1721" spans="1:10" hidden="1" x14ac:dyDescent="0.25">
      <c r="A1721" s="20" t="s">
        <v>3681</v>
      </c>
      <c r="B1721" s="20" t="s">
        <v>3682</v>
      </c>
      <c r="C1721" s="21" t="s">
        <v>216</v>
      </c>
      <c r="D1721" s="21" t="s">
        <v>216</v>
      </c>
      <c r="E1721" s="21" t="s">
        <v>2762</v>
      </c>
      <c r="F1721" s="21" t="s">
        <v>3683</v>
      </c>
      <c r="G1721" s="21" t="s">
        <v>3684</v>
      </c>
      <c r="H1721" s="21" t="s">
        <v>225</v>
      </c>
      <c r="I1721" s="21" t="s">
        <v>222</v>
      </c>
      <c r="J1721" s="21" t="s">
        <v>225</v>
      </c>
    </row>
    <row r="1722" spans="1:10" hidden="1" x14ac:dyDescent="0.25">
      <c r="A1722" s="20" t="s">
        <v>3685</v>
      </c>
      <c r="B1722" s="20" t="s">
        <v>3686</v>
      </c>
      <c r="C1722" s="21" t="s">
        <v>216</v>
      </c>
      <c r="D1722" s="21" t="s">
        <v>216</v>
      </c>
      <c r="E1722" s="21" t="s">
        <v>2762</v>
      </c>
      <c r="F1722" s="21" t="s">
        <v>3683</v>
      </c>
      <c r="G1722" s="21" t="s">
        <v>3684</v>
      </c>
      <c r="H1722" s="21" t="s">
        <v>225</v>
      </c>
      <c r="I1722" s="21" t="s">
        <v>222</v>
      </c>
      <c r="J1722" s="21" t="s">
        <v>225</v>
      </c>
    </row>
    <row r="1723" spans="1:10" hidden="1" x14ac:dyDescent="0.25">
      <c r="A1723" s="20" t="s">
        <v>3687</v>
      </c>
      <c r="B1723" s="20" t="s">
        <v>3688</v>
      </c>
      <c r="C1723" s="21" t="s">
        <v>216</v>
      </c>
      <c r="D1723" s="21" t="s">
        <v>216</v>
      </c>
      <c r="E1723" s="21" t="s">
        <v>2762</v>
      </c>
      <c r="F1723" s="21" t="s">
        <v>3683</v>
      </c>
      <c r="G1723" s="21" t="s">
        <v>3689</v>
      </c>
      <c r="H1723" s="21" t="s">
        <v>225</v>
      </c>
      <c r="I1723" s="21" t="s">
        <v>222</v>
      </c>
      <c r="J1723" s="21" t="s">
        <v>225</v>
      </c>
    </row>
    <row r="1724" spans="1:10" hidden="1" x14ac:dyDescent="0.25">
      <c r="A1724" s="20" t="s">
        <v>3690</v>
      </c>
      <c r="B1724" s="20" t="s">
        <v>3691</v>
      </c>
      <c r="C1724" s="21" t="s">
        <v>216</v>
      </c>
      <c r="D1724" s="21" t="s">
        <v>216</v>
      </c>
      <c r="E1724" s="21" t="s">
        <v>2762</v>
      </c>
      <c r="F1724" s="21" t="s">
        <v>3017</v>
      </c>
      <c r="G1724" s="21" t="s">
        <v>3018</v>
      </c>
      <c r="H1724" s="21" t="s">
        <v>225</v>
      </c>
      <c r="I1724" s="21" t="s">
        <v>222</v>
      </c>
      <c r="J1724" s="21" t="s">
        <v>225</v>
      </c>
    </row>
    <row r="1725" spans="1:10" hidden="1" x14ac:dyDescent="0.25">
      <c r="A1725" s="20" t="s">
        <v>3692</v>
      </c>
      <c r="B1725" s="20" t="s">
        <v>3693</v>
      </c>
      <c r="C1725" s="21" t="s">
        <v>216</v>
      </c>
      <c r="D1725" s="21" t="s">
        <v>216</v>
      </c>
      <c r="E1725" s="21" t="s">
        <v>2762</v>
      </c>
      <c r="F1725" s="21" t="s">
        <v>3694</v>
      </c>
      <c r="G1725" s="21" t="s">
        <v>3695</v>
      </c>
      <c r="H1725" s="21" t="s">
        <v>225</v>
      </c>
      <c r="I1725" s="21" t="s">
        <v>222</v>
      </c>
      <c r="J1725" s="21" t="s">
        <v>225</v>
      </c>
    </row>
    <row r="1726" spans="1:10" hidden="1" x14ac:dyDescent="0.25">
      <c r="A1726" s="20" t="s">
        <v>3696</v>
      </c>
      <c r="B1726" s="20" t="s">
        <v>3697</v>
      </c>
      <c r="C1726" s="21" t="s">
        <v>216</v>
      </c>
      <c r="D1726" s="21" t="s">
        <v>216</v>
      </c>
      <c r="E1726" s="21" t="s">
        <v>2762</v>
      </c>
      <c r="F1726" s="21" t="s">
        <v>2763</v>
      </c>
      <c r="G1726" s="21" t="s">
        <v>2763</v>
      </c>
      <c r="H1726" s="21" t="s">
        <v>225</v>
      </c>
      <c r="I1726" s="21" t="s">
        <v>222</v>
      </c>
      <c r="J1726" s="21" t="s">
        <v>225</v>
      </c>
    </row>
    <row r="1727" spans="1:10" hidden="1" x14ac:dyDescent="0.25">
      <c r="A1727" s="20" t="s">
        <v>3698</v>
      </c>
      <c r="B1727" s="20" t="s">
        <v>3699</v>
      </c>
      <c r="C1727" s="21" t="s">
        <v>216</v>
      </c>
      <c r="D1727" s="21" t="s">
        <v>216</v>
      </c>
      <c r="E1727" s="21" t="s">
        <v>2762</v>
      </c>
      <c r="F1727" s="21" t="s">
        <v>3700</v>
      </c>
      <c r="G1727" s="21" t="s">
        <v>3700</v>
      </c>
      <c r="H1727" s="21" t="s">
        <v>225</v>
      </c>
      <c r="I1727" s="21" t="s">
        <v>222</v>
      </c>
      <c r="J1727" s="21" t="s">
        <v>225</v>
      </c>
    </row>
    <row r="1728" spans="1:10" hidden="1" x14ac:dyDescent="0.25">
      <c r="A1728" s="20" t="s">
        <v>3701</v>
      </c>
      <c r="B1728" s="20" t="s">
        <v>3702</v>
      </c>
      <c r="C1728" s="21" t="s">
        <v>216</v>
      </c>
      <c r="D1728" s="21" t="s">
        <v>216</v>
      </c>
      <c r="E1728" s="21" t="s">
        <v>2762</v>
      </c>
      <c r="F1728" s="21" t="s">
        <v>3700</v>
      </c>
      <c r="G1728" s="21" t="s">
        <v>3700</v>
      </c>
      <c r="H1728" s="21" t="s">
        <v>225</v>
      </c>
      <c r="I1728" s="21" t="s">
        <v>222</v>
      </c>
      <c r="J1728" s="21" t="s">
        <v>225</v>
      </c>
    </row>
    <row r="1729" spans="1:10" hidden="1" x14ac:dyDescent="0.25">
      <c r="A1729" s="20" t="s">
        <v>3703</v>
      </c>
      <c r="B1729" s="20" t="s">
        <v>3704</v>
      </c>
      <c r="C1729" s="21" t="s">
        <v>216</v>
      </c>
      <c r="D1729" s="21" t="s">
        <v>216</v>
      </c>
      <c r="E1729" s="21" t="s">
        <v>2762</v>
      </c>
      <c r="F1729" s="21" t="s">
        <v>3700</v>
      </c>
      <c r="G1729" s="21" t="s">
        <v>3700</v>
      </c>
      <c r="H1729" s="21" t="s">
        <v>225</v>
      </c>
      <c r="I1729" s="21" t="s">
        <v>222</v>
      </c>
      <c r="J1729" s="21" t="s">
        <v>225</v>
      </c>
    </row>
    <row r="1730" spans="1:10" hidden="1" x14ac:dyDescent="0.25">
      <c r="A1730" s="20" t="s">
        <v>3705</v>
      </c>
      <c r="B1730" s="20" t="s">
        <v>3706</v>
      </c>
      <c r="C1730" s="21" t="s">
        <v>216</v>
      </c>
      <c r="D1730" s="21" t="s">
        <v>216</v>
      </c>
      <c r="E1730" s="21" t="s">
        <v>2762</v>
      </c>
      <c r="F1730" s="21" t="s">
        <v>3700</v>
      </c>
      <c r="G1730" s="21" t="s">
        <v>3700</v>
      </c>
      <c r="H1730" s="21" t="s">
        <v>225</v>
      </c>
      <c r="I1730" s="21" t="s">
        <v>222</v>
      </c>
      <c r="J1730" s="21" t="s">
        <v>225</v>
      </c>
    </row>
    <row r="1731" spans="1:10" hidden="1" x14ac:dyDescent="0.25">
      <c r="A1731" s="20" t="s">
        <v>3707</v>
      </c>
      <c r="B1731" s="20" t="s">
        <v>3708</v>
      </c>
      <c r="C1731" s="21" t="s">
        <v>216</v>
      </c>
      <c r="D1731" s="21" t="s">
        <v>216</v>
      </c>
      <c r="E1731" s="21" t="s">
        <v>2762</v>
      </c>
      <c r="F1731" s="21" t="s">
        <v>3700</v>
      </c>
      <c r="G1731" s="21" t="s">
        <v>3700</v>
      </c>
      <c r="H1731" s="21" t="s">
        <v>225</v>
      </c>
      <c r="I1731" s="21" t="s">
        <v>222</v>
      </c>
      <c r="J1731" s="21" t="s">
        <v>225</v>
      </c>
    </row>
    <row r="1732" spans="1:10" hidden="1" x14ac:dyDescent="0.25">
      <c r="A1732" s="20" t="s">
        <v>3709</v>
      </c>
      <c r="B1732" s="20" t="s">
        <v>3710</v>
      </c>
      <c r="C1732" s="21" t="s">
        <v>216</v>
      </c>
      <c r="D1732" s="21" t="s">
        <v>216</v>
      </c>
      <c r="E1732" s="21" t="s">
        <v>2762</v>
      </c>
      <c r="F1732" s="21" t="s">
        <v>3711</v>
      </c>
      <c r="G1732" s="21" t="s">
        <v>3711</v>
      </c>
      <c r="H1732" s="21" t="s">
        <v>225</v>
      </c>
      <c r="I1732" s="21" t="s">
        <v>222</v>
      </c>
      <c r="J1732" s="21" t="s">
        <v>225</v>
      </c>
    </row>
    <row r="1733" spans="1:10" hidden="1" x14ac:dyDescent="0.25">
      <c r="A1733" s="20" t="s">
        <v>3712</v>
      </c>
      <c r="B1733" s="20" t="s">
        <v>3713</v>
      </c>
      <c r="C1733" s="21" t="s">
        <v>216</v>
      </c>
      <c r="D1733" s="21" t="s">
        <v>216</v>
      </c>
      <c r="E1733" s="21" t="s">
        <v>2762</v>
      </c>
      <c r="F1733" s="21" t="s">
        <v>3714</v>
      </c>
      <c r="G1733" s="21" t="s">
        <v>3714</v>
      </c>
      <c r="H1733" s="21" t="s">
        <v>225</v>
      </c>
      <c r="I1733" s="21" t="s">
        <v>222</v>
      </c>
      <c r="J1733" s="21" t="s">
        <v>225</v>
      </c>
    </row>
    <row r="1734" spans="1:10" hidden="1" x14ac:dyDescent="0.25">
      <c r="A1734" s="20" t="s">
        <v>3715</v>
      </c>
      <c r="B1734" s="20" t="s">
        <v>3716</v>
      </c>
      <c r="C1734" s="21" t="s">
        <v>216</v>
      </c>
      <c r="D1734" s="21" t="s">
        <v>216</v>
      </c>
      <c r="E1734" s="21" t="s">
        <v>2762</v>
      </c>
      <c r="F1734" s="21" t="s">
        <v>3017</v>
      </c>
      <c r="G1734" s="21" t="s">
        <v>3018</v>
      </c>
      <c r="H1734" s="21" t="s">
        <v>225</v>
      </c>
      <c r="I1734" s="21" t="s">
        <v>222</v>
      </c>
      <c r="J1734" s="21" t="s">
        <v>225</v>
      </c>
    </row>
    <row r="1735" spans="1:10" hidden="1" x14ac:dyDescent="0.25">
      <c r="A1735" s="20" t="s">
        <v>3717</v>
      </c>
      <c r="B1735" s="20" t="s">
        <v>3718</v>
      </c>
      <c r="C1735" s="21" t="s">
        <v>216</v>
      </c>
      <c r="D1735" s="21" t="s">
        <v>216</v>
      </c>
      <c r="E1735" s="21" t="s">
        <v>2762</v>
      </c>
      <c r="F1735" s="21" t="s">
        <v>2763</v>
      </c>
      <c r="G1735" s="21" t="s">
        <v>2763</v>
      </c>
      <c r="H1735" s="21" t="s">
        <v>225</v>
      </c>
      <c r="I1735" s="21" t="s">
        <v>222</v>
      </c>
      <c r="J1735" s="21" t="s">
        <v>225</v>
      </c>
    </row>
    <row r="1736" spans="1:10" hidden="1" x14ac:dyDescent="0.25">
      <c r="A1736" s="20" t="s">
        <v>3719</v>
      </c>
      <c r="B1736" s="20" t="s">
        <v>3720</v>
      </c>
      <c r="C1736" s="21" t="s">
        <v>216</v>
      </c>
      <c r="D1736" s="21" t="s">
        <v>216</v>
      </c>
      <c r="E1736" s="21" t="s">
        <v>2762</v>
      </c>
      <c r="F1736" s="21" t="s">
        <v>3721</v>
      </c>
      <c r="G1736" s="21" t="s">
        <v>3721</v>
      </c>
      <c r="H1736" s="21" t="s">
        <v>225</v>
      </c>
      <c r="I1736" s="21" t="s">
        <v>222</v>
      </c>
      <c r="J1736" s="21" t="s">
        <v>225</v>
      </c>
    </row>
    <row r="1737" spans="1:10" hidden="1" x14ac:dyDescent="0.25">
      <c r="A1737" s="20" t="s">
        <v>3722</v>
      </c>
      <c r="B1737" s="20" t="s">
        <v>3723</v>
      </c>
      <c r="C1737" s="21" t="s">
        <v>216</v>
      </c>
      <c r="D1737" s="21" t="s">
        <v>216</v>
      </c>
      <c r="E1737" s="21" t="s">
        <v>2762</v>
      </c>
      <c r="F1737" s="21" t="s">
        <v>2763</v>
      </c>
      <c r="G1737" s="21" t="s">
        <v>2763</v>
      </c>
      <c r="H1737" s="21" t="s">
        <v>225</v>
      </c>
      <c r="I1737" s="21" t="s">
        <v>222</v>
      </c>
      <c r="J1737" s="21" t="s">
        <v>225</v>
      </c>
    </row>
    <row r="1738" spans="1:10" hidden="1" x14ac:dyDescent="0.25">
      <c r="A1738" s="20" t="s">
        <v>3724</v>
      </c>
      <c r="B1738" s="20" t="s">
        <v>3725</v>
      </c>
      <c r="C1738" s="21" t="s">
        <v>216</v>
      </c>
      <c r="D1738" s="21" t="s">
        <v>216</v>
      </c>
      <c r="E1738" s="21" t="s">
        <v>2762</v>
      </c>
      <c r="F1738" s="21" t="s">
        <v>2763</v>
      </c>
      <c r="G1738" s="21" t="s">
        <v>2763</v>
      </c>
      <c r="H1738" s="21" t="s">
        <v>225</v>
      </c>
      <c r="I1738" s="21" t="s">
        <v>222</v>
      </c>
      <c r="J1738" s="21" t="s">
        <v>225</v>
      </c>
    </row>
    <row r="1739" spans="1:10" hidden="1" x14ac:dyDescent="0.25">
      <c r="A1739" s="20" t="s">
        <v>3726</v>
      </c>
      <c r="B1739" s="20" t="s">
        <v>3727</v>
      </c>
      <c r="C1739" s="21" t="s">
        <v>216</v>
      </c>
      <c r="D1739" s="21" t="s">
        <v>216</v>
      </c>
      <c r="E1739" s="21" t="s">
        <v>2762</v>
      </c>
      <c r="F1739" s="21" t="s">
        <v>2763</v>
      </c>
      <c r="G1739" s="21" t="s">
        <v>2763</v>
      </c>
      <c r="H1739" s="21" t="s">
        <v>225</v>
      </c>
      <c r="I1739" s="21" t="s">
        <v>222</v>
      </c>
      <c r="J1739" s="21" t="s">
        <v>225</v>
      </c>
    </row>
    <row r="1740" spans="1:10" hidden="1" x14ac:dyDescent="0.25">
      <c r="A1740" s="20" t="s">
        <v>3728</v>
      </c>
      <c r="B1740" s="20" t="s">
        <v>3729</v>
      </c>
      <c r="C1740" s="21" t="s">
        <v>216</v>
      </c>
      <c r="D1740" s="21" t="s">
        <v>216</v>
      </c>
      <c r="E1740" s="21" t="s">
        <v>2762</v>
      </c>
      <c r="F1740" s="21" t="s">
        <v>2763</v>
      </c>
      <c r="G1740" s="21" t="s">
        <v>2763</v>
      </c>
      <c r="H1740" s="21" t="s">
        <v>225</v>
      </c>
      <c r="I1740" s="21" t="s">
        <v>222</v>
      </c>
      <c r="J1740" s="21" t="s">
        <v>225</v>
      </c>
    </row>
    <row r="1741" spans="1:10" hidden="1" x14ac:dyDescent="0.25">
      <c r="A1741" s="20" t="s">
        <v>3730</v>
      </c>
      <c r="B1741" s="20" t="s">
        <v>3731</v>
      </c>
      <c r="C1741" s="21" t="s">
        <v>216</v>
      </c>
      <c r="D1741" s="21" t="s">
        <v>216</v>
      </c>
      <c r="E1741" s="21" t="s">
        <v>2762</v>
      </c>
      <c r="F1741" s="21" t="s">
        <v>2763</v>
      </c>
      <c r="G1741" s="21" t="s">
        <v>2763</v>
      </c>
      <c r="H1741" s="21" t="s">
        <v>225</v>
      </c>
      <c r="I1741" s="21" t="s">
        <v>222</v>
      </c>
      <c r="J1741" s="21" t="s">
        <v>225</v>
      </c>
    </row>
    <row r="1742" spans="1:10" hidden="1" x14ac:dyDescent="0.25">
      <c r="A1742" s="20" t="s">
        <v>3732</v>
      </c>
      <c r="B1742" s="20" t="s">
        <v>3733</v>
      </c>
      <c r="C1742" s="21" t="s">
        <v>216</v>
      </c>
      <c r="D1742" s="21" t="s">
        <v>216</v>
      </c>
      <c r="E1742" s="21" t="s">
        <v>2762</v>
      </c>
      <c r="F1742" s="21" t="s">
        <v>3017</v>
      </c>
      <c r="G1742" s="21" t="s">
        <v>3018</v>
      </c>
      <c r="H1742" s="21" t="s">
        <v>225</v>
      </c>
      <c r="I1742" s="21" t="s">
        <v>222</v>
      </c>
      <c r="J1742" s="21" t="s">
        <v>225</v>
      </c>
    </row>
    <row r="1743" spans="1:10" hidden="1" x14ac:dyDescent="0.25">
      <c r="A1743" s="20" t="s">
        <v>3734</v>
      </c>
      <c r="B1743" s="20" t="s">
        <v>3735</v>
      </c>
      <c r="C1743" s="21" t="s">
        <v>216</v>
      </c>
      <c r="D1743" s="21" t="s">
        <v>216</v>
      </c>
      <c r="E1743" s="21" t="s">
        <v>2762</v>
      </c>
      <c r="F1743" s="21" t="s">
        <v>2763</v>
      </c>
      <c r="G1743" s="21" t="s">
        <v>2763</v>
      </c>
      <c r="H1743" s="21" t="s">
        <v>225</v>
      </c>
      <c r="I1743" s="21" t="s">
        <v>222</v>
      </c>
      <c r="J1743" s="21" t="s">
        <v>225</v>
      </c>
    </row>
    <row r="1744" spans="1:10" hidden="1" x14ac:dyDescent="0.25">
      <c r="A1744" s="20" t="s">
        <v>3736</v>
      </c>
      <c r="B1744" s="20" t="s">
        <v>3737</v>
      </c>
      <c r="C1744" s="21" t="s">
        <v>216</v>
      </c>
      <c r="D1744" s="21" t="s">
        <v>216</v>
      </c>
      <c r="E1744" s="21" t="s">
        <v>2762</v>
      </c>
      <c r="F1744" s="21" t="s">
        <v>2763</v>
      </c>
      <c r="G1744" s="21" t="s">
        <v>2763</v>
      </c>
      <c r="H1744" s="21" t="s">
        <v>225</v>
      </c>
      <c r="I1744" s="21" t="s">
        <v>222</v>
      </c>
      <c r="J1744" s="21" t="s">
        <v>225</v>
      </c>
    </row>
    <row r="1745" spans="1:10" hidden="1" x14ac:dyDescent="0.25">
      <c r="A1745" s="20" t="s">
        <v>3738</v>
      </c>
      <c r="B1745" s="20" t="s">
        <v>3739</v>
      </c>
      <c r="C1745" s="21" t="s">
        <v>216</v>
      </c>
      <c r="D1745" s="21" t="s">
        <v>216</v>
      </c>
      <c r="E1745" s="21" t="s">
        <v>2762</v>
      </c>
      <c r="F1745" s="21" t="s">
        <v>3017</v>
      </c>
      <c r="G1745" s="21" t="s">
        <v>3018</v>
      </c>
      <c r="H1745" s="21" t="s">
        <v>225</v>
      </c>
      <c r="I1745" s="21" t="s">
        <v>222</v>
      </c>
      <c r="J1745" s="21" t="s">
        <v>225</v>
      </c>
    </row>
    <row r="1746" spans="1:10" hidden="1" x14ac:dyDescent="0.25">
      <c r="A1746" s="20" t="s">
        <v>3740</v>
      </c>
      <c r="B1746" s="20" t="s">
        <v>3741</v>
      </c>
      <c r="C1746" s="21" t="s">
        <v>216</v>
      </c>
      <c r="D1746" s="21" t="s">
        <v>216</v>
      </c>
      <c r="E1746" s="21" t="s">
        <v>2762</v>
      </c>
      <c r="F1746" s="21" t="s">
        <v>3017</v>
      </c>
      <c r="G1746" s="21" t="s">
        <v>3018</v>
      </c>
      <c r="H1746" s="21" t="s">
        <v>225</v>
      </c>
      <c r="I1746" s="21" t="s">
        <v>222</v>
      </c>
      <c r="J1746" s="21" t="s">
        <v>225</v>
      </c>
    </row>
    <row r="1747" spans="1:10" hidden="1" x14ac:dyDescent="0.25">
      <c r="A1747" s="20" t="s">
        <v>3742</v>
      </c>
      <c r="B1747" s="20" t="s">
        <v>3743</v>
      </c>
      <c r="C1747" s="21" t="s">
        <v>216</v>
      </c>
      <c r="D1747" s="21" t="s">
        <v>216</v>
      </c>
      <c r="E1747" s="21" t="s">
        <v>2762</v>
      </c>
      <c r="F1747" s="21" t="s">
        <v>3017</v>
      </c>
      <c r="G1747" s="21" t="s">
        <v>3018</v>
      </c>
      <c r="H1747" s="21" t="s">
        <v>225</v>
      </c>
      <c r="I1747" s="21" t="s">
        <v>222</v>
      </c>
      <c r="J1747" s="21" t="s">
        <v>225</v>
      </c>
    </row>
    <row r="1748" spans="1:10" hidden="1" x14ac:dyDescent="0.25">
      <c r="A1748" s="20" t="s">
        <v>3744</v>
      </c>
      <c r="B1748" s="20" t="s">
        <v>3745</v>
      </c>
      <c r="C1748" s="21" t="s">
        <v>216</v>
      </c>
      <c r="D1748" s="21" t="s">
        <v>216</v>
      </c>
      <c r="E1748" s="21" t="s">
        <v>2762</v>
      </c>
      <c r="F1748" s="21" t="s">
        <v>2763</v>
      </c>
      <c r="G1748" s="21" t="s">
        <v>2763</v>
      </c>
      <c r="H1748" s="21" t="s">
        <v>3746</v>
      </c>
      <c r="I1748" s="21" t="s">
        <v>222</v>
      </c>
      <c r="J1748" s="21" t="s">
        <v>225</v>
      </c>
    </row>
    <row r="1749" spans="1:10" hidden="1" x14ac:dyDescent="0.25">
      <c r="A1749" s="20" t="s">
        <v>3747</v>
      </c>
      <c r="B1749" s="20" t="s">
        <v>3748</v>
      </c>
      <c r="C1749" s="21" t="s">
        <v>216</v>
      </c>
      <c r="D1749" s="21" t="s">
        <v>216</v>
      </c>
      <c r="E1749" s="21" t="s">
        <v>2762</v>
      </c>
      <c r="F1749" s="21" t="s">
        <v>3017</v>
      </c>
      <c r="G1749" s="21" t="s">
        <v>3018</v>
      </c>
      <c r="H1749" s="21" t="s">
        <v>225</v>
      </c>
      <c r="I1749" s="21" t="s">
        <v>222</v>
      </c>
      <c r="J1749" s="21" t="s">
        <v>225</v>
      </c>
    </row>
    <row r="1750" spans="1:10" hidden="1" x14ac:dyDescent="0.25">
      <c r="A1750" s="20" t="s">
        <v>3749</v>
      </c>
      <c r="B1750" s="20" t="s">
        <v>3750</v>
      </c>
      <c r="C1750" s="21" t="s">
        <v>216</v>
      </c>
      <c r="D1750" s="21" t="s">
        <v>216</v>
      </c>
      <c r="E1750" s="21" t="s">
        <v>2762</v>
      </c>
      <c r="F1750" s="21" t="s">
        <v>3017</v>
      </c>
      <c r="G1750" s="21" t="s">
        <v>3018</v>
      </c>
      <c r="H1750" s="21" t="s">
        <v>225</v>
      </c>
      <c r="I1750" s="21" t="s">
        <v>222</v>
      </c>
      <c r="J1750" s="21" t="s">
        <v>225</v>
      </c>
    </row>
    <row r="1751" spans="1:10" hidden="1" x14ac:dyDescent="0.25">
      <c r="A1751" s="23" t="s">
        <v>3751</v>
      </c>
      <c r="B1751" s="23" t="s">
        <v>3752</v>
      </c>
      <c r="C1751" s="21" t="s">
        <v>216</v>
      </c>
      <c r="D1751" s="21" t="s">
        <v>216</v>
      </c>
      <c r="E1751" s="21" t="s">
        <v>2762</v>
      </c>
      <c r="F1751" s="21" t="s">
        <v>3017</v>
      </c>
      <c r="G1751" s="21" t="s">
        <v>3018</v>
      </c>
      <c r="H1751" s="24" t="s">
        <v>225</v>
      </c>
      <c r="I1751" s="24" t="s">
        <v>222</v>
      </c>
      <c r="J1751" s="24" t="s">
        <v>225</v>
      </c>
    </row>
    <row r="1752" spans="1:10" hidden="1" x14ac:dyDescent="0.25">
      <c r="A1752" s="20" t="s">
        <v>3753</v>
      </c>
      <c r="B1752" s="20" t="s">
        <v>3754</v>
      </c>
      <c r="C1752" s="21" t="s">
        <v>216</v>
      </c>
      <c r="D1752" s="21" t="s">
        <v>216</v>
      </c>
      <c r="E1752" s="21" t="s">
        <v>2762</v>
      </c>
      <c r="F1752" s="21" t="s">
        <v>3017</v>
      </c>
      <c r="G1752" s="21" t="s">
        <v>3018</v>
      </c>
      <c r="H1752" s="21" t="s">
        <v>225</v>
      </c>
      <c r="I1752" s="21" t="s">
        <v>222</v>
      </c>
      <c r="J1752" s="21" t="s">
        <v>225</v>
      </c>
    </row>
    <row r="1753" spans="1:10" hidden="1" x14ac:dyDescent="0.25">
      <c r="A1753" s="20" t="s">
        <v>3755</v>
      </c>
      <c r="B1753" s="20" t="s">
        <v>3756</v>
      </c>
      <c r="C1753" s="21" t="s">
        <v>216</v>
      </c>
      <c r="D1753" s="21" t="s">
        <v>216</v>
      </c>
      <c r="E1753" s="21" t="s">
        <v>2762</v>
      </c>
      <c r="F1753" s="21" t="s">
        <v>3017</v>
      </c>
      <c r="G1753" s="21" t="s">
        <v>3018</v>
      </c>
      <c r="H1753" s="21" t="s">
        <v>225</v>
      </c>
      <c r="I1753" s="21" t="s">
        <v>222</v>
      </c>
      <c r="J1753" s="21" t="s">
        <v>225</v>
      </c>
    </row>
    <row r="1754" spans="1:10" hidden="1" x14ac:dyDescent="0.25">
      <c r="A1754" s="20" t="s">
        <v>3757</v>
      </c>
      <c r="B1754" s="20" t="s">
        <v>3758</v>
      </c>
      <c r="C1754" s="21" t="s">
        <v>216</v>
      </c>
      <c r="D1754" s="21" t="s">
        <v>216</v>
      </c>
      <c r="E1754" s="21" t="s">
        <v>2762</v>
      </c>
      <c r="F1754" s="21" t="s">
        <v>3017</v>
      </c>
      <c r="G1754" s="21" t="s">
        <v>3018</v>
      </c>
      <c r="H1754" s="21" t="s">
        <v>225</v>
      </c>
      <c r="I1754" s="21" t="s">
        <v>222</v>
      </c>
      <c r="J1754" s="21" t="s">
        <v>225</v>
      </c>
    </row>
    <row r="1755" spans="1:10" hidden="1" x14ac:dyDescent="0.25">
      <c r="A1755" s="20" t="s">
        <v>3759</v>
      </c>
      <c r="B1755" s="20" t="s">
        <v>3760</v>
      </c>
      <c r="C1755" s="21" t="s">
        <v>216</v>
      </c>
      <c r="D1755" s="21" t="s">
        <v>216</v>
      </c>
      <c r="E1755" s="21" t="s">
        <v>2762</v>
      </c>
      <c r="F1755" s="21" t="s">
        <v>2763</v>
      </c>
      <c r="G1755" s="21" t="s">
        <v>2763</v>
      </c>
      <c r="H1755" s="21" t="s">
        <v>225</v>
      </c>
      <c r="I1755" s="21" t="s">
        <v>222</v>
      </c>
      <c r="J1755" s="21" t="s">
        <v>225</v>
      </c>
    </row>
    <row r="1756" spans="1:10" hidden="1" x14ac:dyDescent="0.25">
      <c r="A1756" s="20" t="s">
        <v>3761</v>
      </c>
      <c r="B1756" s="20" t="s">
        <v>3762</v>
      </c>
      <c r="C1756" s="21" t="s">
        <v>216</v>
      </c>
      <c r="D1756" s="21" t="s">
        <v>216</v>
      </c>
      <c r="E1756" s="21" t="s">
        <v>2762</v>
      </c>
      <c r="F1756" s="21" t="s">
        <v>2763</v>
      </c>
      <c r="G1756" s="21" t="s">
        <v>2763</v>
      </c>
      <c r="H1756" s="21" t="s">
        <v>225</v>
      </c>
      <c r="I1756" s="21" t="s">
        <v>222</v>
      </c>
      <c r="J1756" s="21" t="s">
        <v>225</v>
      </c>
    </row>
    <row r="1757" spans="1:10" hidden="1" x14ac:dyDescent="0.25">
      <c r="A1757" s="20" t="s">
        <v>3763</v>
      </c>
      <c r="B1757" s="20" t="s">
        <v>3764</v>
      </c>
      <c r="C1757" s="21" t="s">
        <v>216</v>
      </c>
      <c r="D1757" s="21" t="s">
        <v>216</v>
      </c>
      <c r="E1757" s="21" t="s">
        <v>2762</v>
      </c>
      <c r="F1757" s="21" t="s">
        <v>2763</v>
      </c>
      <c r="G1757" s="21" t="s">
        <v>2763</v>
      </c>
      <c r="H1757" s="21" t="s">
        <v>225</v>
      </c>
      <c r="I1757" s="21" t="s">
        <v>222</v>
      </c>
      <c r="J1757" s="21" t="s">
        <v>225</v>
      </c>
    </row>
    <row r="1758" spans="1:10" hidden="1" x14ac:dyDescent="0.25">
      <c r="A1758" s="20" t="s">
        <v>3765</v>
      </c>
      <c r="B1758" s="20" t="s">
        <v>3766</v>
      </c>
      <c r="C1758" s="21" t="s">
        <v>216</v>
      </c>
      <c r="D1758" s="21" t="s">
        <v>216</v>
      </c>
      <c r="E1758" s="21" t="s">
        <v>2762</v>
      </c>
      <c r="F1758" s="21" t="s">
        <v>2763</v>
      </c>
      <c r="G1758" s="21" t="s">
        <v>2763</v>
      </c>
      <c r="H1758" s="21" t="s">
        <v>225</v>
      </c>
      <c r="I1758" s="21" t="s">
        <v>222</v>
      </c>
      <c r="J1758" s="21" t="s">
        <v>225</v>
      </c>
    </row>
    <row r="1759" spans="1:10" hidden="1" x14ac:dyDescent="0.25">
      <c r="A1759" s="20" t="s">
        <v>3767</v>
      </c>
      <c r="B1759" s="20" t="s">
        <v>3768</v>
      </c>
      <c r="C1759" s="21" t="s">
        <v>216</v>
      </c>
      <c r="D1759" s="21" t="s">
        <v>216</v>
      </c>
      <c r="E1759" s="21" t="s">
        <v>2762</v>
      </c>
      <c r="F1759" s="21" t="s">
        <v>2763</v>
      </c>
      <c r="G1759" s="21" t="s">
        <v>2763</v>
      </c>
      <c r="H1759" s="21" t="s">
        <v>225</v>
      </c>
      <c r="I1759" s="21" t="s">
        <v>222</v>
      </c>
      <c r="J1759" s="21" t="s">
        <v>225</v>
      </c>
    </row>
    <row r="1760" spans="1:10" hidden="1" x14ac:dyDescent="0.25">
      <c r="A1760" s="20" t="s">
        <v>3769</v>
      </c>
      <c r="B1760" s="20" t="s">
        <v>3770</v>
      </c>
      <c r="C1760" s="21" t="s">
        <v>216</v>
      </c>
      <c r="D1760" s="21" t="s">
        <v>216</v>
      </c>
      <c r="E1760" s="21" t="s">
        <v>2762</v>
      </c>
      <c r="F1760" s="21" t="s">
        <v>2763</v>
      </c>
      <c r="G1760" s="21" t="s">
        <v>2763</v>
      </c>
      <c r="H1760" s="21" t="s">
        <v>225</v>
      </c>
      <c r="I1760" s="21" t="s">
        <v>222</v>
      </c>
      <c r="J1760" s="21" t="s">
        <v>225</v>
      </c>
    </row>
    <row r="1761" spans="1:10" hidden="1" x14ac:dyDescent="0.25">
      <c r="A1761" s="20" t="s">
        <v>3771</v>
      </c>
      <c r="B1761" s="20" t="s">
        <v>3772</v>
      </c>
      <c r="C1761" s="21" t="s">
        <v>216</v>
      </c>
      <c r="D1761" s="21" t="s">
        <v>216</v>
      </c>
      <c r="E1761" s="21" t="s">
        <v>2762</v>
      </c>
      <c r="F1761" s="21" t="s">
        <v>2763</v>
      </c>
      <c r="G1761" s="21" t="s">
        <v>2763</v>
      </c>
      <c r="H1761" s="21" t="s">
        <v>225</v>
      </c>
      <c r="I1761" s="21" t="s">
        <v>222</v>
      </c>
      <c r="J1761" s="21" t="s">
        <v>225</v>
      </c>
    </row>
    <row r="1762" spans="1:10" hidden="1" x14ac:dyDescent="0.25">
      <c r="A1762" s="20" t="s">
        <v>3773</v>
      </c>
      <c r="B1762" s="20" t="s">
        <v>3774</v>
      </c>
      <c r="C1762" s="21" t="s">
        <v>216</v>
      </c>
      <c r="D1762" s="21" t="s">
        <v>216</v>
      </c>
      <c r="E1762" s="21" t="s">
        <v>2762</v>
      </c>
      <c r="F1762" s="21" t="s">
        <v>2763</v>
      </c>
      <c r="G1762" s="21" t="s">
        <v>2763</v>
      </c>
      <c r="H1762" s="21" t="s">
        <v>225</v>
      </c>
      <c r="I1762" s="21" t="s">
        <v>222</v>
      </c>
      <c r="J1762" s="21" t="s">
        <v>225</v>
      </c>
    </row>
    <row r="1763" spans="1:10" x14ac:dyDescent="0.25">
      <c r="A1763" s="20" t="s">
        <v>3775</v>
      </c>
      <c r="B1763" s="20" t="s">
        <v>3776</v>
      </c>
      <c r="C1763" s="21" t="s">
        <v>216</v>
      </c>
      <c r="D1763" s="21" t="s">
        <v>778</v>
      </c>
      <c r="E1763" s="21" t="s">
        <v>32</v>
      </c>
      <c r="F1763" s="21" t="s">
        <v>779</v>
      </c>
      <c r="G1763" s="21" t="s">
        <v>1362</v>
      </c>
      <c r="H1763" s="21" t="s">
        <v>1363</v>
      </c>
      <c r="I1763" s="21" t="s">
        <v>1362</v>
      </c>
      <c r="J1763" s="21" t="s">
        <v>83</v>
      </c>
    </row>
  </sheetData>
  <autoFilter ref="A1:J1763">
    <filterColumn colId="9">
      <filters>
        <filter val="Pay"/>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7"/>
  <sheetViews>
    <sheetView tabSelected="1" workbookViewId="0">
      <selection activeCell="G16" sqref="G16:I29"/>
    </sheetView>
  </sheetViews>
  <sheetFormatPr defaultRowHeight="15" x14ac:dyDescent="0.25"/>
  <cols>
    <col min="3" max="3" width="24" bestFit="1" customWidth="1"/>
    <col min="4" max="5" width="33.42578125" bestFit="1" customWidth="1"/>
    <col min="6" max="6" width="35.28515625" bestFit="1" customWidth="1"/>
    <col min="7" max="7" width="32.140625" bestFit="1" customWidth="1"/>
    <col min="8" max="8" width="13.140625" customWidth="1"/>
    <col min="9" max="9" width="17.7109375" bestFit="1" customWidth="1"/>
  </cols>
  <sheetData>
    <row r="1" spans="1:9" x14ac:dyDescent="0.25">
      <c r="A1" s="25" t="s">
        <v>3777</v>
      </c>
      <c r="B1" s="25" t="s">
        <v>3778</v>
      </c>
      <c r="C1" s="25" t="s">
        <v>3779</v>
      </c>
      <c r="D1" s="25" t="s">
        <v>3780</v>
      </c>
      <c r="E1" s="25" t="s">
        <v>3781</v>
      </c>
      <c r="F1" s="25" t="s">
        <v>3782</v>
      </c>
      <c r="G1" s="25" t="s">
        <v>3783</v>
      </c>
      <c r="H1" s="25" t="s">
        <v>6104</v>
      </c>
      <c r="I1" s="25" t="s">
        <v>6105</v>
      </c>
    </row>
    <row r="2" spans="1:9" x14ac:dyDescent="0.25">
      <c r="A2" t="s">
        <v>3784</v>
      </c>
      <c r="B2" t="s">
        <v>3785</v>
      </c>
      <c r="C2" t="s">
        <v>3786</v>
      </c>
      <c r="D2" t="s">
        <v>3787</v>
      </c>
      <c r="E2" t="s">
        <v>3788</v>
      </c>
      <c r="F2" t="s">
        <v>3788</v>
      </c>
      <c r="G2" t="s">
        <v>3789</v>
      </c>
      <c r="H2" t="s">
        <v>6106</v>
      </c>
      <c r="I2">
        <v>1000</v>
      </c>
    </row>
    <row r="3" spans="1:9" x14ac:dyDescent="0.25">
      <c r="A3" t="s">
        <v>3790</v>
      </c>
      <c r="B3" t="s">
        <v>3785</v>
      </c>
      <c r="C3" t="s">
        <v>3786</v>
      </c>
      <c r="D3" t="s">
        <v>3791</v>
      </c>
      <c r="E3" t="s">
        <v>3792</v>
      </c>
      <c r="F3" t="s">
        <v>3793</v>
      </c>
      <c r="G3" t="s">
        <v>3794</v>
      </c>
      <c r="H3" t="s">
        <v>6107</v>
      </c>
      <c r="I3">
        <v>1000</v>
      </c>
    </row>
    <row r="4" spans="1:9" x14ac:dyDescent="0.25">
      <c r="A4" t="s">
        <v>3795</v>
      </c>
      <c r="B4" t="s">
        <v>3785</v>
      </c>
      <c r="C4" t="s">
        <v>3786</v>
      </c>
      <c r="D4" t="s">
        <v>3791</v>
      </c>
      <c r="E4" t="s">
        <v>3792</v>
      </c>
      <c r="F4" t="s">
        <v>3793</v>
      </c>
      <c r="G4" t="s">
        <v>3796</v>
      </c>
      <c r="H4" t="s">
        <v>6107</v>
      </c>
      <c r="I4">
        <v>1000</v>
      </c>
    </row>
    <row r="5" spans="1:9" x14ac:dyDescent="0.25">
      <c r="A5" t="s">
        <v>3797</v>
      </c>
      <c r="B5" t="s">
        <v>3785</v>
      </c>
      <c r="C5" t="s">
        <v>3786</v>
      </c>
      <c r="D5" t="s">
        <v>3791</v>
      </c>
      <c r="E5" t="s">
        <v>3792</v>
      </c>
      <c r="F5" t="s">
        <v>3793</v>
      </c>
      <c r="G5" t="s">
        <v>3798</v>
      </c>
      <c r="H5" t="s">
        <v>6107</v>
      </c>
      <c r="I5">
        <v>1000</v>
      </c>
    </row>
    <row r="6" spans="1:9" x14ac:dyDescent="0.25">
      <c r="A6" t="s">
        <v>3799</v>
      </c>
      <c r="B6" t="s">
        <v>3785</v>
      </c>
      <c r="C6" t="s">
        <v>3800</v>
      </c>
      <c r="D6" t="s">
        <v>3801</v>
      </c>
      <c r="E6" t="s">
        <v>3802</v>
      </c>
      <c r="F6" t="s">
        <v>3802</v>
      </c>
      <c r="G6" t="s">
        <v>3803</v>
      </c>
      <c r="H6" t="s">
        <v>6107</v>
      </c>
      <c r="I6">
        <v>1000</v>
      </c>
    </row>
    <row r="7" spans="1:9" x14ac:dyDescent="0.25">
      <c r="A7" t="s">
        <v>3804</v>
      </c>
      <c r="B7" t="s">
        <v>3785</v>
      </c>
      <c r="C7" t="s">
        <v>3800</v>
      </c>
      <c r="D7" t="s">
        <v>3801</v>
      </c>
      <c r="E7" t="s">
        <v>3802</v>
      </c>
      <c r="F7" t="s">
        <v>3802</v>
      </c>
      <c r="G7" t="s">
        <v>3805</v>
      </c>
      <c r="H7" t="s">
        <v>6107</v>
      </c>
      <c r="I7">
        <v>1000</v>
      </c>
    </row>
    <row r="8" spans="1:9" x14ac:dyDescent="0.25">
      <c r="A8" t="s">
        <v>3806</v>
      </c>
      <c r="B8" t="s">
        <v>3785</v>
      </c>
      <c r="C8" t="s">
        <v>3800</v>
      </c>
      <c r="D8" t="s">
        <v>3801</v>
      </c>
      <c r="E8" t="s">
        <v>3802</v>
      </c>
      <c r="F8" t="s">
        <v>3802</v>
      </c>
      <c r="G8" t="s">
        <v>3807</v>
      </c>
      <c r="H8" t="s">
        <v>6107</v>
      </c>
      <c r="I8">
        <v>1000</v>
      </c>
    </row>
    <row r="9" spans="1:9" x14ac:dyDescent="0.25">
      <c r="A9" t="s">
        <v>3808</v>
      </c>
      <c r="B9" t="s">
        <v>3785</v>
      </c>
      <c r="C9" t="s">
        <v>3800</v>
      </c>
      <c r="D9" t="s">
        <v>3801</v>
      </c>
      <c r="E9" t="s">
        <v>3802</v>
      </c>
      <c r="F9" t="s">
        <v>3802</v>
      </c>
      <c r="G9" t="s">
        <v>3809</v>
      </c>
      <c r="H9" t="s">
        <v>6107</v>
      </c>
      <c r="I9">
        <v>1000</v>
      </c>
    </row>
    <row r="10" spans="1:9" x14ac:dyDescent="0.25">
      <c r="A10" t="s">
        <v>3810</v>
      </c>
      <c r="B10" t="s">
        <v>3785</v>
      </c>
      <c r="C10" t="s">
        <v>3800</v>
      </c>
      <c r="D10" t="s">
        <v>3801</v>
      </c>
      <c r="E10" t="s">
        <v>3802</v>
      </c>
      <c r="F10" t="s">
        <v>3802</v>
      </c>
      <c r="G10" t="s">
        <v>3811</v>
      </c>
      <c r="H10" t="s">
        <v>6107</v>
      </c>
      <c r="I10">
        <v>1000</v>
      </c>
    </row>
    <row r="11" spans="1:9" x14ac:dyDescent="0.25">
      <c r="A11" t="s">
        <v>3812</v>
      </c>
      <c r="B11" t="s">
        <v>3785</v>
      </c>
      <c r="C11" t="s">
        <v>3800</v>
      </c>
      <c r="D11" t="s">
        <v>3801</v>
      </c>
      <c r="E11" t="s">
        <v>3802</v>
      </c>
      <c r="F11" t="s">
        <v>3802</v>
      </c>
      <c r="G11" t="s">
        <v>3813</v>
      </c>
      <c r="H11" t="s">
        <v>6107</v>
      </c>
      <c r="I11">
        <v>1000</v>
      </c>
    </row>
    <row r="12" spans="1:9" x14ac:dyDescent="0.25">
      <c r="A12" t="s">
        <v>3814</v>
      </c>
      <c r="B12" t="s">
        <v>3785</v>
      </c>
      <c r="C12" t="s">
        <v>3786</v>
      </c>
      <c r="D12" t="s">
        <v>3787</v>
      </c>
      <c r="E12" t="s">
        <v>3788</v>
      </c>
      <c r="F12" t="s">
        <v>3788</v>
      </c>
      <c r="G12" t="s">
        <v>3789</v>
      </c>
      <c r="H12" t="s">
        <v>6107</v>
      </c>
      <c r="I12">
        <v>1000</v>
      </c>
    </row>
    <row r="13" spans="1:9" x14ac:dyDescent="0.25">
      <c r="A13" t="s">
        <v>3815</v>
      </c>
      <c r="B13" t="s">
        <v>3785</v>
      </c>
      <c r="C13" t="s">
        <v>3800</v>
      </c>
      <c r="D13" t="s">
        <v>3801</v>
      </c>
      <c r="E13" t="s">
        <v>3802</v>
      </c>
      <c r="F13" t="s">
        <v>3802</v>
      </c>
      <c r="G13" t="s">
        <v>3816</v>
      </c>
      <c r="H13" t="s">
        <v>6107</v>
      </c>
      <c r="I13">
        <v>1000</v>
      </c>
    </row>
    <row r="14" spans="1:9" x14ac:dyDescent="0.25">
      <c r="A14" t="s">
        <v>3817</v>
      </c>
      <c r="B14" t="s">
        <v>3785</v>
      </c>
      <c r="C14" t="s">
        <v>3800</v>
      </c>
      <c r="D14" t="s">
        <v>3801</v>
      </c>
      <c r="E14" t="s">
        <v>3802</v>
      </c>
      <c r="F14" t="s">
        <v>3802</v>
      </c>
      <c r="G14" t="s">
        <v>3818</v>
      </c>
      <c r="H14" t="s">
        <v>6107</v>
      </c>
      <c r="I14">
        <v>1000</v>
      </c>
    </row>
    <row r="15" spans="1:9" x14ac:dyDescent="0.25">
      <c r="A15" t="s">
        <v>3819</v>
      </c>
      <c r="B15" t="s">
        <v>3785</v>
      </c>
      <c r="C15" t="s">
        <v>3786</v>
      </c>
      <c r="D15" t="s">
        <v>3791</v>
      </c>
      <c r="E15" t="s">
        <v>3792</v>
      </c>
      <c r="F15" t="s">
        <v>3793</v>
      </c>
      <c r="G15" t="s">
        <v>3820</v>
      </c>
      <c r="H15" t="s">
        <v>6107</v>
      </c>
      <c r="I15">
        <v>1000</v>
      </c>
    </row>
    <row r="16" spans="1:9" x14ac:dyDescent="0.25">
      <c r="A16" t="s">
        <v>3821</v>
      </c>
      <c r="B16" t="s">
        <v>3785</v>
      </c>
      <c r="C16" t="s">
        <v>3800</v>
      </c>
      <c r="D16" t="s">
        <v>3801</v>
      </c>
      <c r="E16" t="s">
        <v>3802</v>
      </c>
      <c r="F16" t="s">
        <v>3802</v>
      </c>
      <c r="G16" t="s">
        <v>3822</v>
      </c>
      <c r="H16" t="s">
        <v>6107</v>
      </c>
      <c r="I16">
        <v>1000</v>
      </c>
    </row>
    <row r="17" spans="1:9" x14ac:dyDescent="0.25">
      <c r="A17" t="s">
        <v>3823</v>
      </c>
      <c r="B17" t="s">
        <v>3785</v>
      </c>
      <c r="C17" t="s">
        <v>3800</v>
      </c>
      <c r="D17" t="s">
        <v>3801</v>
      </c>
      <c r="E17" t="s">
        <v>3802</v>
      </c>
      <c r="F17" t="s">
        <v>3802</v>
      </c>
      <c r="G17" t="s">
        <v>3824</v>
      </c>
      <c r="H17" t="s">
        <v>6107</v>
      </c>
      <c r="I17">
        <v>1000</v>
      </c>
    </row>
    <row r="18" spans="1:9" x14ac:dyDescent="0.25">
      <c r="A18" t="s">
        <v>3825</v>
      </c>
      <c r="B18" t="s">
        <v>3785</v>
      </c>
      <c r="C18" t="s">
        <v>3800</v>
      </c>
      <c r="D18" t="s">
        <v>3801</v>
      </c>
      <c r="E18" t="s">
        <v>3802</v>
      </c>
      <c r="F18" t="s">
        <v>3802</v>
      </c>
      <c r="G18" t="s">
        <v>3826</v>
      </c>
      <c r="H18" t="s">
        <v>6107</v>
      </c>
      <c r="I18">
        <v>1000</v>
      </c>
    </row>
    <row r="19" spans="1:9" x14ac:dyDescent="0.25">
      <c r="A19" t="s">
        <v>3827</v>
      </c>
      <c r="B19" t="s">
        <v>3785</v>
      </c>
      <c r="C19" t="s">
        <v>3800</v>
      </c>
      <c r="D19" t="s">
        <v>3801</v>
      </c>
      <c r="E19" t="s">
        <v>3802</v>
      </c>
      <c r="F19" t="s">
        <v>3802</v>
      </c>
      <c r="G19" t="s">
        <v>3828</v>
      </c>
      <c r="H19" t="s">
        <v>6107</v>
      </c>
      <c r="I19">
        <v>1000</v>
      </c>
    </row>
    <row r="20" spans="1:9" x14ac:dyDescent="0.25">
      <c r="A20" t="s">
        <v>3829</v>
      </c>
      <c r="B20" t="s">
        <v>3785</v>
      </c>
      <c r="C20" t="s">
        <v>3800</v>
      </c>
      <c r="D20" t="s">
        <v>3801</v>
      </c>
      <c r="E20" t="s">
        <v>3802</v>
      </c>
      <c r="F20" t="s">
        <v>3802</v>
      </c>
      <c r="G20" t="s">
        <v>3830</v>
      </c>
      <c r="H20" t="s">
        <v>6107</v>
      </c>
      <c r="I20">
        <v>1000</v>
      </c>
    </row>
    <row r="21" spans="1:9" x14ac:dyDescent="0.25">
      <c r="A21" t="s">
        <v>3831</v>
      </c>
      <c r="B21" t="s">
        <v>3785</v>
      </c>
      <c r="C21" t="s">
        <v>3800</v>
      </c>
      <c r="D21" t="s">
        <v>3801</v>
      </c>
      <c r="E21" t="s">
        <v>3802</v>
      </c>
      <c r="F21" t="s">
        <v>3802</v>
      </c>
      <c r="G21" t="s">
        <v>3832</v>
      </c>
      <c r="H21" t="s">
        <v>6107</v>
      </c>
      <c r="I21">
        <v>1000</v>
      </c>
    </row>
    <row r="22" spans="1:9" x14ac:dyDescent="0.25">
      <c r="A22" t="s">
        <v>3833</v>
      </c>
      <c r="B22" t="s">
        <v>3785</v>
      </c>
      <c r="C22" t="s">
        <v>3800</v>
      </c>
      <c r="D22" t="s">
        <v>3801</v>
      </c>
      <c r="E22" t="s">
        <v>3802</v>
      </c>
      <c r="F22" t="s">
        <v>3802</v>
      </c>
      <c r="G22" t="s">
        <v>3834</v>
      </c>
      <c r="H22" t="s">
        <v>6107</v>
      </c>
      <c r="I22">
        <v>1000</v>
      </c>
    </row>
    <row r="23" spans="1:9" x14ac:dyDescent="0.25">
      <c r="A23" t="s">
        <v>3835</v>
      </c>
      <c r="B23" t="s">
        <v>3785</v>
      </c>
      <c r="C23" t="s">
        <v>3800</v>
      </c>
      <c r="D23" t="s">
        <v>3801</v>
      </c>
      <c r="E23" t="s">
        <v>3802</v>
      </c>
      <c r="F23" t="s">
        <v>3802</v>
      </c>
      <c r="G23" t="s">
        <v>3836</v>
      </c>
      <c r="H23" t="s">
        <v>6107</v>
      </c>
      <c r="I23">
        <v>1000</v>
      </c>
    </row>
    <row r="24" spans="1:9" x14ac:dyDescent="0.25">
      <c r="A24" t="s">
        <v>3837</v>
      </c>
      <c r="B24" t="s">
        <v>3785</v>
      </c>
      <c r="C24" t="s">
        <v>3800</v>
      </c>
      <c r="D24" t="s">
        <v>3801</v>
      </c>
      <c r="E24" t="s">
        <v>3802</v>
      </c>
      <c r="F24" t="s">
        <v>3802</v>
      </c>
      <c r="G24" t="s">
        <v>3838</v>
      </c>
      <c r="H24" t="s">
        <v>6107</v>
      </c>
      <c r="I24">
        <v>1000</v>
      </c>
    </row>
    <row r="25" spans="1:9" x14ac:dyDescent="0.25">
      <c r="A25" t="s">
        <v>3839</v>
      </c>
      <c r="B25" t="s">
        <v>3785</v>
      </c>
      <c r="C25" t="s">
        <v>3800</v>
      </c>
      <c r="D25" t="s">
        <v>3801</v>
      </c>
      <c r="E25" t="s">
        <v>3802</v>
      </c>
      <c r="F25" t="s">
        <v>3802</v>
      </c>
      <c r="G25" t="s">
        <v>3840</v>
      </c>
      <c r="H25" t="s">
        <v>6107</v>
      </c>
      <c r="I25">
        <v>1000</v>
      </c>
    </row>
    <row r="26" spans="1:9" x14ac:dyDescent="0.25">
      <c r="A26" t="s">
        <v>3841</v>
      </c>
      <c r="B26" t="s">
        <v>3785</v>
      </c>
      <c r="C26" t="s">
        <v>3800</v>
      </c>
      <c r="D26" t="s">
        <v>3801</v>
      </c>
      <c r="E26" t="s">
        <v>3802</v>
      </c>
      <c r="F26" t="s">
        <v>3802</v>
      </c>
      <c r="G26" t="s">
        <v>3842</v>
      </c>
      <c r="H26" t="s">
        <v>6107</v>
      </c>
      <c r="I26">
        <v>1000</v>
      </c>
    </row>
    <row r="27" spans="1:9" x14ac:dyDescent="0.25">
      <c r="A27" t="s">
        <v>3843</v>
      </c>
      <c r="B27" t="s">
        <v>3785</v>
      </c>
      <c r="C27" t="s">
        <v>3800</v>
      </c>
      <c r="D27" t="s">
        <v>3801</v>
      </c>
      <c r="E27" t="s">
        <v>3802</v>
      </c>
      <c r="F27" t="s">
        <v>3802</v>
      </c>
      <c r="G27" t="s">
        <v>3844</v>
      </c>
      <c r="H27" t="s">
        <v>6107</v>
      </c>
      <c r="I27">
        <v>1000</v>
      </c>
    </row>
    <row r="28" spans="1:9" x14ac:dyDescent="0.25">
      <c r="A28" t="s">
        <v>3845</v>
      </c>
      <c r="B28" t="s">
        <v>3785</v>
      </c>
      <c r="C28" t="s">
        <v>3786</v>
      </c>
      <c r="D28" t="s">
        <v>3791</v>
      </c>
      <c r="E28" t="s">
        <v>3792</v>
      </c>
      <c r="F28" t="s">
        <v>3793</v>
      </c>
      <c r="G28" t="s">
        <v>3846</v>
      </c>
      <c r="H28" t="s">
        <v>6107</v>
      </c>
      <c r="I28">
        <v>5000</v>
      </c>
    </row>
    <row r="29" spans="1:9" x14ac:dyDescent="0.25">
      <c r="A29" t="s">
        <v>3847</v>
      </c>
      <c r="B29" t="s">
        <v>3785</v>
      </c>
      <c r="C29" t="s">
        <v>3786</v>
      </c>
      <c r="D29" t="s">
        <v>3791</v>
      </c>
      <c r="E29" t="s">
        <v>3792</v>
      </c>
      <c r="F29" t="s">
        <v>3848</v>
      </c>
      <c r="G29" t="s">
        <v>3849</v>
      </c>
      <c r="H29" t="s">
        <v>6107</v>
      </c>
      <c r="I29">
        <v>1000</v>
      </c>
    </row>
    <row r="30" spans="1:9" x14ac:dyDescent="0.25">
      <c r="A30" t="s">
        <v>3850</v>
      </c>
      <c r="B30" t="s">
        <v>3785</v>
      </c>
      <c r="C30" t="s">
        <v>3786</v>
      </c>
      <c r="D30" t="s">
        <v>3791</v>
      </c>
      <c r="E30" t="s">
        <v>3792</v>
      </c>
      <c r="F30" t="s">
        <v>3848</v>
      </c>
      <c r="G30" t="s">
        <v>3851</v>
      </c>
      <c r="H30" t="s">
        <v>6107</v>
      </c>
      <c r="I30">
        <v>1000</v>
      </c>
    </row>
    <row r="31" spans="1:9" x14ac:dyDescent="0.25">
      <c r="A31" t="s">
        <v>3852</v>
      </c>
      <c r="B31" t="s">
        <v>3785</v>
      </c>
      <c r="C31" t="s">
        <v>3786</v>
      </c>
      <c r="D31" t="s">
        <v>3791</v>
      </c>
      <c r="E31" t="s">
        <v>3792</v>
      </c>
      <c r="F31" t="s">
        <v>3848</v>
      </c>
      <c r="G31" t="s">
        <v>3853</v>
      </c>
      <c r="H31" t="s">
        <v>6107</v>
      </c>
      <c r="I31">
        <v>1000</v>
      </c>
    </row>
    <row r="32" spans="1:9" x14ac:dyDescent="0.25">
      <c r="A32" t="s">
        <v>3854</v>
      </c>
      <c r="B32" t="s">
        <v>3785</v>
      </c>
      <c r="C32" t="s">
        <v>3786</v>
      </c>
      <c r="D32" t="s">
        <v>3791</v>
      </c>
      <c r="E32" t="s">
        <v>3792</v>
      </c>
      <c r="F32" t="s">
        <v>3793</v>
      </c>
      <c r="G32" t="s">
        <v>3855</v>
      </c>
      <c r="H32" t="s">
        <v>6107</v>
      </c>
      <c r="I32">
        <v>1000</v>
      </c>
    </row>
    <row r="33" spans="1:9" x14ac:dyDescent="0.25">
      <c r="A33" t="s">
        <v>3856</v>
      </c>
      <c r="B33" t="s">
        <v>3785</v>
      </c>
      <c r="C33" t="s">
        <v>3786</v>
      </c>
      <c r="D33" t="s">
        <v>3791</v>
      </c>
      <c r="E33" t="s">
        <v>3792</v>
      </c>
      <c r="F33" t="s">
        <v>3793</v>
      </c>
      <c r="G33" t="s">
        <v>3857</v>
      </c>
      <c r="H33" t="s">
        <v>6107</v>
      </c>
      <c r="I33">
        <v>1000</v>
      </c>
    </row>
    <row r="34" spans="1:9" x14ac:dyDescent="0.25">
      <c r="A34" t="s">
        <v>3858</v>
      </c>
      <c r="B34" t="s">
        <v>3785</v>
      </c>
      <c r="C34" t="s">
        <v>3786</v>
      </c>
      <c r="D34" t="s">
        <v>3791</v>
      </c>
      <c r="E34" t="s">
        <v>3792</v>
      </c>
      <c r="F34" t="s">
        <v>3859</v>
      </c>
      <c r="G34" t="s">
        <v>3860</v>
      </c>
      <c r="H34" t="s">
        <v>6107</v>
      </c>
      <c r="I34">
        <v>1000</v>
      </c>
    </row>
    <row r="35" spans="1:9" x14ac:dyDescent="0.25">
      <c r="A35" t="s">
        <v>3861</v>
      </c>
      <c r="B35" t="s">
        <v>3785</v>
      </c>
      <c r="C35" t="s">
        <v>3786</v>
      </c>
      <c r="D35" t="s">
        <v>3791</v>
      </c>
      <c r="E35" t="s">
        <v>3792</v>
      </c>
      <c r="F35" t="s">
        <v>3859</v>
      </c>
      <c r="G35" t="s">
        <v>3862</v>
      </c>
      <c r="H35" t="s">
        <v>6107</v>
      </c>
      <c r="I35">
        <v>1000</v>
      </c>
    </row>
    <row r="36" spans="1:9" x14ac:dyDescent="0.25">
      <c r="A36" t="s">
        <v>3863</v>
      </c>
      <c r="B36" t="s">
        <v>3785</v>
      </c>
      <c r="C36" t="s">
        <v>3786</v>
      </c>
      <c r="D36" t="s">
        <v>3791</v>
      </c>
      <c r="E36" t="s">
        <v>3792</v>
      </c>
      <c r="F36" t="s">
        <v>3793</v>
      </c>
      <c r="G36" t="s">
        <v>3864</v>
      </c>
      <c r="H36" t="s">
        <v>6107</v>
      </c>
      <c r="I36">
        <v>1000</v>
      </c>
    </row>
    <row r="37" spans="1:9" x14ac:dyDescent="0.25">
      <c r="A37" t="s">
        <v>3865</v>
      </c>
      <c r="B37" t="s">
        <v>3785</v>
      </c>
      <c r="C37" t="s">
        <v>3786</v>
      </c>
      <c r="D37" t="s">
        <v>3791</v>
      </c>
      <c r="E37" t="s">
        <v>3792</v>
      </c>
      <c r="F37" t="s">
        <v>3793</v>
      </c>
      <c r="G37" t="s">
        <v>3866</v>
      </c>
      <c r="H37" t="s">
        <v>6107</v>
      </c>
      <c r="I37">
        <v>1000</v>
      </c>
    </row>
    <row r="38" spans="1:9" x14ac:dyDescent="0.25">
      <c r="A38" t="s">
        <v>3867</v>
      </c>
      <c r="B38" t="s">
        <v>3785</v>
      </c>
      <c r="C38" t="s">
        <v>3786</v>
      </c>
      <c r="D38" t="s">
        <v>3791</v>
      </c>
      <c r="E38" t="s">
        <v>3792</v>
      </c>
      <c r="F38" t="s">
        <v>3793</v>
      </c>
      <c r="G38" t="s">
        <v>3868</v>
      </c>
      <c r="H38" t="s">
        <v>6107</v>
      </c>
      <c r="I38">
        <v>1000</v>
      </c>
    </row>
    <row r="39" spans="1:9" x14ac:dyDescent="0.25">
      <c r="A39" t="s">
        <v>3869</v>
      </c>
      <c r="B39" t="s">
        <v>3785</v>
      </c>
      <c r="C39" t="s">
        <v>3800</v>
      </c>
      <c r="D39" t="s">
        <v>3870</v>
      </c>
      <c r="E39" t="s">
        <v>3871</v>
      </c>
      <c r="F39" t="s">
        <v>3871</v>
      </c>
      <c r="G39" t="s">
        <v>3872</v>
      </c>
      <c r="H39" t="s">
        <v>6107</v>
      </c>
      <c r="I39">
        <v>1000</v>
      </c>
    </row>
    <row r="40" spans="1:9" x14ac:dyDescent="0.25">
      <c r="A40" t="s">
        <v>3873</v>
      </c>
      <c r="B40" t="s">
        <v>3785</v>
      </c>
      <c r="C40" t="s">
        <v>3800</v>
      </c>
      <c r="D40" t="s">
        <v>3870</v>
      </c>
      <c r="E40" t="s">
        <v>3871</v>
      </c>
      <c r="F40" t="s">
        <v>3874</v>
      </c>
      <c r="G40" t="s">
        <v>3875</v>
      </c>
      <c r="H40" t="s">
        <v>6107</v>
      </c>
      <c r="I40">
        <v>1000</v>
      </c>
    </row>
    <row r="41" spans="1:9" x14ac:dyDescent="0.25">
      <c r="A41" t="s">
        <v>3876</v>
      </c>
      <c r="B41" t="s">
        <v>3785</v>
      </c>
      <c r="C41" t="s">
        <v>3786</v>
      </c>
      <c r="D41" t="s">
        <v>3791</v>
      </c>
      <c r="E41" t="s">
        <v>3792</v>
      </c>
      <c r="F41" t="s">
        <v>3859</v>
      </c>
      <c r="G41" t="s">
        <v>3877</v>
      </c>
      <c r="H41" t="s">
        <v>6107</v>
      </c>
      <c r="I41">
        <v>1000</v>
      </c>
    </row>
    <row r="42" spans="1:9" x14ac:dyDescent="0.25">
      <c r="A42" t="s">
        <v>3878</v>
      </c>
      <c r="B42" t="s">
        <v>3785</v>
      </c>
      <c r="C42" t="s">
        <v>3786</v>
      </c>
      <c r="D42" t="s">
        <v>3791</v>
      </c>
      <c r="E42" t="s">
        <v>3792</v>
      </c>
      <c r="F42" t="s">
        <v>3793</v>
      </c>
      <c r="G42" t="s">
        <v>3879</v>
      </c>
      <c r="H42" t="s">
        <v>6107</v>
      </c>
      <c r="I42">
        <v>1000</v>
      </c>
    </row>
    <row r="43" spans="1:9" x14ac:dyDescent="0.25">
      <c r="A43" t="s">
        <v>3880</v>
      </c>
      <c r="B43" t="s">
        <v>3785</v>
      </c>
      <c r="C43" t="s">
        <v>3786</v>
      </c>
      <c r="D43" t="s">
        <v>3791</v>
      </c>
      <c r="E43" t="s">
        <v>3792</v>
      </c>
      <c r="F43" t="s">
        <v>3793</v>
      </c>
      <c r="G43" t="s">
        <v>3881</v>
      </c>
      <c r="H43" t="s">
        <v>6107</v>
      </c>
      <c r="I43">
        <v>1000</v>
      </c>
    </row>
    <row r="44" spans="1:9" x14ac:dyDescent="0.25">
      <c r="A44" t="s">
        <v>3882</v>
      </c>
      <c r="B44" t="s">
        <v>3785</v>
      </c>
      <c r="C44" t="s">
        <v>3786</v>
      </c>
      <c r="D44" t="s">
        <v>3791</v>
      </c>
      <c r="E44" t="s">
        <v>3792</v>
      </c>
      <c r="F44" t="s">
        <v>3793</v>
      </c>
      <c r="G44" t="s">
        <v>3883</v>
      </c>
      <c r="H44" t="s">
        <v>6107</v>
      </c>
      <c r="I44">
        <v>1000</v>
      </c>
    </row>
    <row r="45" spans="1:9" x14ac:dyDescent="0.25">
      <c r="A45" t="s">
        <v>3884</v>
      </c>
      <c r="B45" t="s">
        <v>3785</v>
      </c>
      <c r="C45" t="s">
        <v>3885</v>
      </c>
      <c r="D45" t="s">
        <v>3886</v>
      </c>
      <c r="E45" t="s">
        <v>3886</v>
      </c>
      <c r="F45" t="s">
        <v>3887</v>
      </c>
      <c r="G45" t="s">
        <v>3888</v>
      </c>
      <c r="H45" t="s">
        <v>6107</v>
      </c>
      <c r="I45">
        <v>1000</v>
      </c>
    </row>
    <row r="46" spans="1:9" x14ac:dyDescent="0.25">
      <c r="A46" t="s">
        <v>3889</v>
      </c>
      <c r="B46" t="s">
        <v>3785</v>
      </c>
      <c r="C46" t="s">
        <v>3885</v>
      </c>
      <c r="D46" t="s">
        <v>3886</v>
      </c>
      <c r="E46" t="s">
        <v>3886</v>
      </c>
      <c r="F46" t="s">
        <v>3887</v>
      </c>
      <c r="G46" t="s">
        <v>3890</v>
      </c>
      <c r="H46" t="s">
        <v>6107</v>
      </c>
      <c r="I46">
        <v>1000</v>
      </c>
    </row>
    <row r="47" spans="1:9" x14ac:dyDescent="0.25">
      <c r="A47" t="s">
        <v>3891</v>
      </c>
      <c r="B47" t="s">
        <v>3785</v>
      </c>
      <c r="C47" t="s">
        <v>3885</v>
      </c>
      <c r="D47" t="s">
        <v>3886</v>
      </c>
      <c r="E47" t="s">
        <v>3886</v>
      </c>
      <c r="F47" t="s">
        <v>3887</v>
      </c>
      <c r="G47" t="s">
        <v>3892</v>
      </c>
      <c r="H47" t="s">
        <v>6107</v>
      </c>
      <c r="I47">
        <v>1000</v>
      </c>
    </row>
    <row r="48" spans="1:9" x14ac:dyDescent="0.25">
      <c r="A48" t="s">
        <v>3893</v>
      </c>
      <c r="B48" t="s">
        <v>3785</v>
      </c>
      <c r="C48" t="s">
        <v>3885</v>
      </c>
      <c r="D48" t="s">
        <v>3886</v>
      </c>
      <c r="E48" t="s">
        <v>3886</v>
      </c>
      <c r="F48" t="s">
        <v>3887</v>
      </c>
      <c r="G48" t="s">
        <v>3894</v>
      </c>
      <c r="H48" t="s">
        <v>6107</v>
      </c>
      <c r="I48">
        <v>1000</v>
      </c>
    </row>
    <row r="49" spans="1:9" x14ac:dyDescent="0.25">
      <c r="A49" t="s">
        <v>3895</v>
      </c>
      <c r="B49" t="s">
        <v>3785</v>
      </c>
      <c r="C49" t="s">
        <v>3885</v>
      </c>
      <c r="D49" t="s">
        <v>3886</v>
      </c>
      <c r="E49" t="s">
        <v>3886</v>
      </c>
      <c r="F49" t="s">
        <v>3887</v>
      </c>
      <c r="G49" t="s">
        <v>3896</v>
      </c>
      <c r="H49" t="s">
        <v>6107</v>
      </c>
      <c r="I49">
        <v>1000</v>
      </c>
    </row>
    <row r="50" spans="1:9" x14ac:dyDescent="0.25">
      <c r="A50" t="s">
        <v>3897</v>
      </c>
      <c r="B50" t="s">
        <v>3785</v>
      </c>
      <c r="C50" t="s">
        <v>3885</v>
      </c>
      <c r="D50" t="s">
        <v>3886</v>
      </c>
      <c r="E50" t="s">
        <v>3886</v>
      </c>
      <c r="F50" t="s">
        <v>3898</v>
      </c>
      <c r="G50" t="s">
        <v>1508</v>
      </c>
      <c r="H50" t="s">
        <v>6107</v>
      </c>
      <c r="I50">
        <v>1000</v>
      </c>
    </row>
    <row r="51" spans="1:9" x14ac:dyDescent="0.25">
      <c r="A51" t="s">
        <v>3899</v>
      </c>
      <c r="B51" t="s">
        <v>3785</v>
      </c>
      <c r="C51" t="s">
        <v>3885</v>
      </c>
      <c r="D51" t="s">
        <v>3886</v>
      </c>
      <c r="E51" t="s">
        <v>3886</v>
      </c>
      <c r="F51" t="s">
        <v>3887</v>
      </c>
      <c r="G51" t="s">
        <v>3900</v>
      </c>
      <c r="H51" t="s">
        <v>6107</v>
      </c>
      <c r="I51">
        <v>1000</v>
      </c>
    </row>
    <row r="52" spans="1:9" x14ac:dyDescent="0.25">
      <c r="A52" t="s">
        <v>3901</v>
      </c>
      <c r="B52" t="s">
        <v>3785</v>
      </c>
      <c r="C52" t="s">
        <v>3800</v>
      </c>
      <c r="D52" t="s">
        <v>3870</v>
      </c>
      <c r="E52" t="s">
        <v>3871</v>
      </c>
      <c r="F52" t="s">
        <v>3874</v>
      </c>
      <c r="G52" t="s">
        <v>3902</v>
      </c>
      <c r="H52" t="s">
        <v>6107</v>
      </c>
      <c r="I52">
        <v>1000</v>
      </c>
    </row>
    <row r="53" spans="1:9" x14ac:dyDescent="0.25">
      <c r="A53" t="s">
        <v>3903</v>
      </c>
      <c r="B53" t="s">
        <v>3785</v>
      </c>
      <c r="C53" t="s">
        <v>3800</v>
      </c>
      <c r="D53" t="s">
        <v>3870</v>
      </c>
      <c r="E53" t="s">
        <v>3871</v>
      </c>
      <c r="F53" t="s">
        <v>3874</v>
      </c>
      <c r="G53" t="s">
        <v>3904</v>
      </c>
      <c r="H53" t="s">
        <v>6107</v>
      </c>
      <c r="I53">
        <v>1000</v>
      </c>
    </row>
    <row r="54" spans="1:9" x14ac:dyDescent="0.25">
      <c r="A54" t="s">
        <v>3905</v>
      </c>
      <c r="B54" t="s">
        <v>3785</v>
      </c>
      <c r="C54" t="s">
        <v>3800</v>
      </c>
      <c r="D54" t="s">
        <v>3870</v>
      </c>
      <c r="E54" t="s">
        <v>3871</v>
      </c>
      <c r="F54" t="s">
        <v>3874</v>
      </c>
      <c r="G54" t="s">
        <v>3906</v>
      </c>
      <c r="H54" t="s">
        <v>6107</v>
      </c>
      <c r="I54">
        <v>1000</v>
      </c>
    </row>
    <row r="55" spans="1:9" x14ac:dyDescent="0.25">
      <c r="A55" t="s">
        <v>3907</v>
      </c>
      <c r="B55" t="s">
        <v>3785</v>
      </c>
      <c r="C55" t="s">
        <v>3800</v>
      </c>
      <c r="D55" t="s">
        <v>3870</v>
      </c>
      <c r="E55" t="s">
        <v>3871</v>
      </c>
      <c r="F55" t="s">
        <v>3874</v>
      </c>
      <c r="G55" t="s">
        <v>3908</v>
      </c>
      <c r="H55" t="s">
        <v>6107</v>
      </c>
      <c r="I55">
        <v>1000</v>
      </c>
    </row>
    <row r="56" spans="1:9" x14ac:dyDescent="0.25">
      <c r="A56" t="s">
        <v>3909</v>
      </c>
      <c r="B56" t="s">
        <v>3785</v>
      </c>
      <c r="C56" t="s">
        <v>3786</v>
      </c>
      <c r="D56" t="s">
        <v>3791</v>
      </c>
      <c r="E56" t="s">
        <v>3792</v>
      </c>
      <c r="F56" t="s">
        <v>3793</v>
      </c>
      <c r="G56" t="s">
        <v>3910</v>
      </c>
      <c r="H56" t="s">
        <v>6107</v>
      </c>
      <c r="I56">
        <v>1000</v>
      </c>
    </row>
    <row r="57" spans="1:9" x14ac:dyDescent="0.25">
      <c r="A57" t="s">
        <v>3911</v>
      </c>
      <c r="B57" t="s">
        <v>3785</v>
      </c>
      <c r="C57" t="s">
        <v>3885</v>
      </c>
      <c r="D57" t="s">
        <v>3886</v>
      </c>
      <c r="E57" t="s">
        <v>3886</v>
      </c>
      <c r="F57" t="s">
        <v>3887</v>
      </c>
      <c r="G57" t="s">
        <v>3912</v>
      </c>
      <c r="H57" t="s">
        <v>6107</v>
      </c>
      <c r="I57">
        <v>1000</v>
      </c>
    </row>
    <row r="58" spans="1:9" x14ac:dyDescent="0.25">
      <c r="A58" t="s">
        <v>3913</v>
      </c>
      <c r="B58" t="s">
        <v>3785</v>
      </c>
      <c r="C58" t="s">
        <v>3885</v>
      </c>
      <c r="D58" t="s">
        <v>3886</v>
      </c>
      <c r="E58" t="s">
        <v>3886</v>
      </c>
      <c r="F58" t="s">
        <v>3887</v>
      </c>
      <c r="G58" t="s">
        <v>3914</v>
      </c>
      <c r="H58" t="s">
        <v>6107</v>
      </c>
      <c r="I58">
        <v>1000</v>
      </c>
    </row>
    <row r="59" spans="1:9" x14ac:dyDescent="0.25">
      <c r="A59" t="s">
        <v>3915</v>
      </c>
      <c r="B59" t="s">
        <v>3785</v>
      </c>
      <c r="C59" t="s">
        <v>3885</v>
      </c>
      <c r="D59" t="s">
        <v>3886</v>
      </c>
      <c r="E59" t="s">
        <v>3886</v>
      </c>
      <c r="F59" t="s">
        <v>3916</v>
      </c>
      <c r="G59" t="s">
        <v>2920</v>
      </c>
      <c r="H59" t="s">
        <v>6107</v>
      </c>
      <c r="I59">
        <v>1000</v>
      </c>
    </row>
    <row r="60" spans="1:9" x14ac:dyDescent="0.25">
      <c r="A60" t="s">
        <v>3917</v>
      </c>
      <c r="B60" t="s">
        <v>3785</v>
      </c>
      <c r="C60" t="s">
        <v>3800</v>
      </c>
      <c r="D60" t="s">
        <v>3870</v>
      </c>
      <c r="E60" t="s">
        <v>3871</v>
      </c>
      <c r="F60" t="s">
        <v>3874</v>
      </c>
      <c r="G60" t="s">
        <v>3918</v>
      </c>
      <c r="H60" t="s">
        <v>6107</v>
      </c>
      <c r="I60">
        <v>1000</v>
      </c>
    </row>
    <row r="61" spans="1:9" x14ac:dyDescent="0.25">
      <c r="A61" t="s">
        <v>3919</v>
      </c>
      <c r="B61" t="s">
        <v>3785</v>
      </c>
      <c r="C61" t="s">
        <v>3800</v>
      </c>
      <c r="D61" t="s">
        <v>3870</v>
      </c>
      <c r="E61" t="s">
        <v>3871</v>
      </c>
      <c r="F61" t="s">
        <v>3874</v>
      </c>
      <c r="G61" t="s">
        <v>3920</v>
      </c>
      <c r="H61" t="s">
        <v>6107</v>
      </c>
      <c r="I61">
        <v>1000</v>
      </c>
    </row>
    <row r="62" spans="1:9" x14ac:dyDescent="0.25">
      <c r="A62" t="s">
        <v>3921</v>
      </c>
      <c r="B62" t="s">
        <v>3785</v>
      </c>
      <c r="C62" t="s">
        <v>3786</v>
      </c>
      <c r="D62" t="s">
        <v>3791</v>
      </c>
      <c r="E62" t="s">
        <v>3792</v>
      </c>
      <c r="F62" t="s">
        <v>3793</v>
      </c>
      <c r="G62" t="s">
        <v>3922</v>
      </c>
      <c r="H62" t="s">
        <v>6107</v>
      </c>
      <c r="I62">
        <v>1000</v>
      </c>
    </row>
    <row r="63" spans="1:9" x14ac:dyDescent="0.25">
      <c r="A63" t="s">
        <v>3923</v>
      </c>
      <c r="B63" t="s">
        <v>3785</v>
      </c>
      <c r="C63" t="s">
        <v>3786</v>
      </c>
      <c r="D63" t="s">
        <v>3791</v>
      </c>
      <c r="E63" t="s">
        <v>3792</v>
      </c>
      <c r="F63" t="s">
        <v>3848</v>
      </c>
      <c r="G63" t="s">
        <v>3924</v>
      </c>
      <c r="H63" t="s">
        <v>6107</v>
      </c>
      <c r="I63">
        <v>1000</v>
      </c>
    </row>
    <row r="64" spans="1:9" x14ac:dyDescent="0.25">
      <c r="A64" t="s">
        <v>3925</v>
      </c>
      <c r="B64" t="s">
        <v>3785</v>
      </c>
      <c r="C64" t="s">
        <v>3786</v>
      </c>
      <c r="D64" t="s">
        <v>3791</v>
      </c>
      <c r="E64" t="s">
        <v>3792</v>
      </c>
      <c r="F64" t="s">
        <v>3859</v>
      </c>
      <c r="G64" t="s">
        <v>3926</v>
      </c>
      <c r="H64" t="s">
        <v>6107</v>
      </c>
      <c r="I64">
        <v>1000</v>
      </c>
    </row>
    <row r="65" spans="1:9" x14ac:dyDescent="0.25">
      <c r="A65" t="s">
        <v>3927</v>
      </c>
      <c r="B65" t="s">
        <v>3785</v>
      </c>
      <c r="C65" t="s">
        <v>3786</v>
      </c>
      <c r="D65" t="s">
        <v>3791</v>
      </c>
      <c r="E65" t="s">
        <v>3792</v>
      </c>
      <c r="F65" t="s">
        <v>3793</v>
      </c>
      <c r="G65" t="s">
        <v>3928</v>
      </c>
      <c r="H65" t="s">
        <v>6107</v>
      </c>
      <c r="I65">
        <v>1000</v>
      </c>
    </row>
    <row r="66" spans="1:9" x14ac:dyDescent="0.25">
      <c r="A66" t="s">
        <v>3929</v>
      </c>
      <c r="B66" t="s">
        <v>3785</v>
      </c>
      <c r="C66" t="s">
        <v>3786</v>
      </c>
      <c r="D66" t="s">
        <v>3791</v>
      </c>
      <c r="E66" t="s">
        <v>3792</v>
      </c>
      <c r="F66" t="s">
        <v>3793</v>
      </c>
      <c r="G66" t="s">
        <v>3930</v>
      </c>
      <c r="H66" t="s">
        <v>6107</v>
      </c>
      <c r="I66">
        <v>1000</v>
      </c>
    </row>
    <row r="67" spans="1:9" x14ac:dyDescent="0.25">
      <c r="A67" t="s">
        <v>3931</v>
      </c>
      <c r="B67" t="s">
        <v>3785</v>
      </c>
      <c r="C67" t="s">
        <v>3800</v>
      </c>
      <c r="D67" t="s">
        <v>3870</v>
      </c>
      <c r="E67" t="s">
        <v>3871</v>
      </c>
      <c r="F67" t="s">
        <v>3874</v>
      </c>
      <c r="G67" t="s">
        <v>3932</v>
      </c>
      <c r="H67" t="s">
        <v>6107</v>
      </c>
      <c r="I67">
        <v>1000</v>
      </c>
    </row>
    <row r="68" spans="1:9" x14ac:dyDescent="0.25">
      <c r="A68" t="s">
        <v>3933</v>
      </c>
      <c r="B68" t="s">
        <v>3785</v>
      </c>
      <c r="C68" t="s">
        <v>3800</v>
      </c>
      <c r="D68" t="s">
        <v>3870</v>
      </c>
      <c r="E68" t="s">
        <v>3934</v>
      </c>
      <c r="F68" t="s">
        <v>3874</v>
      </c>
      <c r="G68" t="s">
        <v>3935</v>
      </c>
      <c r="H68" t="s">
        <v>6107</v>
      </c>
      <c r="I68">
        <v>1000</v>
      </c>
    </row>
    <row r="69" spans="1:9" x14ac:dyDescent="0.25">
      <c r="A69" t="s">
        <v>3936</v>
      </c>
      <c r="B69" t="s">
        <v>3785</v>
      </c>
      <c r="C69" t="s">
        <v>3786</v>
      </c>
      <c r="D69" t="s">
        <v>3791</v>
      </c>
      <c r="E69" t="s">
        <v>3792</v>
      </c>
      <c r="F69" t="s">
        <v>3793</v>
      </c>
      <c r="G69" t="s">
        <v>3937</v>
      </c>
      <c r="H69" t="s">
        <v>6107</v>
      </c>
      <c r="I69">
        <v>1000</v>
      </c>
    </row>
    <row r="70" spans="1:9" x14ac:dyDescent="0.25">
      <c r="A70" t="s">
        <v>3938</v>
      </c>
      <c r="B70" t="s">
        <v>3785</v>
      </c>
      <c r="C70" t="s">
        <v>3786</v>
      </c>
      <c r="D70" t="s">
        <v>3791</v>
      </c>
      <c r="E70" t="s">
        <v>3792</v>
      </c>
      <c r="F70" t="s">
        <v>3793</v>
      </c>
      <c r="G70" t="s">
        <v>3939</v>
      </c>
      <c r="H70" t="s">
        <v>6107</v>
      </c>
      <c r="I70">
        <v>1000</v>
      </c>
    </row>
    <row r="71" spans="1:9" x14ac:dyDescent="0.25">
      <c r="A71" t="s">
        <v>3940</v>
      </c>
      <c r="B71" t="s">
        <v>3785</v>
      </c>
      <c r="C71" t="s">
        <v>3786</v>
      </c>
      <c r="D71" t="s">
        <v>3791</v>
      </c>
      <c r="E71" t="s">
        <v>3792</v>
      </c>
      <c r="F71" t="s">
        <v>3793</v>
      </c>
      <c r="G71" t="s">
        <v>3941</v>
      </c>
      <c r="H71" t="s">
        <v>6107</v>
      </c>
      <c r="I71">
        <v>1000</v>
      </c>
    </row>
    <row r="72" spans="1:9" x14ac:dyDescent="0.25">
      <c r="A72" t="s">
        <v>3942</v>
      </c>
      <c r="B72" t="s">
        <v>3785</v>
      </c>
      <c r="C72" t="s">
        <v>3786</v>
      </c>
      <c r="D72" t="s">
        <v>3791</v>
      </c>
      <c r="E72" t="s">
        <v>3792</v>
      </c>
      <c r="F72" t="s">
        <v>3793</v>
      </c>
      <c r="G72" t="s">
        <v>3943</v>
      </c>
      <c r="H72" t="s">
        <v>6107</v>
      </c>
      <c r="I72">
        <v>1000</v>
      </c>
    </row>
    <row r="73" spans="1:9" x14ac:dyDescent="0.25">
      <c r="A73" t="s">
        <v>3944</v>
      </c>
      <c r="B73" t="s">
        <v>3785</v>
      </c>
      <c r="C73" t="s">
        <v>3786</v>
      </c>
      <c r="D73" t="s">
        <v>3791</v>
      </c>
      <c r="E73" t="s">
        <v>3792</v>
      </c>
      <c r="F73" t="s">
        <v>3793</v>
      </c>
      <c r="G73" t="s">
        <v>3945</v>
      </c>
      <c r="H73" t="s">
        <v>6107</v>
      </c>
      <c r="I73">
        <v>1000</v>
      </c>
    </row>
    <row r="74" spans="1:9" x14ac:dyDescent="0.25">
      <c r="A74" t="s">
        <v>3946</v>
      </c>
      <c r="B74" t="s">
        <v>3785</v>
      </c>
      <c r="C74" t="s">
        <v>3885</v>
      </c>
      <c r="D74" t="s">
        <v>3886</v>
      </c>
      <c r="E74" t="s">
        <v>3886</v>
      </c>
      <c r="F74" t="s">
        <v>3887</v>
      </c>
      <c r="G74" t="s">
        <v>3947</v>
      </c>
      <c r="H74" t="s">
        <v>6107</v>
      </c>
      <c r="I74">
        <v>1000</v>
      </c>
    </row>
    <row r="75" spans="1:9" x14ac:dyDescent="0.25">
      <c r="A75" t="s">
        <v>3948</v>
      </c>
      <c r="B75" t="s">
        <v>3785</v>
      </c>
      <c r="C75" t="s">
        <v>3786</v>
      </c>
      <c r="D75" t="s">
        <v>3791</v>
      </c>
      <c r="E75" t="s">
        <v>3792</v>
      </c>
      <c r="F75" t="s">
        <v>3793</v>
      </c>
      <c r="G75" t="s">
        <v>3949</v>
      </c>
      <c r="H75" t="s">
        <v>6107</v>
      </c>
      <c r="I75">
        <v>1000</v>
      </c>
    </row>
    <row r="76" spans="1:9" x14ac:dyDescent="0.25">
      <c r="A76" t="s">
        <v>3950</v>
      </c>
      <c r="B76" t="s">
        <v>3785</v>
      </c>
      <c r="C76" t="s">
        <v>3885</v>
      </c>
      <c r="D76" t="s">
        <v>3886</v>
      </c>
      <c r="E76" t="s">
        <v>3886</v>
      </c>
      <c r="F76" t="s">
        <v>3887</v>
      </c>
      <c r="G76" t="s">
        <v>3951</v>
      </c>
      <c r="H76" t="s">
        <v>6107</v>
      </c>
      <c r="I76">
        <v>1000</v>
      </c>
    </row>
    <row r="77" spans="1:9" x14ac:dyDescent="0.25">
      <c r="A77" t="s">
        <v>3952</v>
      </c>
      <c r="B77" t="s">
        <v>3785</v>
      </c>
      <c r="C77" t="s">
        <v>3786</v>
      </c>
      <c r="D77" t="s">
        <v>3791</v>
      </c>
      <c r="E77" t="s">
        <v>3792</v>
      </c>
      <c r="F77" t="s">
        <v>3848</v>
      </c>
      <c r="G77" t="s">
        <v>3953</v>
      </c>
      <c r="H77" t="s">
        <v>6107</v>
      </c>
      <c r="I77">
        <v>1000</v>
      </c>
    </row>
    <row r="78" spans="1:9" x14ac:dyDescent="0.25">
      <c r="A78" t="s">
        <v>3954</v>
      </c>
      <c r="B78" t="s">
        <v>3785</v>
      </c>
      <c r="C78" t="s">
        <v>3786</v>
      </c>
      <c r="D78" t="s">
        <v>3791</v>
      </c>
      <c r="E78" t="s">
        <v>3792</v>
      </c>
      <c r="F78" t="s">
        <v>3793</v>
      </c>
      <c r="G78" t="s">
        <v>3955</v>
      </c>
      <c r="H78" t="s">
        <v>6107</v>
      </c>
      <c r="I78">
        <v>1000</v>
      </c>
    </row>
    <row r="79" spans="1:9" x14ac:dyDescent="0.25">
      <c r="A79" t="s">
        <v>3956</v>
      </c>
      <c r="B79" t="s">
        <v>3785</v>
      </c>
      <c r="C79" t="s">
        <v>3885</v>
      </c>
      <c r="D79" t="s">
        <v>3886</v>
      </c>
      <c r="E79" t="s">
        <v>3886</v>
      </c>
      <c r="F79" t="s">
        <v>3887</v>
      </c>
      <c r="G79" t="s">
        <v>3957</v>
      </c>
      <c r="H79" t="s">
        <v>6107</v>
      </c>
      <c r="I79">
        <v>1000</v>
      </c>
    </row>
    <row r="80" spans="1:9" x14ac:dyDescent="0.25">
      <c r="A80" t="s">
        <v>3958</v>
      </c>
      <c r="B80" t="s">
        <v>3785</v>
      </c>
      <c r="C80" t="s">
        <v>3786</v>
      </c>
      <c r="D80" t="s">
        <v>3791</v>
      </c>
      <c r="E80" t="s">
        <v>3792</v>
      </c>
      <c r="F80" t="s">
        <v>3859</v>
      </c>
      <c r="G80" t="s">
        <v>3959</v>
      </c>
      <c r="H80" t="s">
        <v>6107</v>
      </c>
      <c r="I80">
        <v>1000</v>
      </c>
    </row>
    <row r="81" spans="1:9" x14ac:dyDescent="0.25">
      <c r="A81" t="s">
        <v>3960</v>
      </c>
      <c r="B81" t="s">
        <v>3785</v>
      </c>
      <c r="C81" t="s">
        <v>3786</v>
      </c>
      <c r="D81" t="s">
        <v>3791</v>
      </c>
      <c r="E81" t="s">
        <v>3792</v>
      </c>
      <c r="F81" t="s">
        <v>3848</v>
      </c>
      <c r="G81" t="s">
        <v>3961</v>
      </c>
      <c r="H81" t="s">
        <v>6107</v>
      </c>
      <c r="I81">
        <v>1000</v>
      </c>
    </row>
    <row r="82" spans="1:9" x14ac:dyDescent="0.25">
      <c r="A82" t="s">
        <v>3962</v>
      </c>
      <c r="B82" t="s">
        <v>3785</v>
      </c>
      <c r="C82" t="s">
        <v>3786</v>
      </c>
      <c r="D82" t="s">
        <v>3791</v>
      </c>
      <c r="E82" t="s">
        <v>3792</v>
      </c>
      <c r="F82" t="s">
        <v>3848</v>
      </c>
      <c r="G82" t="s">
        <v>3963</v>
      </c>
      <c r="H82" t="s">
        <v>6107</v>
      </c>
      <c r="I82">
        <v>1000</v>
      </c>
    </row>
    <row r="83" spans="1:9" x14ac:dyDescent="0.25">
      <c r="A83" t="s">
        <v>3964</v>
      </c>
      <c r="B83" t="s">
        <v>3785</v>
      </c>
      <c r="C83" t="s">
        <v>3786</v>
      </c>
      <c r="D83" t="s">
        <v>3791</v>
      </c>
      <c r="E83" t="s">
        <v>3792</v>
      </c>
      <c r="F83" t="s">
        <v>3793</v>
      </c>
      <c r="G83" t="s">
        <v>3965</v>
      </c>
      <c r="H83" t="s">
        <v>6107</v>
      </c>
      <c r="I83">
        <v>1000</v>
      </c>
    </row>
    <row r="84" spans="1:9" x14ac:dyDescent="0.25">
      <c r="A84" t="s">
        <v>3966</v>
      </c>
      <c r="B84" t="s">
        <v>3785</v>
      </c>
      <c r="C84" t="s">
        <v>3800</v>
      </c>
      <c r="D84" t="s">
        <v>3801</v>
      </c>
      <c r="E84" t="s">
        <v>3802</v>
      </c>
      <c r="F84" t="s">
        <v>3802</v>
      </c>
      <c r="G84" t="s">
        <v>3967</v>
      </c>
      <c r="H84" t="s">
        <v>6107</v>
      </c>
      <c r="I84">
        <v>1000</v>
      </c>
    </row>
    <row r="85" spans="1:9" x14ac:dyDescent="0.25">
      <c r="A85" t="s">
        <v>3968</v>
      </c>
      <c r="B85" t="s">
        <v>3785</v>
      </c>
      <c r="C85" t="s">
        <v>3786</v>
      </c>
      <c r="D85" t="s">
        <v>3787</v>
      </c>
      <c r="E85" t="s">
        <v>3788</v>
      </c>
      <c r="F85" t="s">
        <v>3969</v>
      </c>
      <c r="G85" t="s">
        <v>3970</v>
      </c>
      <c r="H85" t="s">
        <v>6107</v>
      </c>
      <c r="I85">
        <v>1000</v>
      </c>
    </row>
    <row r="86" spans="1:9" x14ac:dyDescent="0.25">
      <c r="A86" t="s">
        <v>3971</v>
      </c>
      <c r="B86" t="s">
        <v>3785</v>
      </c>
      <c r="C86" t="s">
        <v>3786</v>
      </c>
      <c r="D86" t="s">
        <v>3791</v>
      </c>
      <c r="E86" t="s">
        <v>3792</v>
      </c>
      <c r="F86" t="s">
        <v>3793</v>
      </c>
      <c r="G86" t="s">
        <v>3972</v>
      </c>
      <c r="H86" t="s">
        <v>6107</v>
      </c>
      <c r="I86">
        <v>1000</v>
      </c>
    </row>
    <row r="87" spans="1:9" x14ac:dyDescent="0.25">
      <c r="A87" t="s">
        <v>3973</v>
      </c>
      <c r="B87" t="s">
        <v>3785</v>
      </c>
      <c r="C87" t="s">
        <v>3786</v>
      </c>
      <c r="D87" t="s">
        <v>3791</v>
      </c>
      <c r="E87" t="s">
        <v>3792</v>
      </c>
      <c r="F87" t="s">
        <v>3793</v>
      </c>
      <c r="G87" t="s">
        <v>3974</v>
      </c>
      <c r="H87" t="s">
        <v>6107</v>
      </c>
      <c r="I87">
        <v>1000</v>
      </c>
    </row>
    <row r="88" spans="1:9" x14ac:dyDescent="0.25">
      <c r="A88" t="s">
        <v>3975</v>
      </c>
      <c r="B88" t="s">
        <v>3785</v>
      </c>
      <c r="C88" t="s">
        <v>3786</v>
      </c>
      <c r="D88" t="s">
        <v>3791</v>
      </c>
      <c r="E88" t="s">
        <v>3792</v>
      </c>
      <c r="F88" t="s">
        <v>3859</v>
      </c>
      <c r="G88" t="s">
        <v>3976</v>
      </c>
      <c r="H88" t="s">
        <v>6107</v>
      </c>
      <c r="I88">
        <v>1000</v>
      </c>
    </row>
    <row r="89" spans="1:9" x14ac:dyDescent="0.25">
      <c r="A89" t="s">
        <v>3977</v>
      </c>
      <c r="B89" t="s">
        <v>3785</v>
      </c>
      <c r="C89" t="s">
        <v>3786</v>
      </c>
      <c r="D89" t="s">
        <v>3791</v>
      </c>
      <c r="E89" t="s">
        <v>3792</v>
      </c>
      <c r="F89" t="s">
        <v>3793</v>
      </c>
      <c r="G89" t="s">
        <v>3978</v>
      </c>
      <c r="H89" t="s">
        <v>6107</v>
      </c>
      <c r="I89">
        <v>1000</v>
      </c>
    </row>
    <row r="90" spans="1:9" x14ac:dyDescent="0.25">
      <c r="A90" t="s">
        <v>3979</v>
      </c>
      <c r="B90" t="s">
        <v>3785</v>
      </c>
      <c r="C90" t="s">
        <v>3786</v>
      </c>
      <c r="D90" t="s">
        <v>3791</v>
      </c>
      <c r="E90" t="s">
        <v>3792</v>
      </c>
      <c r="F90" t="s">
        <v>3793</v>
      </c>
      <c r="G90" t="s">
        <v>3980</v>
      </c>
      <c r="H90" t="s">
        <v>6107</v>
      </c>
      <c r="I90">
        <v>1000</v>
      </c>
    </row>
    <row r="91" spans="1:9" x14ac:dyDescent="0.25">
      <c r="A91" t="s">
        <v>3981</v>
      </c>
      <c r="B91" t="s">
        <v>3785</v>
      </c>
      <c r="C91" t="s">
        <v>3786</v>
      </c>
      <c r="D91" t="s">
        <v>3791</v>
      </c>
      <c r="E91" t="s">
        <v>3792</v>
      </c>
      <c r="F91" t="s">
        <v>3793</v>
      </c>
      <c r="G91" t="s">
        <v>3982</v>
      </c>
      <c r="H91" t="s">
        <v>6107</v>
      </c>
      <c r="I91">
        <v>1000</v>
      </c>
    </row>
    <row r="92" spans="1:9" x14ac:dyDescent="0.25">
      <c r="A92" t="s">
        <v>3983</v>
      </c>
      <c r="B92" t="s">
        <v>3785</v>
      </c>
      <c r="C92" t="s">
        <v>3786</v>
      </c>
      <c r="D92" t="s">
        <v>3791</v>
      </c>
      <c r="E92" t="s">
        <v>3792</v>
      </c>
      <c r="F92" t="s">
        <v>3793</v>
      </c>
      <c r="G92" t="s">
        <v>3984</v>
      </c>
      <c r="H92" t="s">
        <v>6107</v>
      </c>
      <c r="I92">
        <v>1000</v>
      </c>
    </row>
    <row r="93" spans="1:9" x14ac:dyDescent="0.25">
      <c r="A93" t="s">
        <v>3985</v>
      </c>
      <c r="B93" t="s">
        <v>3785</v>
      </c>
      <c r="C93" t="s">
        <v>3786</v>
      </c>
      <c r="D93" t="s">
        <v>3791</v>
      </c>
      <c r="E93" t="s">
        <v>3792</v>
      </c>
      <c r="F93" t="s">
        <v>3793</v>
      </c>
      <c r="G93" t="s">
        <v>3986</v>
      </c>
      <c r="H93" t="s">
        <v>6107</v>
      </c>
      <c r="I93">
        <v>1000</v>
      </c>
    </row>
    <row r="94" spans="1:9" x14ac:dyDescent="0.25">
      <c r="A94" t="s">
        <v>3987</v>
      </c>
      <c r="B94" t="s">
        <v>3785</v>
      </c>
      <c r="C94" t="s">
        <v>3786</v>
      </c>
      <c r="D94" t="s">
        <v>3988</v>
      </c>
      <c r="E94" t="s">
        <v>3988</v>
      </c>
      <c r="F94" t="s">
        <v>3988</v>
      </c>
      <c r="G94" t="s">
        <v>3989</v>
      </c>
      <c r="H94" t="s">
        <v>6107</v>
      </c>
      <c r="I94">
        <v>1000</v>
      </c>
    </row>
    <row r="95" spans="1:9" x14ac:dyDescent="0.25">
      <c r="A95" t="s">
        <v>3990</v>
      </c>
      <c r="B95" t="s">
        <v>3785</v>
      </c>
      <c r="C95" t="s">
        <v>3786</v>
      </c>
      <c r="D95" t="s">
        <v>3991</v>
      </c>
      <c r="E95" t="s">
        <v>3992</v>
      </c>
      <c r="F95" t="s">
        <v>3993</v>
      </c>
      <c r="G95" t="s">
        <v>3994</v>
      </c>
      <c r="H95" t="s">
        <v>6107</v>
      </c>
      <c r="I95">
        <v>1000</v>
      </c>
    </row>
    <row r="96" spans="1:9" x14ac:dyDescent="0.25">
      <c r="A96" t="s">
        <v>3995</v>
      </c>
      <c r="B96" t="s">
        <v>3785</v>
      </c>
      <c r="C96" t="s">
        <v>3786</v>
      </c>
      <c r="D96" t="s">
        <v>3991</v>
      </c>
      <c r="E96" t="s">
        <v>3992</v>
      </c>
      <c r="F96" t="s">
        <v>3996</v>
      </c>
      <c r="G96" t="s">
        <v>3997</v>
      </c>
      <c r="H96" t="s">
        <v>6107</v>
      </c>
      <c r="I96">
        <v>1000</v>
      </c>
    </row>
    <row r="97" spans="1:9" x14ac:dyDescent="0.25">
      <c r="A97" t="s">
        <v>3998</v>
      </c>
      <c r="B97" t="s">
        <v>3785</v>
      </c>
      <c r="C97" t="s">
        <v>3786</v>
      </c>
      <c r="D97" t="s">
        <v>3787</v>
      </c>
      <c r="E97" t="s">
        <v>3788</v>
      </c>
      <c r="F97" t="s">
        <v>3999</v>
      </c>
      <c r="G97" t="s">
        <v>4000</v>
      </c>
      <c r="H97" t="s">
        <v>6107</v>
      </c>
      <c r="I97">
        <v>1000</v>
      </c>
    </row>
    <row r="98" spans="1:9" x14ac:dyDescent="0.25">
      <c r="A98" t="s">
        <v>4001</v>
      </c>
      <c r="B98" t="s">
        <v>3785</v>
      </c>
      <c r="C98" t="s">
        <v>3786</v>
      </c>
      <c r="D98" t="s">
        <v>3787</v>
      </c>
      <c r="E98" t="s">
        <v>3788</v>
      </c>
      <c r="F98" t="s">
        <v>3999</v>
      </c>
      <c r="G98" t="s">
        <v>4002</v>
      </c>
      <c r="H98" t="s">
        <v>6107</v>
      </c>
      <c r="I98">
        <v>1000</v>
      </c>
    </row>
    <row r="99" spans="1:9" x14ac:dyDescent="0.25">
      <c r="A99" t="s">
        <v>4003</v>
      </c>
      <c r="B99" t="s">
        <v>3785</v>
      </c>
      <c r="C99" t="s">
        <v>3786</v>
      </c>
      <c r="D99" t="s">
        <v>3991</v>
      </c>
      <c r="E99" t="s">
        <v>3992</v>
      </c>
      <c r="F99" t="s">
        <v>4004</v>
      </c>
      <c r="G99" t="s">
        <v>4004</v>
      </c>
      <c r="H99" t="s">
        <v>6107</v>
      </c>
      <c r="I99">
        <v>1000</v>
      </c>
    </row>
    <row r="100" spans="1:9" x14ac:dyDescent="0.25">
      <c r="A100" t="s">
        <v>4005</v>
      </c>
      <c r="B100" t="s">
        <v>3785</v>
      </c>
      <c r="C100" t="s">
        <v>3786</v>
      </c>
      <c r="D100" t="s">
        <v>3991</v>
      </c>
      <c r="E100" t="s">
        <v>3992</v>
      </c>
      <c r="F100" t="s">
        <v>4004</v>
      </c>
      <c r="G100" t="s">
        <v>4006</v>
      </c>
      <c r="H100" t="s">
        <v>6107</v>
      </c>
      <c r="I100">
        <v>1000</v>
      </c>
    </row>
    <row r="101" spans="1:9" x14ac:dyDescent="0.25">
      <c r="A101" t="s">
        <v>4007</v>
      </c>
      <c r="B101" t="s">
        <v>3785</v>
      </c>
      <c r="C101" t="s">
        <v>3786</v>
      </c>
      <c r="D101" t="s">
        <v>3991</v>
      </c>
      <c r="E101" t="s">
        <v>3992</v>
      </c>
      <c r="F101" t="s">
        <v>4008</v>
      </c>
      <c r="G101" t="s">
        <v>4009</v>
      </c>
      <c r="H101" t="s">
        <v>6107</v>
      </c>
      <c r="I101">
        <v>1000</v>
      </c>
    </row>
    <row r="102" spans="1:9" x14ac:dyDescent="0.25">
      <c r="A102" t="s">
        <v>4010</v>
      </c>
      <c r="B102" t="s">
        <v>3785</v>
      </c>
      <c r="C102" t="s">
        <v>3786</v>
      </c>
      <c r="D102" t="s">
        <v>3787</v>
      </c>
      <c r="E102" t="s">
        <v>3788</v>
      </c>
      <c r="F102" t="s">
        <v>3999</v>
      </c>
      <c r="G102" t="s">
        <v>4011</v>
      </c>
      <c r="H102" t="s">
        <v>6107</v>
      </c>
      <c r="I102">
        <v>1000</v>
      </c>
    </row>
    <row r="103" spans="1:9" x14ac:dyDescent="0.25">
      <c r="A103" t="s">
        <v>4012</v>
      </c>
      <c r="B103" t="s">
        <v>3785</v>
      </c>
      <c r="C103" t="s">
        <v>3786</v>
      </c>
      <c r="D103" t="s">
        <v>3991</v>
      </c>
      <c r="E103" t="s">
        <v>3992</v>
      </c>
      <c r="F103" t="s">
        <v>4004</v>
      </c>
      <c r="G103" t="s">
        <v>4013</v>
      </c>
      <c r="H103" t="s">
        <v>6107</v>
      </c>
      <c r="I103">
        <v>1000</v>
      </c>
    </row>
    <row r="104" spans="1:9" x14ac:dyDescent="0.25">
      <c r="A104" t="s">
        <v>4014</v>
      </c>
      <c r="B104" t="s">
        <v>3785</v>
      </c>
      <c r="C104" t="s">
        <v>3786</v>
      </c>
      <c r="D104" t="s">
        <v>3991</v>
      </c>
      <c r="E104" t="s">
        <v>3992</v>
      </c>
      <c r="F104" t="s">
        <v>4015</v>
      </c>
      <c r="G104" t="s">
        <v>4016</v>
      </c>
      <c r="H104" t="s">
        <v>6107</v>
      </c>
      <c r="I104">
        <v>1000</v>
      </c>
    </row>
    <row r="105" spans="1:9" x14ac:dyDescent="0.25">
      <c r="A105" t="s">
        <v>4017</v>
      </c>
      <c r="B105" t="s">
        <v>3785</v>
      </c>
      <c r="C105" t="s">
        <v>3786</v>
      </c>
      <c r="D105" t="s">
        <v>3991</v>
      </c>
      <c r="E105" t="s">
        <v>3992</v>
      </c>
      <c r="F105" t="s">
        <v>3996</v>
      </c>
      <c r="G105" t="s">
        <v>4018</v>
      </c>
      <c r="H105" t="s">
        <v>6107</v>
      </c>
      <c r="I105">
        <v>1000</v>
      </c>
    </row>
    <row r="106" spans="1:9" x14ac:dyDescent="0.25">
      <c r="A106" t="s">
        <v>4019</v>
      </c>
      <c r="B106" t="s">
        <v>3785</v>
      </c>
      <c r="C106" t="s">
        <v>3786</v>
      </c>
      <c r="D106" t="s">
        <v>3991</v>
      </c>
      <c r="E106" t="s">
        <v>3992</v>
      </c>
      <c r="F106" t="s">
        <v>3996</v>
      </c>
      <c r="G106" t="s">
        <v>4020</v>
      </c>
      <c r="H106" t="s">
        <v>6107</v>
      </c>
      <c r="I106">
        <v>1000</v>
      </c>
    </row>
    <row r="107" spans="1:9" x14ac:dyDescent="0.25">
      <c r="A107" t="s">
        <v>4021</v>
      </c>
      <c r="B107" t="s">
        <v>3785</v>
      </c>
      <c r="C107" t="s">
        <v>3786</v>
      </c>
      <c r="D107" t="s">
        <v>3991</v>
      </c>
      <c r="E107" t="s">
        <v>3992</v>
      </c>
      <c r="F107" t="s">
        <v>3996</v>
      </c>
      <c r="G107" t="s">
        <v>4022</v>
      </c>
      <c r="H107" t="s">
        <v>6107</v>
      </c>
      <c r="I107">
        <v>1000</v>
      </c>
    </row>
    <row r="108" spans="1:9" x14ac:dyDescent="0.25">
      <c r="A108" t="s">
        <v>4023</v>
      </c>
      <c r="B108" t="s">
        <v>3785</v>
      </c>
      <c r="C108" t="s">
        <v>3786</v>
      </c>
      <c r="D108" t="s">
        <v>3991</v>
      </c>
      <c r="E108" t="s">
        <v>3992</v>
      </c>
      <c r="F108" t="s">
        <v>3996</v>
      </c>
      <c r="G108" t="s">
        <v>4024</v>
      </c>
      <c r="H108" t="s">
        <v>6107</v>
      </c>
      <c r="I108">
        <v>1000</v>
      </c>
    </row>
    <row r="109" spans="1:9" x14ac:dyDescent="0.25">
      <c r="A109" t="s">
        <v>4025</v>
      </c>
      <c r="B109" t="s">
        <v>3785</v>
      </c>
      <c r="C109" t="s">
        <v>3786</v>
      </c>
      <c r="D109" t="s">
        <v>3991</v>
      </c>
      <c r="E109" t="s">
        <v>3992</v>
      </c>
      <c r="F109" t="s">
        <v>3996</v>
      </c>
      <c r="G109" t="s">
        <v>4026</v>
      </c>
      <c r="H109" t="s">
        <v>6107</v>
      </c>
      <c r="I109">
        <v>1000</v>
      </c>
    </row>
    <row r="110" spans="1:9" x14ac:dyDescent="0.25">
      <c r="A110" t="s">
        <v>4027</v>
      </c>
      <c r="B110" t="s">
        <v>3785</v>
      </c>
      <c r="C110" t="s">
        <v>3786</v>
      </c>
      <c r="D110" t="s">
        <v>3991</v>
      </c>
      <c r="E110" t="s">
        <v>3992</v>
      </c>
      <c r="F110" t="s">
        <v>4008</v>
      </c>
      <c r="G110" t="s">
        <v>4028</v>
      </c>
      <c r="H110" t="s">
        <v>6107</v>
      </c>
      <c r="I110">
        <v>1000</v>
      </c>
    </row>
    <row r="111" spans="1:9" x14ac:dyDescent="0.25">
      <c r="A111" t="s">
        <v>4029</v>
      </c>
      <c r="B111" t="s">
        <v>3785</v>
      </c>
      <c r="C111" t="s">
        <v>3786</v>
      </c>
      <c r="D111" t="s">
        <v>3991</v>
      </c>
      <c r="E111" t="s">
        <v>3992</v>
      </c>
      <c r="F111" t="s">
        <v>4008</v>
      </c>
      <c r="G111" t="s">
        <v>4030</v>
      </c>
      <c r="H111" t="s">
        <v>6107</v>
      </c>
      <c r="I111">
        <v>1000</v>
      </c>
    </row>
    <row r="112" spans="1:9" x14ac:dyDescent="0.25">
      <c r="A112" t="s">
        <v>4031</v>
      </c>
      <c r="B112" t="s">
        <v>3785</v>
      </c>
      <c r="C112" t="s">
        <v>3786</v>
      </c>
      <c r="D112" t="s">
        <v>3991</v>
      </c>
      <c r="E112" t="s">
        <v>3992</v>
      </c>
      <c r="F112" t="s">
        <v>4032</v>
      </c>
      <c r="G112" t="s">
        <v>4033</v>
      </c>
      <c r="H112" t="s">
        <v>6107</v>
      </c>
      <c r="I112">
        <v>1000</v>
      </c>
    </row>
    <row r="113" spans="1:9" x14ac:dyDescent="0.25">
      <c r="A113" t="s">
        <v>4034</v>
      </c>
      <c r="B113" t="s">
        <v>3785</v>
      </c>
      <c r="C113" t="s">
        <v>3786</v>
      </c>
      <c r="D113" t="s">
        <v>3991</v>
      </c>
      <c r="E113" t="s">
        <v>3992</v>
      </c>
      <c r="F113" t="s">
        <v>4032</v>
      </c>
      <c r="G113" t="s">
        <v>4035</v>
      </c>
      <c r="H113" t="s">
        <v>6107</v>
      </c>
      <c r="I113">
        <v>1000</v>
      </c>
    </row>
    <row r="114" spans="1:9" x14ac:dyDescent="0.25">
      <c r="A114" t="s">
        <v>4036</v>
      </c>
      <c r="B114" t="s">
        <v>3785</v>
      </c>
      <c r="C114" t="s">
        <v>3786</v>
      </c>
      <c r="D114" t="s">
        <v>3991</v>
      </c>
      <c r="E114" t="s">
        <v>3992</v>
      </c>
      <c r="F114" t="s">
        <v>3996</v>
      </c>
      <c r="G114" t="s">
        <v>4037</v>
      </c>
      <c r="H114" t="s">
        <v>6107</v>
      </c>
      <c r="I114">
        <v>1000</v>
      </c>
    </row>
    <row r="115" spans="1:9" x14ac:dyDescent="0.25">
      <c r="A115" t="s">
        <v>4038</v>
      </c>
      <c r="B115" t="s">
        <v>3785</v>
      </c>
      <c r="C115" t="s">
        <v>3786</v>
      </c>
      <c r="D115" t="s">
        <v>3991</v>
      </c>
      <c r="E115" t="s">
        <v>3992</v>
      </c>
      <c r="F115" t="s">
        <v>3996</v>
      </c>
      <c r="G115" t="s">
        <v>4039</v>
      </c>
      <c r="H115" t="s">
        <v>6107</v>
      </c>
      <c r="I115">
        <v>1000</v>
      </c>
    </row>
    <row r="116" spans="1:9" x14ac:dyDescent="0.25">
      <c r="A116" t="s">
        <v>4040</v>
      </c>
      <c r="B116" t="s">
        <v>3785</v>
      </c>
      <c r="C116" t="s">
        <v>3786</v>
      </c>
      <c r="D116" t="s">
        <v>3991</v>
      </c>
      <c r="E116" t="s">
        <v>3992</v>
      </c>
      <c r="F116" t="s">
        <v>4041</v>
      </c>
      <c r="G116" t="s">
        <v>687</v>
      </c>
      <c r="H116" t="s">
        <v>6107</v>
      </c>
      <c r="I116">
        <v>1000</v>
      </c>
    </row>
    <row r="117" spans="1:9" x14ac:dyDescent="0.25">
      <c r="A117" t="s">
        <v>4042</v>
      </c>
      <c r="B117" t="s">
        <v>3785</v>
      </c>
      <c r="C117" t="s">
        <v>3786</v>
      </c>
      <c r="D117" t="s">
        <v>3991</v>
      </c>
      <c r="E117" t="s">
        <v>3992</v>
      </c>
      <c r="F117" t="s">
        <v>4041</v>
      </c>
      <c r="G117" t="s">
        <v>4043</v>
      </c>
      <c r="H117" t="s">
        <v>6107</v>
      </c>
      <c r="I117">
        <v>1000</v>
      </c>
    </row>
    <row r="118" spans="1:9" x14ac:dyDescent="0.25">
      <c r="A118" t="s">
        <v>4044</v>
      </c>
      <c r="B118" t="s">
        <v>3785</v>
      </c>
      <c r="C118" t="s">
        <v>3786</v>
      </c>
      <c r="D118" t="s">
        <v>3991</v>
      </c>
      <c r="E118" t="s">
        <v>3992</v>
      </c>
      <c r="F118" t="s">
        <v>3996</v>
      </c>
      <c r="G118" t="s">
        <v>4045</v>
      </c>
      <c r="H118" t="s">
        <v>6107</v>
      </c>
      <c r="I118">
        <v>1000</v>
      </c>
    </row>
    <row r="119" spans="1:9" x14ac:dyDescent="0.25">
      <c r="A119" t="s">
        <v>4046</v>
      </c>
      <c r="B119" t="s">
        <v>3785</v>
      </c>
      <c r="C119" t="s">
        <v>3786</v>
      </c>
      <c r="D119" t="s">
        <v>3991</v>
      </c>
      <c r="E119" t="s">
        <v>3992</v>
      </c>
      <c r="F119" t="s">
        <v>4047</v>
      </c>
      <c r="G119" t="s">
        <v>4048</v>
      </c>
      <c r="H119" t="s">
        <v>6107</v>
      </c>
      <c r="I119">
        <v>1000</v>
      </c>
    </row>
    <row r="120" spans="1:9" x14ac:dyDescent="0.25">
      <c r="A120" t="s">
        <v>4049</v>
      </c>
      <c r="B120" t="s">
        <v>3785</v>
      </c>
      <c r="C120" t="s">
        <v>3786</v>
      </c>
      <c r="D120" t="s">
        <v>3991</v>
      </c>
      <c r="E120" t="s">
        <v>3992</v>
      </c>
      <c r="F120" t="s">
        <v>4047</v>
      </c>
      <c r="G120" t="s">
        <v>4050</v>
      </c>
      <c r="H120" t="s">
        <v>6107</v>
      </c>
      <c r="I120">
        <v>1000</v>
      </c>
    </row>
    <row r="121" spans="1:9" x14ac:dyDescent="0.25">
      <c r="A121" t="s">
        <v>4051</v>
      </c>
      <c r="B121" t="s">
        <v>3785</v>
      </c>
      <c r="C121" t="s">
        <v>3786</v>
      </c>
      <c r="D121" t="s">
        <v>3787</v>
      </c>
      <c r="E121" t="s">
        <v>3788</v>
      </c>
      <c r="F121" t="s">
        <v>3999</v>
      </c>
      <c r="G121" t="s">
        <v>4052</v>
      </c>
      <c r="H121" t="s">
        <v>6107</v>
      </c>
      <c r="I121">
        <v>1000</v>
      </c>
    </row>
    <row r="122" spans="1:9" x14ac:dyDescent="0.25">
      <c r="A122" t="s">
        <v>4053</v>
      </c>
      <c r="B122" t="s">
        <v>3785</v>
      </c>
      <c r="C122" t="s">
        <v>3786</v>
      </c>
      <c r="D122" t="s">
        <v>3787</v>
      </c>
      <c r="E122" t="s">
        <v>3788</v>
      </c>
      <c r="F122" t="s">
        <v>3999</v>
      </c>
      <c r="G122" t="s">
        <v>4054</v>
      </c>
      <c r="H122" t="s">
        <v>6107</v>
      </c>
      <c r="I122">
        <v>1000</v>
      </c>
    </row>
    <row r="123" spans="1:9" x14ac:dyDescent="0.25">
      <c r="A123" t="s">
        <v>4055</v>
      </c>
      <c r="B123" t="s">
        <v>3785</v>
      </c>
      <c r="C123" t="s">
        <v>3786</v>
      </c>
      <c r="D123" t="s">
        <v>3787</v>
      </c>
      <c r="E123" t="s">
        <v>3788</v>
      </c>
      <c r="F123" t="s">
        <v>3999</v>
      </c>
      <c r="G123" t="s">
        <v>4056</v>
      </c>
      <c r="H123" t="s">
        <v>6107</v>
      </c>
      <c r="I123">
        <v>1000</v>
      </c>
    </row>
    <row r="124" spans="1:9" x14ac:dyDescent="0.25">
      <c r="A124" t="s">
        <v>4057</v>
      </c>
      <c r="B124" t="s">
        <v>3785</v>
      </c>
      <c r="C124" t="s">
        <v>3786</v>
      </c>
      <c r="D124" t="s">
        <v>3991</v>
      </c>
      <c r="E124" t="s">
        <v>3992</v>
      </c>
      <c r="F124" t="s">
        <v>4058</v>
      </c>
      <c r="G124" t="s">
        <v>3811</v>
      </c>
      <c r="H124" t="s">
        <v>6107</v>
      </c>
      <c r="I124">
        <v>1000</v>
      </c>
    </row>
    <row r="125" spans="1:9" x14ac:dyDescent="0.25">
      <c r="A125" t="s">
        <v>4059</v>
      </c>
      <c r="B125" t="s">
        <v>3785</v>
      </c>
      <c r="C125" t="s">
        <v>3786</v>
      </c>
      <c r="D125" t="s">
        <v>3991</v>
      </c>
      <c r="E125" t="s">
        <v>3992</v>
      </c>
      <c r="F125" t="s">
        <v>4004</v>
      </c>
      <c r="G125" t="s">
        <v>4060</v>
      </c>
      <c r="H125" t="s">
        <v>6107</v>
      </c>
      <c r="I125">
        <v>1000</v>
      </c>
    </row>
    <row r="126" spans="1:9" x14ac:dyDescent="0.25">
      <c r="A126" t="s">
        <v>4061</v>
      </c>
      <c r="B126" t="s">
        <v>3785</v>
      </c>
      <c r="C126" t="s">
        <v>3786</v>
      </c>
      <c r="D126" t="s">
        <v>3991</v>
      </c>
      <c r="E126" t="s">
        <v>3992</v>
      </c>
      <c r="F126" t="s">
        <v>3996</v>
      </c>
      <c r="G126" t="s">
        <v>4062</v>
      </c>
      <c r="H126" t="s">
        <v>6107</v>
      </c>
      <c r="I126">
        <v>1000</v>
      </c>
    </row>
    <row r="127" spans="1:9" x14ac:dyDescent="0.25">
      <c r="A127" t="s">
        <v>4063</v>
      </c>
      <c r="B127" t="s">
        <v>3785</v>
      </c>
      <c r="C127" t="s">
        <v>3786</v>
      </c>
      <c r="D127" t="s">
        <v>3991</v>
      </c>
      <c r="E127" t="s">
        <v>3992</v>
      </c>
      <c r="F127" t="s">
        <v>4008</v>
      </c>
      <c r="G127" t="s">
        <v>4064</v>
      </c>
      <c r="H127" t="s">
        <v>6107</v>
      </c>
      <c r="I127">
        <v>1000</v>
      </c>
    </row>
    <row r="128" spans="1:9" x14ac:dyDescent="0.25">
      <c r="A128" t="s">
        <v>4065</v>
      </c>
      <c r="B128" t="s">
        <v>3785</v>
      </c>
      <c r="C128" t="s">
        <v>3786</v>
      </c>
      <c r="D128" t="s">
        <v>3991</v>
      </c>
      <c r="E128" t="s">
        <v>3992</v>
      </c>
      <c r="F128" t="s">
        <v>4032</v>
      </c>
      <c r="G128" t="s">
        <v>4066</v>
      </c>
      <c r="H128" t="s">
        <v>6107</v>
      </c>
      <c r="I128">
        <v>1000</v>
      </c>
    </row>
    <row r="129" spans="1:9" x14ac:dyDescent="0.25">
      <c r="A129" t="s">
        <v>4067</v>
      </c>
      <c r="B129" t="s">
        <v>3785</v>
      </c>
      <c r="C129" t="s">
        <v>3786</v>
      </c>
      <c r="D129" t="s">
        <v>3991</v>
      </c>
      <c r="E129" t="s">
        <v>3992</v>
      </c>
      <c r="F129" t="s">
        <v>3996</v>
      </c>
      <c r="G129" t="s">
        <v>4068</v>
      </c>
      <c r="H129" t="s">
        <v>6107</v>
      </c>
      <c r="I129">
        <v>1000</v>
      </c>
    </row>
    <row r="130" spans="1:9" x14ac:dyDescent="0.25">
      <c r="A130" t="s">
        <v>4069</v>
      </c>
      <c r="B130" t="s">
        <v>3785</v>
      </c>
      <c r="C130" t="s">
        <v>3786</v>
      </c>
      <c r="D130" t="s">
        <v>3787</v>
      </c>
      <c r="E130" t="s">
        <v>3788</v>
      </c>
      <c r="F130" t="s">
        <v>3999</v>
      </c>
      <c r="G130" t="s">
        <v>4070</v>
      </c>
      <c r="H130" t="s">
        <v>6107</v>
      </c>
      <c r="I130">
        <v>1000</v>
      </c>
    </row>
    <row r="131" spans="1:9" x14ac:dyDescent="0.25">
      <c r="A131" t="s">
        <v>4071</v>
      </c>
      <c r="B131" t="s">
        <v>3785</v>
      </c>
      <c r="C131" t="s">
        <v>3786</v>
      </c>
      <c r="D131" t="s">
        <v>3991</v>
      </c>
      <c r="E131" t="s">
        <v>3992</v>
      </c>
      <c r="F131" t="s">
        <v>4004</v>
      </c>
      <c r="G131" t="s">
        <v>4072</v>
      </c>
      <c r="H131" t="s">
        <v>6107</v>
      </c>
      <c r="I131">
        <v>1000</v>
      </c>
    </row>
    <row r="132" spans="1:9" x14ac:dyDescent="0.25">
      <c r="A132" t="s">
        <v>4073</v>
      </c>
      <c r="B132" t="s">
        <v>3785</v>
      </c>
      <c r="C132" t="s">
        <v>3786</v>
      </c>
      <c r="D132" t="s">
        <v>3787</v>
      </c>
      <c r="E132" t="s">
        <v>3788</v>
      </c>
      <c r="F132" t="s">
        <v>3999</v>
      </c>
      <c r="G132" t="s">
        <v>4074</v>
      </c>
      <c r="H132" t="s">
        <v>6107</v>
      </c>
      <c r="I132">
        <v>1000</v>
      </c>
    </row>
    <row r="133" spans="1:9" x14ac:dyDescent="0.25">
      <c r="A133" t="s">
        <v>4075</v>
      </c>
      <c r="B133" t="s">
        <v>3785</v>
      </c>
      <c r="C133" t="s">
        <v>3786</v>
      </c>
      <c r="D133" t="s">
        <v>3991</v>
      </c>
      <c r="E133" t="s">
        <v>3992</v>
      </c>
      <c r="F133" t="s">
        <v>4047</v>
      </c>
      <c r="G133" t="s">
        <v>4076</v>
      </c>
      <c r="H133" t="s">
        <v>6107</v>
      </c>
      <c r="I133">
        <v>1000</v>
      </c>
    </row>
    <row r="134" spans="1:9" x14ac:dyDescent="0.25">
      <c r="A134" t="s">
        <v>4077</v>
      </c>
      <c r="B134" t="s">
        <v>3785</v>
      </c>
      <c r="C134" t="s">
        <v>3786</v>
      </c>
      <c r="D134" t="s">
        <v>3991</v>
      </c>
      <c r="E134" t="s">
        <v>3992</v>
      </c>
      <c r="F134" t="s">
        <v>3996</v>
      </c>
      <c r="G134" t="s">
        <v>4078</v>
      </c>
      <c r="H134" t="s">
        <v>6107</v>
      </c>
      <c r="I134">
        <v>1000</v>
      </c>
    </row>
    <row r="135" spans="1:9" x14ac:dyDescent="0.25">
      <c r="A135" t="s">
        <v>4079</v>
      </c>
      <c r="B135" t="s">
        <v>3785</v>
      </c>
      <c r="C135" t="s">
        <v>3786</v>
      </c>
      <c r="D135" t="s">
        <v>3991</v>
      </c>
      <c r="E135" t="s">
        <v>3992</v>
      </c>
      <c r="F135" t="s">
        <v>3996</v>
      </c>
      <c r="G135" t="s">
        <v>4080</v>
      </c>
      <c r="H135" t="s">
        <v>6107</v>
      </c>
      <c r="I135">
        <v>1000</v>
      </c>
    </row>
    <row r="136" spans="1:9" x14ac:dyDescent="0.25">
      <c r="A136" t="s">
        <v>4081</v>
      </c>
      <c r="B136" t="s">
        <v>3785</v>
      </c>
      <c r="C136" t="s">
        <v>3786</v>
      </c>
      <c r="D136" t="s">
        <v>3991</v>
      </c>
      <c r="E136" t="s">
        <v>3992</v>
      </c>
      <c r="F136" t="s">
        <v>3996</v>
      </c>
      <c r="G136" t="s">
        <v>4082</v>
      </c>
      <c r="H136" t="s">
        <v>6107</v>
      </c>
      <c r="I136">
        <v>1000</v>
      </c>
    </row>
    <row r="137" spans="1:9" x14ac:dyDescent="0.25">
      <c r="A137" t="s">
        <v>4083</v>
      </c>
      <c r="B137" t="s">
        <v>3785</v>
      </c>
      <c r="C137" t="s">
        <v>3786</v>
      </c>
      <c r="D137" t="s">
        <v>3991</v>
      </c>
      <c r="E137" t="s">
        <v>3992</v>
      </c>
      <c r="F137" t="s">
        <v>4032</v>
      </c>
      <c r="G137" t="s">
        <v>4084</v>
      </c>
      <c r="H137" t="s">
        <v>6107</v>
      </c>
      <c r="I137">
        <v>1000</v>
      </c>
    </row>
    <row r="138" spans="1:9" x14ac:dyDescent="0.25">
      <c r="A138" t="s">
        <v>4085</v>
      </c>
      <c r="B138" t="s">
        <v>3785</v>
      </c>
      <c r="C138" t="s">
        <v>3786</v>
      </c>
      <c r="D138" t="s">
        <v>3787</v>
      </c>
      <c r="E138" t="s">
        <v>3788</v>
      </c>
      <c r="F138" t="s">
        <v>4086</v>
      </c>
      <c r="G138" t="s">
        <v>4087</v>
      </c>
      <c r="H138" t="s">
        <v>6107</v>
      </c>
      <c r="I138">
        <v>1000</v>
      </c>
    </row>
    <row r="139" spans="1:9" x14ac:dyDescent="0.25">
      <c r="A139" t="s">
        <v>4088</v>
      </c>
      <c r="B139" t="s">
        <v>3785</v>
      </c>
      <c r="C139" t="s">
        <v>3786</v>
      </c>
      <c r="D139" t="s">
        <v>3787</v>
      </c>
      <c r="E139" t="s">
        <v>3788</v>
      </c>
      <c r="F139" t="s">
        <v>3999</v>
      </c>
      <c r="G139" t="s">
        <v>4089</v>
      </c>
      <c r="H139" t="s">
        <v>6107</v>
      </c>
      <c r="I139">
        <v>1000</v>
      </c>
    </row>
    <row r="140" spans="1:9" x14ac:dyDescent="0.25">
      <c r="A140" t="s">
        <v>4090</v>
      </c>
      <c r="B140" t="s">
        <v>3785</v>
      </c>
      <c r="C140" t="s">
        <v>3786</v>
      </c>
      <c r="D140" t="s">
        <v>3991</v>
      </c>
      <c r="E140" t="s">
        <v>3992</v>
      </c>
      <c r="F140" t="s">
        <v>3993</v>
      </c>
      <c r="G140" t="s">
        <v>4091</v>
      </c>
      <c r="H140" t="s">
        <v>6107</v>
      </c>
      <c r="I140">
        <v>1000</v>
      </c>
    </row>
    <row r="141" spans="1:9" x14ac:dyDescent="0.25">
      <c r="A141" t="s">
        <v>4092</v>
      </c>
      <c r="B141" t="s">
        <v>3785</v>
      </c>
      <c r="C141" t="s">
        <v>3786</v>
      </c>
      <c r="D141" t="s">
        <v>3991</v>
      </c>
      <c r="E141" t="s">
        <v>3992</v>
      </c>
      <c r="F141" t="s">
        <v>4004</v>
      </c>
      <c r="G141" t="s">
        <v>4093</v>
      </c>
      <c r="H141" t="s">
        <v>6107</v>
      </c>
      <c r="I141">
        <v>1000</v>
      </c>
    </row>
    <row r="142" spans="1:9" x14ac:dyDescent="0.25">
      <c r="A142" t="s">
        <v>4094</v>
      </c>
      <c r="B142" t="s">
        <v>3785</v>
      </c>
      <c r="C142" t="s">
        <v>3786</v>
      </c>
      <c r="D142" t="s">
        <v>3787</v>
      </c>
      <c r="E142" t="s">
        <v>3788</v>
      </c>
      <c r="F142" t="s">
        <v>3999</v>
      </c>
      <c r="G142" t="s">
        <v>4095</v>
      </c>
      <c r="H142" t="s">
        <v>6107</v>
      </c>
      <c r="I142">
        <v>1000</v>
      </c>
    </row>
    <row r="143" spans="1:9" x14ac:dyDescent="0.25">
      <c r="A143" t="s">
        <v>4096</v>
      </c>
      <c r="B143" t="s">
        <v>3785</v>
      </c>
      <c r="C143" t="s">
        <v>3786</v>
      </c>
      <c r="D143" t="s">
        <v>3991</v>
      </c>
      <c r="E143" t="s">
        <v>3992</v>
      </c>
      <c r="F143" t="s">
        <v>4015</v>
      </c>
      <c r="G143" t="s">
        <v>3978</v>
      </c>
      <c r="H143" t="s">
        <v>6107</v>
      </c>
      <c r="I143">
        <v>1000</v>
      </c>
    </row>
    <row r="144" spans="1:9" x14ac:dyDescent="0.25">
      <c r="A144" t="s">
        <v>4097</v>
      </c>
      <c r="B144" t="s">
        <v>3785</v>
      </c>
      <c r="C144" t="s">
        <v>3800</v>
      </c>
      <c r="D144" t="s">
        <v>3801</v>
      </c>
      <c r="E144" t="s">
        <v>3802</v>
      </c>
      <c r="F144" t="s">
        <v>3802</v>
      </c>
      <c r="G144" t="s">
        <v>4098</v>
      </c>
      <c r="H144" t="s">
        <v>6107</v>
      </c>
      <c r="I144">
        <v>1000</v>
      </c>
    </row>
    <row r="145" spans="1:9" x14ac:dyDescent="0.25">
      <c r="A145" t="s">
        <v>4099</v>
      </c>
      <c r="B145" t="s">
        <v>3785</v>
      </c>
      <c r="C145" t="s">
        <v>3786</v>
      </c>
      <c r="D145" t="s">
        <v>3991</v>
      </c>
      <c r="E145" t="s">
        <v>3992</v>
      </c>
      <c r="F145" t="s">
        <v>3996</v>
      </c>
      <c r="G145" t="s">
        <v>4100</v>
      </c>
      <c r="H145" t="s">
        <v>6107</v>
      </c>
      <c r="I145">
        <v>1000</v>
      </c>
    </row>
    <row r="146" spans="1:9" x14ac:dyDescent="0.25">
      <c r="A146" t="s">
        <v>4101</v>
      </c>
      <c r="B146" t="s">
        <v>3785</v>
      </c>
      <c r="C146" t="s">
        <v>3786</v>
      </c>
      <c r="D146" t="s">
        <v>3991</v>
      </c>
      <c r="E146" t="s">
        <v>3992</v>
      </c>
      <c r="F146" t="s">
        <v>4032</v>
      </c>
      <c r="G146" t="s">
        <v>4102</v>
      </c>
      <c r="H146" t="s">
        <v>6107</v>
      </c>
      <c r="I146">
        <v>1000</v>
      </c>
    </row>
    <row r="147" spans="1:9" x14ac:dyDescent="0.25">
      <c r="A147" t="s">
        <v>4103</v>
      </c>
      <c r="B147" t="s">
        <v>3785</v>
      </c>
      <c r="C147" t="s">
        <v>3786</v>
      </c>
      <c r="D147" t="s">
        <v>3991</v>
      </c>
      <c r="E147" t="s">
        <v>3992</v>
      </c>
      <c r="F147" t="s">
        <v>4008</v>
      </c>
      <c r="G147" t="s">
        <v>4104</v>
      </c>
      <c r="H147" t="s">
        <v>6107</v>
      </c>
      <c r="I147">
        <v>1000</v>
      </c>
    </row>
    <row r="148" spans="1:9" x14ac:dyDescent="0.25">
      <c r="A148" t="s">
        <v>4105</v>
      </c>
      <c r="B148" t="s">
        <v>3785</v>
      </c>
      <c r="C148" t="s">
        <v>3786</v>
      </c>
      <c r="D148" t="s">
        <v>3991</v>
      </c>
      <c r="E148" t="s">
        <v>3992</v>
      </c>
      <c r="F148" t="s">
        <v>4047</v>
      </c>
      <c r="G148" t="s">
        <v>4106</v>
      </c>
      <c r="H148" t="s">
        <v>6107</v>
      </c>
      <c r="I148">
        <v>1000</v>
      </c>
    </row>
    <row r="149" spans="1:9" x14ac:dyDescent="0.25">
      <c r="A149" t="s">
        <v>4107</v>
      </c>
      <c r="B149" t="s">
        <v>3785</v>
      </c>
      <c r="C149" t="s">
        <v>3786</v>
      </c>
      <c r="D149" t="s">
        <v>3787</v>
      </c>
      <c r="E149" t="s">
        <v>3788</v>
      </c>
      <c r="F149" t="s">
        <v>3999</v>
      </c>
      <c r="G149" t="s">
        <v>4108</v>
      </c>
      <c r="H149" t="s">
        <v>6107</v>
      </c>
      <c r="I149">
        <v>1000</v>
      </c>
    </row>
    <row r="150" spans="1:9" x14ac:dyDescent="0.25">
      <c r="A150" t="s">
        <v>4109</v>
      </c>
      <c r="B150" t="s">
        <v>3785</v>
      </c>
      <c r="C150" t="s">
        <v>3786</v>
      </c>
      <c r="D150" t="s">
        <v>3991</v>
      </c>
      <c r="E150" t="s">
        <v>3992</v>
      </c>
      <c r="F150" t="s">
        <v>3996</v>
      </c>
      <c r="G150" t="s">
        <v>4110</v>
      </c>
      <c r="H150" t="s">
        <v>6107</v>
      </c>
      <c r="I150">
        <v>1000</v>
      </c>
    </row>
    <row r="151" spans="1:9" x14ac:dyDescent="0.25">
      <c r="A151" t="s">
        <v>4111</v>
      </c>
      <c r="B151" t="s">
        <v>3785</v>
      </c>
      <c r="C151" t="s">
        <v>3786</v>
      </c>
      <c r="D151" t="s">
        <v>3991</v>
      </c>
      <c r="E151" t="s">
        <v>3992</v>
      </c>
      <c r="F151" t="s">
        <v>4004</v>
      </c>
      <c r="G151" t="s">
        <v>3978</v>
      </c>
      <c r="H151" t="s">
        <v>6107</v>
      </c>
      <c r="I151">
        <v>1000</v>
      </c>
    </row>
    <row r="152" spans="1:9" x14ac:dyDescent="0.25">
      <c r="A152" t="s">
        <v>4112</v>
      </c>
      <c r="B152" t="s">
        <v>3785</v>
      </c>
      <c r="C152" t="s">
        <v>3786</v>
      </c>
      <c r="D152" t="s">
        <v>3991</v>
      </c>
      <c r="E152" t="s">
        <v>3992</v>
      </c>
      <c r="F152" t="s">
        <v>4004</v>
      </c>
      <c r="G152" t="s">
        <v>4113</v>
      </c>
      <c r="H152" t="s">
        <v>6107</v>
      </c>
      <c r="I152">
        <v>1000</v>
      </c>
    </row>
    <row r="153" spans="1:9" x14ac:dyDescent="0.25">
      <c r="A153" t="s">
        <v>4114</v>
      </c>
      <c r="B153" t="s">
        <v>3785</v>
      </c>
      <c r="C153" t="s">
        <v>3786</v>
      </c>
      <c r="D153" t="s">
        <v>3991</v>
      </c>
      <c r="E153" t="s">
        <v>3992</v>
      </c>
      <c r="F153" t="s">
        <v>3996</v>
      </c>
      <c r="G153" t="s">
        <v>4115</v>
      </c>
      <c r="H153" t="s">
        <v>6107</v>
      </c>
      <c r="I153">
        <v>1000</v>
      </c>
    </row>
    <row r="154" spans="1:9" x14ac:dyDescent="0.25">
      <c r="A154" t="s">
        <v>4116</v>
      </c>
      <c r="B154" t="s">
        <v>3785</v>
      </c>
      <c r="C154" t="s">
        <v>3786</v>
      </c>
      <c r="D154" t="s">
        <v>3991</v>
      </c>
      <c r="E154" t="s">
        <v>3992</v>
      </c>
      <c r="F154" t="s">
        <v>3996</v>
      </c>
      <c r="G154" t="s">
        <v>4117</v>
      </c>
      <c r="H154" t="s">
        <v>6107</v>
      </c>
      <c r="I154">
        <v>1000</v>
      </c>
    </row>
    <row r="155" spans="1:9" x14ac:dyDescent="0.25">
      <c r="A155" t="s">
        <v>4118</v>
      </c>
      <c r="B155" t="s">
        <v>3785</v>
      </c>
      <c r="C155" t="s">
        <v>3786</v>
      </c>
      <c r="D155" t="s">
        <v>3991</v>
      </c>
      <c r="E155" t="s">
        <v>3992</v>
      </c>
      <c r="F155" t="s">
        <v>3996</v>
      </c>
      <c r="G155" t="s">
        <v>4119</v>
      </c>
      <c r="H155" t="s">
        <v>6107</v>
      </c>
      <c r="I155">
        <v>1000</v>
      </c>
    </row>
    <row r="156" spans="1:9" x14ac:dyDescent="0.25">
      <c r="A156" t="s">
        <v>4120</v>
      </c>
      <c r="B156" t="s">
        <v>3785</v>
      </c>
      <c r="C156" t="s">
        <v>3786</v>
      </c>
      <c r="D156" t="s">
        <v>3991</v>
      </c>
      <c r="E156" t="s">
        <v>3992</v>
      </c>
      <c r="F156" t="s">
        <v>3996</v>
      </c>
      <c r="G156" t="s">
        <v>4121</v>
      </c>
      <c r="H156" t="s">
        <v>6107</v>
      </c>
      <c r="I156">
        <v>1000</v>
      </c>
    </row>
    <row r="157" spans="1:9" x14ac:dyDescent="0.25">
      <c r="A157" t="s">
        <v>4122</v>
      </c>
      <c r="B157" t="s">
        <v>3785</v>
      </c>
      <c r="C157" t="s">
        <v>3786</v>
      </c>
      <c r="D157" t="s">
        <v>3787</v>
      </c>
      <c r="E157" t="s">
        <v>3788</v>
      </c>
      <c r="F157" t="s">
        <v>3999</v>
      </c>
      <c r="G157" t="s">
        <v>4123</v>
      </c>
      <c r="H157" t="s">
        <v>6107</v>
      </c>
      <c r="I157">
        <v>1000</v>
      </c>
    </row>
    <row r="158" spans="1:9" x14ac:dyDescent="0.25">
      <c r="A158" t="s">
        <v>4124</v>
      </c>
      <c r="B158" t="s">
        <v>3785</v>
      </c>
      <c r="C158" t="s">
        <v>3786</v>
      </c>
      <c r="D158" t="s">
        <v>3991</v>
      </c>
      <c r="E158" t="s">
        <v>3992</v>
      </c>
      <c r="F158" t="s">
        <v>4004</v>
      </c>
      <c r="G158" t="s">
        <v>4125</v>
      </c>
      <c r="H158" t="s">
        <v>6107</v>
      </c>
      <c r="I158">
        <v>1000</v>
      </c>
    </row>
    <row r="159" spans="1:9" x14ac:dyDescent="0.25">
      <c r="A159" t="s">
        <v>4126</v>
      </c>
      <c r="B159" t="s">
        <v>3785</v>
      </c>
      <c r="C159" t="s">
        <v>3786</v>
      </c>
      <c r="D159" t="s">
        <v>3991</v>
      </c>
      <c r="E159" t="s">
        <v>3992</v>
      </c>
      <c r="F159" t="s">
        <v>3993</v>
      </c>
      <c r="G159" t="s">
        <v>4127</v>
      </c>
      <c r="H159" t="s">
        <v>6107</v>
      </c>
      <c r="I159">
        <v>1000</v>
      </c>
    </row>
    <row r="160" spans="1:9" x14ac:dyDescent="0.25">
      <c r="A160" t="s">
        <v>4128</v>
      </c>
      <c r="B160" t="s">
        <v>3785</v>
      </c>
      <c r="C160" t="s">
        <v>3786</v>
      </c>
      <c r="D160" t="s">
        <v>3991</v>
      </c>
      <c r="E160" t="s">
        <v>3992</v>
      </c>
      <c r="F160" t="s">
        <v>4008</v>
      </c>
      <c r="G160" t="s">
        <v>4129</v>
      </c>
      <c r="H160" t="s">
        <v>6107</v>
      </c>
      <c r="I160">
        <v>1000</v>
      </c>
    </row>
    <row r="161" spans="1:9" x14ac:dyDescent="0.25">
      <c r="A161" t="s">
        <v>4130</v>
      </c>
      <c r="B161" t="s">
        <v>3785</v>
      </c>
      <c r="C161" t="s">
        <v>3786</v>
      </c>
      <c r="D161" t="s">
        <v>3991</v>
      </c>
      <c r="E161" t="s">
        <v>3992</v>
      </c>
      <c r="F161" t="s">
        <v>3996</v>
      </c>
      <c r="G161" t="s">
        <v>4131</v>
      </c>
      <c r="H161" t="s">
        <v>6107</v>
      </c>
      <c r="I161">
        <v>1000</v>
      </c>
    </row>
    <row r="162" spans="1:9" x14ac:dyDescent="0.25">
      <c r="A162" t="s">
        <v>4132</v>
      </c>
      <c r="B162" t="s">
        <v>3785</v>
      </c>
      <c r="C162" t="s">
        <v>3786</v>
      </c>
      <c r="D162" t="s">
        <v>3991</v>
      </c>
      <c r="E162" t="s">
        <v>3992</v>
      </c>
      <c r="F162" t="s">
        <v>4047</v>
      </c>
      <c r="G162" t="s">
        <v>4133</v>
      </c>
      <c r="H162" t="s">
        <v>6107</v>
      </c>
      <c r="I162">
        <v>1000</v>
      </c>
    </row>
    <row r="163" spans="1:9" x14ac:dyDescent="0.25">
      <c r="A163" t="s">
        <v>4134</v>
      </c>
      <c r="B163" t="s">
        <v>3785</v>
      </c>
      <c r="C163" t="s">
        <v>3786</v>
      </c>
      <c r="D163" t="s">
        <v>3991</v>
      </c>
      <c r="E163" t="s">
        <v>3992</v>
      </c>
      <c r="F163" t="s">
        <v>4008</v>
      </c>
      <c r="G163" t="s">
        <v>4135</v>
      </c>
      <c r="H163" t="s">
        <v>6107</v>
      </c>
      <c r="I163">
        <v>1000</v>
      </c>
    </row>
    <row r="164" spans="1:9" x14ac:dyDescent="0.25">
      <c r="A164" t="s">
        <v>4136</v>
      </c>
      <c r="B164" t="s">
        <v>3785</v>
      </c>
      <c r="C164" t="s">
        <v>3786</v>
      </c>
      <c r="D164" t="s">
        <v>3991</v>
      </c>
      <c r="E164" t="s">
        <v>3992</v>
      </c>
      <c r="F164" t="s">
        <v>4058</v>
      </c>
      <c r="G164" t="s">
        <v>4137</v>
      </c>
      <c r="H164" t="s">
        <v>6107</v>
      </c>
      <c r="I164">
        <v>1000</v>
      </c>
    </row>
    <row r="165" spans="1:9" x14ac:dyDescent="0.25">
      <c r="A165" t="s">
        <v>4138</v>
      </c>
      <c r="B165" t="s">
        <v>3785</v>
      </c>
      <c r="C165" t="s">
        <v>3786</v>
      </c>
      <c r="D165" t="s">
        <v>3991</v>
      </c>
      <c r="E165" t="s">
        <v>3992</v>
      </c>
      <c r="F165" t="s">
        <v>4015</v>
      </c>
      <c r="G165" t="s">
        <v>4139</v>
      </c>
      <c r="H165" t="s">
        <v>6107</v>
      </c>
      <c r="I165">
        <v>1000</v>
      </c>
    </row>
    <row r="166" spans="1:9" x14ac:dyDescent="0.25">
      <c r="A166" t="s">
        <v>4140</v>
      </c>
      <c r="B166" t="s">
        <v>3785</v>
      </c>
      <c r="C166" t="s">
        <v>3786</v>
      </c>
      <c r="D166" t="s">
        <v>3991</v>
      </c>
      <c r="E166" t="s">
        <v>3992</v>
      </c>
      <c r="F166" t="s">
        <v>4015</v>
      </c>
      <c r="G166" t="s">
        <v>4141</v>
      </c>
      <c r="H166" t="s">
        <v>6107</v>
      </c>
      <c r="I166">
        <v>1000</v>
      </c>
    </row>
    <row r="167" spans="1:9" x14ac:dyDescent="0.25">
      <c r="A167" t="s">
        <v>4142</v>
      </c>
      <c r="B167" t="s">
        <v>3785</v>
      </c>
      <c r="C167" t="s">
        <v>3786</v>
      </c>
      <c r="D167" t="s">
        <v>3791</v>
      </c>
      <c r="E167" t="s">
        <v>3792</v>
      </c>
      <c r="F167" t="s">
        <v>3793</v>
      </c>
      <c r="G167" t="s">
        <v>4143</v>
      </c>
      <c r="H167" t="s">
        <v>6107</v>
      </c>
      <c r="I167">
        <v>1000</v>
      </c>
    </row>
    <row r="168" spans="1:9" x14ac:dyDescent="0.25">
      <c r="A168" t="s">
        <v>4144</v>
      </c>
      <c r="B168" t="s">
        <v>3785</v>
      </c>
      <c r="C168" t="s">
        <v>3786</v>
      </c>
      <c r="D168" t="s">
        <v>3787</v>
      </c>
      <c r="E168" t="s">
        <v>3788</v>
      </c>
      <c r="F168" t="s">
        <v>3788</v>
      </c>
      <c r="G168" t="s">
        <v>4145</v>
      </c>
      <c r="H168" t="s">
        <v>6107</v>
      </c>
      <c r="I168">
        <v>1000</v>
      </c>
    </row>
    <row r="169" spans="1:9" x14ac:dyDescent="0.25">
      <c r="A169" t="s">
        <v>4146</v>
      </c>
      <c r="B169" t="s">
        <v>3785</v>
      </c>
      <c r="C169" t="s">
        <v>3786</v>
      </c>
      <c r="D169" t="s">
        <v>3991</v>
      </c>
      <c r="E169" t="s">
        <v>3992</v>
      </c>
      <c r="F169" t="s">
        <v>3993</v>
      </c>
      <c r="G169" t="s">
        <v>4147</v>
      </c>
      <c r="H169" t="s">
        <v>6107</v>
      </c>
      <c r="I169">
        <v>1000</v>
      </c>
    </row>
    <row r="170" spans="1:9" x14ac:dyDescent="0.25">
      <c r="A170" t="s">
        <v>4148</v>
      </c>
      <c r="B170" t="s">
        <v>3785</v>
      </c>
      <c r="C170" t="s">
        <v>3786</v>
      </c>
      <c r="D170" t="s">
        <v>3787</v>
      </c>
      <c r="E170" t="s">
        <v>3788</v>
      </c>
      <c r="F170" t="s">
        <v>3788</v>
      </c>
      <c r="G170" t="s">
        <v>4149</v>
      </c>
      <c r="H170" t="s">
        <v>6107</v>
      </c>
      <c r="I170">
        <v>1000</v>
      </c>
    </row>
    <row r="171" spans="1:9" x14ac:dyDescent="0.25">
      <c r="A171" t="s">
        <v>4150</v>
      </c>
      <c r="B171" t="s">
        <v>3785</v>
      </c>
      <c r="C171" t="s">
        <v>3786</v>
      </c>
      <c r="D171" t="s">
        <v>3991</v>
      </c>
      <c r="E171" t="s">
        <v>3992</v>
      </c>
      <c r="F171" t="s">
        <v>4004</v>
      </c>
      <c r="G171" t="s">
        <v>4151</v>
      </c>
      <c r="H171" t="s">
        <v>6107</v>
      </c>
      <c r="I171">
        <v>1000</v>
      </c>
    </row>
    <row r="172" spans="1:9" x14ac:dyDescent="0.25">
      <c r="A172" t="s">
        <v>4152</v>
      </c>
      <c r="B172" t="s">
        <v>3785</v>
      </c>
      <c r="C172" t="s">
        <v>3786</v>
      </c>
      <c r="D172" t="s">
        <v>3991</v>
      </c>
      <c r="E172" t="s">
        <v>3992</v>
      </c>
      <c r="F172" t="s">
        <v>4015</v>
      </c>
      <c r="G172" t="s">
        <v>4153</v>
      </c>
      <c r="H172" t="s">
        <v>6107</v>
      </c>
      <c r="I172">
        <v>1000</v>
      </c>
    </row>
    <row r="173" spans="1:9" x14ac:dyDescent="0.25">
      <c r="A173" t="s">
        <v>4154</v>
      </c>
      <c r="B173" t="s">
        <v>3785</v>
      </c>
      <c r="C173" t="s">
        <v>3786</v>
      </c>
      <c r="D173" t="s">
        <v>3991</v>
      </c>
      <c r="E173" t="s">
        <v>3992</v>
      </c>
      <c r="F173" t="s">
        <v>4015</v>
      </c>
      <c r="G173" t="s">
        <v>4155</v>
      </c>
      <c r="H173" t="s">
        <v>6107</v>
      </c>
      <c r="I173">
        <v>1000</v>
      </c>
    </row>
    <row r="174" spans="1:9" x14ac:dyDescent="0.25">
      <c r="A174" t="s">
        <v>4156</v>
      </c>
      <c r="B174" t="s">
        <v>3785</v>
      </c>
      <c r="C174" t="s">
        <v>3786</v>
      </c>
      <c r="D174" t="s">
        <v>3787</v>
      </c>
      <c r="E174" t="s">
        <v>3788</v>
      </c>
      <c r="F174" t="s">
        <v>3788</v>
      </c>
      <c r="G174" t="s">
        <v>4157</v>
      </c>
      <c r="H174" t="s">
        <v>6107</v>
      </c>
      <c r="I174">
        <v>1000</v>
      </c>
    </row>
    <row r="175" spans="1:9" x14ac:dyDescent="0.25">
      <c r="A175" t="s">
        <v>4158</v>
      </c>
      <c r="B175" t="s">
        <v>3785</v>
      </c>
      <c r="C175" t="s">
        <v>3786</v>
      </c>
      <c r="D175" t="s">
        <v>3787</v>
      </c>
      <c r="E175" t="s">
        <v>3788</v>
      </c>
      <c r="F175" t="s">
        <v>3788</v>
      </c>
      <c r="G175" t="s">
        <v>4159</v>
      </c>
      <c r="H175" t="s">
        <v>6107</v>
      </c>
      <c r="I175">
        <v>1000</v>
      </c>
    </row>
    <row r="176" spans="1:9" x14ac:dyDescent="0.25">
      <c r="A176" t="s">
        <v>4160</v>
      </c>
      <c r="B176" t="s">
        <v>3785</v>
      </c>
      <c r="C176" t="s">
        <v>3786</v>
      </c>
      <c r="D176" t="s">
        <v>3991</v>
      </c>
      <c r="E176" t="s">
        <v>3992</v>
      </c>
      <c r="F176" t="s">
        <v>3996</v>
      </c>
      <c r="G176" t="s">
        <v>4161</v>
      </c>
      <c r="H176" t="s">
        <v>6107</v>
      </c>
      <c r="I176">
        <v>1000</v>
      </c>
    </row>
    <row r="177" spans="1:9" x14ac:dyDescent="0.25">
      <c r="A177" t="s">
        <v>4162</v>
      </c>
      <c r="B177" t="s">
        <v>3785</v>
      </c>
      <c r="C177" t="s">
        <v>3786</v>
      </c>
      <c r="D177" t="s">
        <v>3991</v>
      </c>
      <c r="E177" t="s">
        <v>3992</v>
      </c>
      <c r="F177" t="s">
        <v>4015</v>
      </c>
      <c r="G177" t="s">
        <v>4163</v>
      </c>
      <c r="H177" t="s">
        <v>6107</v>
      </c>
      <c r="I177">
        <v>1000</v>
      </c>
    </row>
    <row r="178" spans="1:9" x14ac:dyDescent="0.25">
      <c r="A178" t="s">
        <v>4164</v>
      </c>
      <c r="B178" t="s">
        <v>3785</v>
      </c>
      <c r="C178" t="s">
        <v>3786</v>
      </c>
      <c r="D178" t="s">
        <v>3991</v>
      </c>
      <c r="E178" t="s">
        <v>3992</v>
      </c>
      <c r="F178" t="s">
        <v>4015</v>
      </c>
      <c r="G178" t="s">
        <v>4165</v>
      </c>
      <c r="H178" t="s">
        <v>6107</v>
      </c>
      <c r="I178">
        <v>1000</v>
      </c>
    </row>
    <row r="179" spans="1:9" x14ac:dyDescent="0.25">
      <c r="A179" t="s">
        <v>4166</v>
      </c>
      <c r="B179" t="s">
        <v>3785</v>
      </c>
      <c r="C179" t="s">
        <v>3786</v>
      </c>
      <c r="D179" t="s">
        <v>3787</v>
      </c>
      <c r="E179" t="s">
        <v>3788</v>
      </c>
      <c r="F179" t="s">
        <v>3999</v>
      </c>
      <c r="G179" t="s">
        <v>4167</v>
      </c>
      <c r="H179" t="s">
        <v>6107</v>
      </c>
      <c r="I179">
        <v>1000</v>
      </c>
    </row>
    <row r="180" spans="1:9" x14ac:dyDescent="0.25">
      <c r="A180" t="s">
        <v>4168</v>
      </c>
      <c r="B180" t="s">
        <v>3785</v>
      </c>
      <c r="C180" t="s">
        <v>3786</v>
      </c>
      <c r="D180" t="s">
        <v>3991</v>
      </c>
      <c r="E180" t="s">
        <v>3992</v>
      </c>
      <c r="F180" t="s">
        <v>4015</v>
      </c>
      <c r="G180" t="s">
        <v>4169</v>
      </c>
      <c r="H180" t="s">
        <v>6107</v>
      </c>
      <c r="I180">
        <v>1000</v>
      </c>
    </row>
    <row r="181" spans="1:9" x14ac:dyDescent="0.25">
      <c r="A181" t="s">
        <v>4170</v>
      </c>
      <c r="B181" t="s">
        <v>3785</v>
      </c>
      <c r="C181" t="s">
        <v>3786</v>
      </c>
      <c r="D181" t="s">
        <v>3991</v>
      </c>
      <c r="E181" t="s">
        <v>3992</v>
      </c>
      <c r="F181" t="s">
        <v>4004</v>
      </c>
      <c r="G181" t="s">
        <v>4171</v>
      </c>
      <c r="H181" t="s">
        <v>6107</v>
      </c>
      <c r="I181">
        <v>1000</v>
      </c>
    </row>
    <row r="182" spans="1:9" x14ac:dyDescent="0.25">
      <c r="A182" t="s">
        <v>4172</v>
      </c>
      <c r="B182" t="s">
        <v>3785</v>
      </c>
      <c r="C182" t="s">
        <v>3786</v>
      </c>
      <c r="D182" t="s">
        <v>3787</v>
      </c>
      <c r="E182" t="s">
        <v>3788</v>
      </c>
      <c r="F182" t="s">
        <v>3788</v>
      </c>
      <c r="G182" t="s">
        <v>4173</v>
      </c>
      <c r="H182" t="s">
        <v>6107</v>
      </c>
      <c r="I182">
        <v>1000</v>
      </c>
    </row>
    <row r="183" spans="1:9" x14ac:dyDescent="0.25">
      <c r="A183" t="s">
        <v>4174</v>
      </c>
      <c r="B183" t="s">
        <v>3785</v>
      </c>
      <c r="C183" t="s">
        <v>3786</v>
      </c>
      <c r="D183" t="s">
        <v>3787</v>
      </c>
      <c r="E183" t="s">
        <v>3788</v>
      </c>
      <c r="F183" t="s">
        <v>3788</v>
      </c>
      <c r="G183" t="s">
        <v>4175</v>
      </c>
      <c r="H183" t="s">
        <v>6107</v>
      </c>
      <c r="I183">
        <v>1000</v>
      </c>
    </row>
    <row r="184" spans="1:9" x14ac:dyDescent="0.25">
      <c r="A184" t="s">
        <v>4176</v>
      </c>
      <c r="B184" t="s">
        <v>3785</v>
      </c>
      <c r="C184" t="s">
        <v>3786</v>
      </c>
      <c r="D184" t="s">
        <v>3991</v>
      </c>
      <c r="E184" t="s">
        <v>3992</v>
      </c>
      <c r="F184" t="s">
        <v>4015</v>
      </c>
      <c r="G184" t="s">
        <v>4177</v>
      </c>
      <c r="H184" t="s">
        <v>6107</v>
      </c>
      <c r="I184">
        <v>1000</v>
      </c>
    </row>
    <row r="185" spans="1:9" x14ac:dyDescent="0.25">
      <c r="A185" t="s">
        <v>4178</v>
      </c>
      <c r="B185" t="s">
        <v>3785</v>
      </c>
      <c r="C185" t="s">
        <v>3786</v>
      </c>
      <c r="D185" t="s">
        <v>3791</v>
      </c>
      <c r="E185" t="s">
        <v>3792</v>
      </c>
      <c r="F185" t="s">
        <v>3793</v>
      </c>
      <c r="G185" t="s">
        <v>4179</v>
      </c>
      <c r="H185" t="s">
        <v>6107</v>
      </c>
      <c r="I185">
        <v>1000</v>
      </c>
    </row>
    <row r="186" spans="1:9" x14ac:dyDescent="0.25">
      <c r="A186" t="s">
        <v>4180</v>
      </c>
      <c r="B186" t="s">
        <v>3785</v>
      </c>
      <c r="C186" t="s">
        <v>3786</v>
      </c>
      <c r="D186" t="s">
        <v>3787</v>
      </c>
      <c r="E186" t="s">
        <v>3788</v>
      </c>
      <c r="F186" t="s">
        <v>3788</v>
      </c>
      <c r="G186" t="s">
        <v>4181</v>
      </c>
      <c r="H186" t="s">
        <v>6107</v>
      </c>
      <c r="I186">
        <v>1000</v>
      </c>
    </row>
    <row r="187" spans="1:9" x14ac:dyDescent="0.25">
      <c r="A187" t="s">
        <v>4182</v>
      </c>
      <c r="B187" t="s">
        <v>3785</v>
      </c>
      <c r="C187" t="s">
        <v>3786</v>
      </c>
      <c r="D187" t="s">
        <v>3991</v>
      </c>
      <c r="E187" t="s">
        <v>3992</v>
      </c>
      <c r="F187" t="s">
        <v>4004</v>
      </c>
      <c r="G187" t="s">
        <v>4183</v>
      </c>
      <c r="H187" t="s">
        <v>6107</v>
      </c>
      <c r="I187">
        <v>1000</v>
      </c>
    </row>
    <row r="188" spans="1:9" x14ac:dyDescent="0.25">
      <c r="A188" t="s">
        <v>4184</v>
      </c>
      <c r="B188" t="s">
        <v>3785</v>
      </c>
      <c r="C188" t="s">
        <v>3786</v>
      </c>
      <c r="D188" t="s">
        <v>3791</v>
      </c>
      <c r="E188" t="s">
        <v>3792</v>
      </c>
      <c r="F188" t="s">
        <v>3793</v>
      </c>
      <c r="G188" t="s">
        <v>4185</v>
      </c>
      <c r="H188" t="s">
        <v>6107</v>
      </c>
      <c r="I188">
        <v>1000</v>
      </c>
    </row>
    <row r="189" spans="1:9" x14ac:dyDescent="0.25">
      <c r="A189" t="s">
        <v>4186</v>
      </c>
      <c r="B189" t="s">
        <v>3785</v>
      </c>
      <c r="C189" t="s">
        <v>3786</v>
      </c>
      <c r="D189" t="s">
        <v>3787</v>
      </c>
      <c r="E189" t="s">
        <v>3788</v>
      </c>
      <c r="F189" t="s">
        <v>3788</v>
      </c>
      <c r="G189" t="s">
        <v>4187</v>
      </c>
      <c r="H189" t="s">
        <v>6107</v>
      </c>
      <c r="I189">
        <v>1000</v>
      </c>
    </row>
    <row r="190" spans="1:9" x14ac:dyDescent="0.25">
      <c r="A190" t="s">
        <v>4188</v>
      </c>
      <c r="B190" t="s">
        <v>3785</v>
      </c>
      <c r="C190" t="s">
        <v>3786</v>
      </c>
      <c r="D190" t="s">
        <v>3991</v>
      </c>
      <c r="E190" t="s">
        <v>3992</v>
      </c>
      <c r="F190" t="s">
        <v>4015</v>
      </c>
      <c r="G190" t="s">
        <v>4189</v>
      </c>
      <c r="H190" t="s">
        <v>6107</v>
      </c>
      <c r="I190">
        <v>1000</v>
      </c>
    </row>
    <row r="191" spans="1:9" x14ac:dyDescent="0.25">
      <c r="A191" t="s">
        <v>4190</v>
      </c>
      <c r="B191" t="s">
        <v>3785</v>
      </c>
      <c r="C191" t="s">
        <v>3786</v>
      </c>
      <c r="D191" t="s">
        <v>3787</v>
      </c>
      <c r="E191" t="s">
        <v>3788</v>
      </c>
      <c r="F191" t="s">
        <v>4086</v>
      </c>
      <c r="G191" t="s">
        <v>4191</v>
      </c>
      <c r="H191" t="s">
        <v>6107</v>
      </c>
      <c r="I191">
        <v>1000</v>
      </c>
    </row>
    <row r="192" spans="1:9" x14ac:dyDescent="0.25">
      <c r="A192" t="s">
        <v>4192</v>
      </c>
      <c r="B192" t="s">
        <v>3785</v>
      </c>
      <c r="C192" t="s">
        <v>3786</v>
      </c>
      <c r="D192" t="s">
        <v>3787</v>
      </c>
      <c r="E192" t="s">
        <v>3788</v>
      </c>
      <c r="F192" t="s">
        <v>3788</v>
      </c>
      <c r="G192" t="s">
        <v>4193</v>
      </c>
      <c r="H192" t="s">
        <v>6107</v>
      </c>
      <c r="I192">
        <v>1000</v>
      </c>
    </row>
    <row r="193" spans="1:9" x14ac:dyDescent="0.25">
      <c r="A193" t="s">
        <v>4194</v>
      </c>
      <c r="B193" t="s">
        <v>3785</v>
      </c>
      <c r="C193" t="s">
        <v>3786</v>
      </c>
      <c r="D193" t="s">
        <v>3787</v>
      </c>
      <c r="E193" t="s">
        <v>3788</v>
      </c>
      <c r="F193" t="s">
        <v>3788</v>
      </c>
      <c r="G193" t="s">
        <v>4195</v>
      </c>
      <c r="H193" t="s">
        <v>6107</v>
      </c>
      <c r="I193">
        <v>1000</v>
      </c>
    </row>
    <row r="194" spans="1:9" x14ac:dyDescent="0.25">
      <c r="A194" t="s">
        <v>4196</v>
      </c>
      <c r="B194" t="s">
        <v>3785</v>
      </c>
      <c r="C194" t="s">
        <v>3786</v>
      </c>
      <c r="D194" t="s">
        <v>3787</v>
      </c>
      <c r="E194" t="s">
        <v>3788</v>
      </c>
      <c r="F194" t="s">
        <v>3999</v>
      </c>
      <c r="G194" t="s">
        <v>4197</v>
      </c>
      <c r="H194" t="s">
        <v>6107</v>
      </c>
      <c r="I194">
        <v>1000</v>
      </c>
    </row>
    <row r="195" spans="1:9" x14ac:dyDescent="0.25">
      <c r="A195" t="s">
        <v>4198</v>
      </c>
      <c r="B195" t="s">
        <v>3785</v>
      </c>
      <c r="C195" t="s">
        <v>3786</v>
      </c>
      <c r="D195" t="s">
        <v>3991</v>
      </c>
      <c r="E195" t="s">
        <v>3992</v>
      </c>
      <c r="F195" t="s">
        <v>4015</v>
      </c>
      <c r="G195" t="s">
        <v>4199</v>
      </c>
      <c r="H195" t="s">
        <v>6107</v>
      </c>
      <c r="I195">
        <v>1000</v>
      </c>
    </row>
    <row r="196" spans="1:9" x14ac:dyDescent="0.25">
      <c r="A196" t="s">
        <v>4200</v>
      </c>
      <c r="B196" t="s">
        <v>3785</v>
      </c>
      <c r="C196" t="s">
        <v>3786</v>
      </c>
      <c r="D196" t="s">
        <v>3787</v>
      </c>
      <c r="E196" t="s">
        <v>3788</v>
      </c>
      <c r="F196" t="s">
        <v>4086</v>
      </c>
      <c r="G196" t="s">
        <v>4201</v>
      </c>
      <c r="H196" t="s">
        <v>6107</v>
      </c>
      <c r="I196">
        <v>1000</v>
      </c>
    </row>
    <row r="197" spans="1:9" x14ac:dyDescent="0.25">
      <c r="A197" t="s">
        <v>4202</v>
      </c>
      <c r="B197" t="s">
        <v>3785</v>
      </c>
      <c r="C197" t="s">
        <v>3786</v>
      </c>
      <c r="D197" t="s">
        <v>3991</v>
      </c>
      <c r="E197" t="s">
        <v>3992</v>
      </c>
      <c r="F197" t="s">
        <v>4008</v>
      </c>
      <c r="G197" t="s">
        <v>4203</v>
      </c>
      <c r="H197" t="s">
        <v>6107</v>
      </c>
      <c r="I197">
        <v>1000</v>
      </c>
    </row>
    <row r="198" spans="1:9" x14ac:dyDescent="0.25">
      <c r="A198" t="s">
        <v>4204</v>
      </c>
      <c r="B198" t="s">
        <v>3785</v>
      </c>
      <c r="C198" t="s">
        <v>3786</v>
      </c>
      <c r="D198" t="s">
        <v>3991</v>
      </c>
      <c r="E198" t="s">
        <v>3992</v>
      </c>
      <c r="F198" t="s">
        <v>4004</v>
      </c>
      <c r="G198" t="s">
        <v>4205</v>
      </c>
      <c r="H198" t="s">
        <v>6107</v>
      </c>
      <c r="I198">
        <v>1000</v>
      </c>
    </row>
    <row r="199" spans="1:9" x14ac:dyDescent="0.25">
      <c r="A199" t="s">
        <v>4206</v>
      </c>
      <c r="B199" t="s">
        <v>3785</v>
      </c>
      <c r="C199" t="s">
        <v>3786</v>
      </c>
      <c r="D199" t="s">
        <v>3991</v>
      </c>
      <c r="E199" t="s">
        <v>3992</v>
      </c>
      <c r="F199" t="s">
        <v>4015</v>
      </c>
      <c r="G199" t="s">
        <v>4207</v>
      </c>
      <c r="H199" t="s">
        <v>6107</v>
      </c>
      <c r="I199">
        <v>1000</v>
      </c>
    </row>
    <row r="200" spans="1:9" x14ac:dyDescent="0.25">
      <c r="A200" t="s">
        <v>4208</v>
      </c>
      <c r="B200" t="s">
        <v>3785</v>
      </c>
      <c r="C200" t="s">
        <v>3786</v>
      </c>
      <c r="D200" t="s">
        <v>3991</v>
      </c>
      <c r="E200" t="s">
        <v>3992</v>
      </c>
      <c r="F200" t="s">
        <v>4015</v>
      </c>
      <c r="G200" t="s">
        <v>4209</v>
      </c>
      <c r="H200" t="s">
        <v>6107</v>
      </c>
      <c r="I200">
        <v>1000</v>
      </c>
    </row>
    <row r="201" spans="1:9" x14ac:dyDescent="0.25">
      <c r="A201" t="s">
        <v>4210</v>
      </c>
      <c r="B201" t="s">
        <v>3785</v>
      </c>
      <c r="C201" t="s">
        <v>3786</v>
      </c>
      <c r="D201" t="s">
        <v>3991</v>
      </c>
      <c r="E201" t="s">
        <v>3992</v>
      </c>
      <c r="F201" t="s">
        <v>4015</v>
      </c>
      <c r="G201" t="s">
        <v>4211</v>
      </c>
      <c r="H201" t="s">
        <v>6107</v>
      </c>
      <c r="I201">
        <v>1000</v>
      </c>
    </row>
    <row r="202" spans="1:9" x14ac:dyDescent="0.25">
      <c r="A202" t="s">
        <v>4212</v>
      </c>
      <c r="B202" t="s">
        <v>3785</v>
      </c>
      <c r="C202" t="s">
        <v>3786</v>
      </c>
      <c r="D202" t="s">
        <v>3991</v>
      </c>
      <c r="E202" t="s">
        <v>3992</v>
      </c>
      <c r="F202" t="s">
        <v>4015</v>
      </c>
      <c r="G202" t="s">
        <v>4213</v>
      </c>
      <c r="H202" t="s">
        <v>6107</v>
      </c>
      <c r="I202">
        <v>1000</v>
      </c>
    </row>
    <row r="203" spans="1:9" x14ac:dyDescent="0.25">
      <c r="A203" t="s">
        <v>4214</v>
      </c>
      <c r="B203" t="s">
        <v>3785</v>
      </c>
      <c r="C203" t="s">
        <v>3786</v>
      </c>
      <c r="D203" t="s">
        <v>3787</v>
      </c>
      <c r="E203" t="s">
        <v>3788</v>
      </c>
      <c r="F203" t="s">
        <v>3788</v>
      </c>
      <c r="G203" t="s">
        <v>4215</v>
      </c>
      <c r="H203" t="s">
        <v>6107</v>
      </c>
      <c r="I203">
        <v>1000</v>
      </c>
    </row>
    <row r="204" spans="1:9" x14ac:dyDescent="0.25">
      <c r="A204" t="s">
        <v>4216</v>
      </c>
      <c r="B204" t="s">
        <v>3785</v>
      </c>
      <c r="C204" t="s">
        <v>3786</v>
      </c>
      <c r="D204" t="s">
        <v>3787</v>
      </c>
      <c r="E204" t="s">
        <v>3788</v>
      </c>
      <c r="F204" t="s">
        <v>4217</v>
      </c>
      <c r="G204" t="s">
        <v>4218</v>
      </c>
      <c r="H204" t="s">
        <v>6107</v>
      </c>
      <c r="I204">
        <v>1000</v>
      </c>
    </row>
    <row r="205" spans="1:9" x14ac:dyDescent="0.25">
      <c r="A205" t="s">
        <v>4219</v>
      </c>
      <c r="B205" t="s">
        <v>3785</v>
      </c>
      <c r="C205" t="s">
        <v>3786</v>
      </c>
      <c r="D205" t="s">
        <v>3787</v>
      </c>
      <c r="E205" t="s">
        <v>3788</v>
      </c>
      <c r="F205" t="s">
        <v>4217</v>
      </c>
      <c r="G205" t="s">
        <v>4220</v>
      </c>
      <c r="H205" t="s">
        <v>6107</v>
      </c>
      <c r="I205">
        <v>1000</v>
      </c>
    </row>
    <row r="206" spans="1:9" x14ac:dyDescent="0.25">
      <c r="A206" t="s">
        <v>4221</v>
      </c>
      <c r="B206" t="s">
        <v>3785</v>
      </c>
      <c r="C206" t="s">
        <v>3786</v>
      </c>
      <c r="D206" t="s">
        <v>3991</v>
      </c>
      <c r="E206" t="s">
        <v>3992</v>
      </c>
      <c r="F206" t="s">
        <v>4015</v>
      </c>
      <c r="G206" t="s">
        <v>4222</v>
      </c>
      <c r="H206" t="s">
        <v>6107</v>
      </c>
      <c r="I206">
        <v>1000</v>
      </c>
    </row>
    <row r="207" spans="1:9" x14ac:dyDescent="0.25">
      <c r="A207" t="s">
        <v>4223</v>
      </c>
      <c r="B207" t="s">
        <v>3785</v>
      </c>
      <c r="C207" t="s">
        <v>3786</v>
      </c>
      <c r="D207" t="s">
        <v>3787</v>
      </c>
      <c r="E207" t="s">
        <v>3788</v>
      </c>
      <c r="F207" t="s">
        <v>4086</v>
      </c>
      <c r="G207" t="s">
        <v>4224</v>
      </c>
      <c r="H207" t="s">
        <v>6107</v>
      </c>
      <c r="I207">
        <v>1000</v>
      </c>
    </row>
    <row r="208" spans="1:9" x14ac:dyDescent="0.25">
      <c r="A208" t="s">
        <v>4225</v>
      </c>
      <c r="B208" t="s">
        <v>3785</v>
      </c>
      <c r="C208" t="s">
        <v>3786</v>
      </c>
      <c r="D208" t="s">
        <v>3787</v>
      </c>
      <c r="E208" t="s">
        <v>3788</v>
      </c>
      <c r="F208" t="s">
        <v>4086</v>
      </c>
      <c r="G208" t="s">
        <v>4226</v>
      </c>
      <c r="H208" t="s">
        <v>6107</v>
      </c>
      <c r="I208">
        <v>1000</v>
      </c>
    </row>
    <row r="209" spans="1:9" x14ac:dyDescent="0.25">
      <c r="A209" t="s">
        <v>4227</v>
      </c>
      <c r="B209" t="s">
        <v>3785</v>
      </c>
      <c r="C209" t="s">
        <v>3786</v>
      </c>
      <c r="D209" t="s">
        <v>3787</v>
      </c>
      <c r="E209" t="s">
        <v>3788</v>
      </c>
      <c r="F209" t="s">
        <v>4086</v>
      </c>
      <c r="G209" t="s">
        <v>4228</v>
      </c>
      <c r="H209" t="s">
        <v>6107</v>
      </c>
      <c r="I209">
        <v>1000</v>
      </c>
    </row>
    <row r="210" spans="1:9" x14ac:dyDescent="0.25">
      <c r="A210" t="s">
        <v>4229</v>
      </c>
      <c r="B210" t="s">
        <v>3785</v>
      </c>
      <c r="C210" t="s">
        <v>3786</v>
      </c>
      <c r="D210" t="s">
        <v>3787</v>
      </c>
      <c r="E210" t="s">
        <v>3788</v>
      </c>
      <c r="F210" t="s">
        <v>4086</v>
      </c>
      <c r="G210" t="s">
        <v>4230</v>
      </c>
      <c r="H210" t="s">
        <v>6107</v>
      </c>
      <c r="I210">
        <v>1000</v>
      </c>
    </row>
    <row r="211" spans="1:9" x14ac:dyDescent="0.25">
      <c r="A211" t="s">
        <v>4231</v>
      </c>
      <c r="B211" t="s">
        <v>3785</v>
      </c>
      <c r="C211" t="s">
        <v>3786</v>
      </c>
      <c r="D211" t="s">
        <v>3787</v>
      </c>
      <c r="E211" t="s">
        <v>3788</v>
      </c>
      <c r="F211" t="s">
        <v>4086</v>
      </c>
      <c r="G211" t="s">
        <v>4232</v>
      </c>
      <c r="H211" t="s">
        <v>6107</v>
      </c>
      <c r="I211">
        <v>1000</v>
      </c>
    </row>
    <row r="212" spans="1:9" x14ac:dyDescent="0.25">
      <c r="A212" t="s">
        <v>4233</v>
      </c>
      <c r="B212" t="s">
        <v>3785</v>
      </c>
      <c r="C212" t="s">
        <v>3786</v>
      </c>
      <c r="D212" t="s">
        <v>3787</v>
      </c>
      <c r="E212" t="s">
        <v>3788</v>
      </c>
      <c r="F212" t="s">
        <v>3788</v>
      </c>
      <c r="G212" t="s">
        <v>4234</v>
      </c>
      <c r="H212" t="s">
        <v>6107</v>
      </c>
      <c r="I212">
        <v>1000</v>
      </c>
    </row>
    <row r="213" spans="1:9" x14ac:dyDescent="0.25">
      <c r="A213" t="s">
        <v>4235</v>
      </c>
      <c r="B213" t="s">
        <v>3785</v>
      </c>
      <c r="C213" t="s">
        <v>3786</v>
      </c>
      <c r="D213" t="s">
        <v>3991</v>
      </c>
      <c r="E213" t="s">
        <v>3992</v>
      </c>
      <c r="F213" t="s">
        <v>4015</v>
      </c>
      <c r="G213" t="s">
        <v>4236</v>
      </c>
      <c r="H213" t="s">
        <v>6107</v>
      </c>
      <c r="I213">
        <v>1000</v>
      </c>
    </row>
    <row r="214" spans="1:9" x14ac:dyDescent="0.25">
      <c r="A214" t="s">
        <v>4237</v>
      </c>
      <c r="B214" t="s">
        <v>3785</v>
      </c>
      <c r="C214" t="s">
        <v>3786</v>
      </c>
      <c r="D214" t="s">
        <v>3787</v>
      </c>
      <c r="E214" t="s">
        <v>3788</v>
      </c>
      <c r="F214" t="s">
        <v>3788</v>
      </c>
      <c r="G214" t="s">
        <v>4238</v>
      </c>
      <c r="H214" t="s">
        <v>6107</v>
      </c>
      <c r="I214">
        <v>1000</v>
      </c>
    </row>
    <row r="215" spans="1:9" x14ac:dyDescent="0.25">
      <c r="A215" t="s">
        <v>4239</v>
      </c>
      <c r="B215" t="s">
        <v>3785</v>
      </c>
      <c r="C215" t="s">
        <v>3786</v>
      </c>
      <c r="D215" t="s">
        <v>3991</v>
      </c>
      <c r="E215" t="s">
        <v>3992</v>
      </c>
      <c r="F215" t="s">
        <v>4015</v>
      </c>
      <c r="G215" t="s">
        <v>4240</v>
      </c>
      <c r="H215" t="s">
        <v>6107</v>
      </c>
      <c r="I215">
        <v>1000</v>
      </c>
    </row>
    <row r="216" spans="1:9" x14ac:dyDescent="0.25">
      <c r="A216" t="s">
        <v>4241</v>
      </c>
      <c r="B216" t="s">
        <v>3785</v>
      </c>
      <c r="C216" t="s">
        <v>3786</v>
      </c>
      <c r="D216" t="s">
        <v>3991</v>
      </c>
      <c r="E216" t="s">
        <v>3992</v>
      </c>
      <c r="F216" t="s">
        <v>4015</v>
      </c>
      <c r="G216" t="s">
        <v>4242</v>
      </c>
      <c r="H216" t="s">
        <v>6107</v>
      </c>
      <c r="I216">
        <v>1000</v>
      </c>
    </row>
    <row r="217" spans="1:9" x14ac:dyDescent="0.25">
      <c r="A217" t="s">
        <v>4243</v>
      </c>
      <c r="B217" t="s">
        <v>3785</v>
      </c>
      <c r="C217" t="s">
        <v>3786</v>
      </c>
      <c r="D217" t="s">
        <v>3787</v>
      </c>
      <c r="E217" t="s">
        <v>3788</v>
      </c>
      <c r="F217" t="s">
        <v>3788</v>
      </c>
      <c r="G217" t="s">
        <v>3978</v>
      </c>
      <c r="H217" t="s">
        <v>6107</v>
      </c>
      <c r="I217">
        <v>1000</v>
      </c>
    </row>
    <row r="218" spans="1:9" x14ac:dyDescent="0.25">
      <c r="A218" t="s">
        <v>4244</v>
      </c>
      <c r="B218" t="s">
        <v>3785</v>
      </c>
      <c r="C218" t="s">
        <v>3786</v>
      </c>
      <c r="D218" t="s">
        <v>3787</v>
      </c>
      <c r="E218" t="s">
        <v>3788</v>
      </c>
      <c r="F218" t="s">
        <v>3788</v>
      </c>
      <c r="G218" t="s">
        <v>4245</v>
      </c>
      <c r="H218" t="s">
        <v>6107</v>
      </c>
      <c r="I218">
        <v>1000</v>
      </c>
    </row>
    <row r="219" spans="1:9" x14ac:dyDescent="0.25">
      <c r="A219" t="s">
        <v>4246</v>
      </c>
      <c r="B219" t="s">
        <v>3785</v>
      </c>
      <c r="C219" t="s">
        <v>3786</v>
      </c>
      <c r="D219" t="s">
        <v>3787</v>
      </c>
      <c r="E219" t="s">
        <v>3788</v>
      </c>
      <c r="F219" t="s">
        <v>3788</v>
      </c>
      <c r="G219" t="s">
        <v>4247</v>
      </c>
      <c r="H219" t="s">
        <v>6107</v>
      </c>
      <c r="I219">
        <v>1000</v>
      </c>
    </row>
    <row r="220" spans="1:9" x14ac:dyDescent="0.25">
      <c r="A220" t="s">
        <v>4248</v>
      </c>
      <c r="B220" t="s">
        <v>3785</v>
      </c>
      <c r="C220" t="s">
        <v>3786</v>
      </c>
      <c r="D220" t="s">
        <v>3991</v>
      </c>
      <c r="E220" t="s">
        <v>3992</v>
      </c>
      <c r="F220" t="s">
        <v>4015</v>
      </c>
      <c r="G220" t="s">
        <v>4249</v>
      </c>
      <c r="H220" t="s">
        <v>6107</v>
      </c>
      <c r="I220">
        <v>1000</v>
      </c>
    </row>
    <row r="221" spans="1:9" x14ac:dyDescent="0.25">
      <c r="A221" t="s">
        <v>4250</v>
      </c>
      <c r="B221" t="s">
        <v>3785</v>
      </c>
      <c r="C221" t="s">
        <v>3786</v>
      </c>
      <c r="D221" t="s">
        <v>3787</v>
      </c>
      <c r="E221" t="s">
        <v>3788</v>
      </c>
      <c r="F221" t="s">
        <v>4086</v>
      </c>
      <c r="G221" t="s">
        <v>4251</v>
      </c>
      <c r="H221" t="s">
        <v>6107</v>
      </c>
      <c r="I221">
        <v>1000</v>
      </c>
    </row>
    <row r="222" spans="1:9" x14ac:dyDescent="0.25">
      <c r="A222" t="s">
        <v>4252</v>
      </c>
      <c r="B222" t="s">
        <v>3785</v>
      </c>
      <c r="C222" t="s">
        <v>3786</v>
      </c>
      <c r="D222" t="s">
        <v>3991</v>
      </c>
      <c r="E222" t="s">
        <v>3992</v>
      </c>
      <c r="F222" t="s">
        <v>4015</v>
      </c>
      <c r="G222" t="s">
        <v>3978</v>
      </c>
      <c r="H222" t="s">
        <v>6107</v>
      </c>
      <c r="I222">
        <v>1000</v>
      </c>
    </row>
    <row r="223" spans="1:9" x14ac:dyDescent="0.25">
      <c r="A223" t="s">
        <v>4253</v>
      </c>
      <c r="B223" t="s">
        <v>3785</v>
      </c>
      <c r="C223" t="s">
        <v>3786</v>
      </c>
      <c r="D223" t="s">
        <v>3991</v>
      </c>
      <c r="E223" t="s">
        <v>3992</v>
      </c>
      <c r="F223" t="s">
        <v>4254</v>
      </c>
      <c r="G223" t="s">
        <v>4255</v>
      </c>
      <c r="H223" t="s">
        <v>6107</v>
      </c>
      <c r="I223">
        <v>1000</v>
      </c>
    </row>
    <row r="224" spans="1:9" x14ac:dyDescent="0.25">
      <c r="A224" t="s">
        <v>4256</v>
      </c>
      <c r="B224" t="s">
        <v>3785</v>
      </c>
      <c r="C224" t="s">
        <v>3786</v>
      </c>
      <c r="D224" t="s">
        <v>3787</v>
      </c>
      <c r="E224" t="s">
        <v>3788</v>
      </c>
      <c r="F224" t="s">
        <v>4086</v>
      </c>
      <c r="G224" t="s">
        <v>4257</v>
      </c>
      <c r="H224" t="s">
        <v>6107</v>
      </c>
      <c r="I224">
        <v>1000</v>
      </c>
    </row>
    <row r="225" spans="1:9" x14ac:dyDescent="0.25">
      <c r="A225" t="s">
        <v>4258</v>
      </c>
      <c r="B225" t="s">
        <v>3785</v>
      </c>
      <c r="C225" t="s">
        <v>3786</v>
      </c>
      <c r="D225" t="s">
        <v>3991</v>
      </c>
      <c r="E225" t="s">
        <v>3992</v>
      </c>
      <c r="F225" t="s">
        <v>4015</v>
      </c>
      <c r="G225" t="s">
        <v>4259</v>
      </c>
      <c r="H225" t="s">
        <v>6107</v>
      </c>
      <c r="I225">
        <v>1000</v>
      </c>
    </row>
    <row r="226" spans="1:9" x14ac:dyDescent="0.25">
      <c r="A226" t="s">
        <v>4260</v>
      </c>
      <c r="B226" t="s">
        <v>3785</v>
      </c>
      <c r="C226" t="s">
        <v>3786</v>
      </c>
      <c r="D226" t="s">
        <v>3787</v>
      </c>
      <c r="E226" t="s">
        <v>3788</v>
      </c>
      <c r="F226" t="s">
        <v>3788</v>
      </c>
      <c r="G226" t="s">
        <v>4261</v>
      </c>
      <c r="H226" t="s">
        <v>6107</v>
      </c>
      <c r="I226">
        <v>1000</v>
      </c>
    </row>
    <row r="227" spans="1:9" x14ac:dyDescent="0.25">
      <c r="A227" t="s">
        <v>4262</v>
      </c>
      <c r="B227" t="s">
        <v>3785</v>
      </c>
      <c r="C227" t="s">
        <v>3786</v>
      </c>
      <c r="D227" t="s">
        <v>3991</v>
      </c>
      <c r="E227" t="s">
        <v>3992</v>
      </c>
      <c r="F227" t="s">
        <v>4015</v>
      </c>
      <c r="G227" t="s">
        <v>4263</v>
      </c>
      <c r="H227" t="s">
        <v>6107</v>
      </c>
      <c r="I227">
        <v>1000</v>
      </c>
    </row>
    <row r="228" spans="1:9" x14ac:dyDescent="0.25">
      <c r="A228" t="s">
        <v>4264</v>
      </c>
      <c r="B228" t="s">
        <v>3785</v>
      </c>
      <c r="C228" t="s">
        <v>3786</v>
      </c>
      <c r="D228" t="s">
        <v>3787</v>
      </c>
      <c r="E228" t="s">
        <v>3788</v>
      </c>
      <c r="F228" t="s">
        <v>4086</v>
      </c>
      <c r="G228" t="s">
        <v>4265</v>
      </c>
      <c r="H228" t="s">
        <v>6107</v>
      </c>
      <c r="I228">
        <v>1000</v>
      </c>
    </row>
    <row r="229" spans="1:9" x14ac:dyDescent="0.25">
      <c r="A229" t="s">
        <v>4266</v>
      </c>
      <c r="B229" t="s">
        <v>3785</v>
      </c>
      <c r="C229" t="s">
        <v>3786</v>
      </c>
      <c r="D229" t="s">
        <v>3991</v>
      </c>
      <c r="E229" t="s">
        <v>3992</v>
      </c>
      <c r="F229" t="s">
        <v>4015</v>
      </c>
      <c r="G229" t="s">
        <v>4267</v>
      </c>
      <c r="H229" t="s">
        <v>6107</v>
      </c>
      <c r="I229">
        <v>1000</v>
      </c>
    </row>
    <row r="230" spans="1:9" x14ac:dyDescent="0.25">
      <c r="A230" t="s">
        <v>4268</v>
      </c>
      <c r="B230" t="s">
        <v>3785</v>
      </c>
      <c r="C230" t="s">
        <v>3786</v>
      </c>
      <c r="D230" t="s">
        <v>3787</v>
      </c>
      <c r="E230" t="s">
        <v>3788</v>
      </c>
      <c r="F230" t="s">
        <v>4086</v>
      </c>
      <c r="G230" t="s">
        <v>3978</v>
      </c>
      <c r="H230" t="s">
        <v>6107</v>
      </c>
      <c r="I230">
        <v>1000</v>
      </c>
    </row>
    <row r="231" spans="1:9" x14ac:dyDescent="0.25">
      <c r="A231" t="s">
        <v>4269</v>
      </c>
      <c r="B231" t="s">
        <v>3785</v>
      </c>
      <c r="C231" t="s">
        <v>3786</v>
      </c>
      <c r="D231" t="s">
        <v>3991</v>
      </c>
      <c r="E231" t="s">
        <v>3992</v>
      </c>
      <c r="F231" t="s">
        <v>3996</v>
      </c>
      <c r="G231" t="s">
        <v>4270</v>
      </c>
      <c r="H231" t="s">
        <v>6107</v>
      </c>
      <c r="I231">
        <v>1000</v>
      </c>
    </row>
    <row r="232" spans="1:9" x14ac:dyDescent="0.25">
      <c r="A232" t="s">
        <v>4271</v>
      </c>
      <c r="B232" t="s">
        <v>3785</v>
      </c>
      <c r="C232" t="s">
        <v>3786</v>
      </c>
      <c r="D232" t="s">
        <v>3991</v>
      </c>
      <c r="E232" t="s">
        <v>3992</v>
      </c>
      <c r="F232" t="s">
        <v>3996</v>
      </c>
      <c r="G232" t="s">
        <v>4272</v>
      </c>
      <c r="H232" t="s">
        <v>6107</v>
      </c>
      <c r="I232">
        <v>1000</v>
      </c>
    </row>
    <row r="233" spans="1:9" x14ac:dyDescent="0.25">
      <c r="A233" t="s">
        <v>4273</v>
      </c>
      <c r="B233" t="s">
        <v>3785</v>
      </c>
      <c r="C233" t="s">
        <v>3786</v>
      </c>
      <c r="D233" t="s">
        <v>3991</v>
      </c>
      <c r="E233" t="s">
        <v>3992</v>
      </c>
      <c r="F233" t="s">
        <v>3996</v>
      </c>
      <c r="G233" t="s">
        <v>4274</v>
      </c>
      <c r="H233" t="s">
        <v>6107</v>
      </c>
      <c r="I233">
        <v>1000</v>
      </c>
    </row>
    <row r="234" spans="1:9" x14ac:dyDescent="0.25">
      <c r="A234" t="s">
        <v>4275</v>
      </c>
      <c r="B234" t="s">
        <v>3785</v>
      </c>
      <c r="C234" t="s">
        <v>3786</v>
      </c>
      <c r="D234" t="s">
        <v>3787</v>
      </c>
      <c r="E234" t="s">
        <v>3788</v>
      </c>
      <c r="F234" t="s">
        <v>3999</v>
      </c>
      <c r="G234" t="s">
        <v>4276</v>
      </c>
      <c r="H234" t="s">
        <v>6107</v>
      </c>
      <c r="I234">
        <v>1000</v>
      </c>
    </row>
    <row r="235" spans="1:9" x14ac:dyDescent="0.25">
      <c r="A235" t="s">
        <v>4277</v>
      </c>
      <c r="B235" t="s">
        <v>3785</v>
      </c>
      <c r="C235" t="s">
        <v>3786</v>
      </c>
      <c r="D235" t="s">
        <v>3787</v>
      </c>
      <c r="E235" t="s">
        <v>3788</v>
      </c>
      <c r="F235" t="s">
        <v>3999</v>
      </c>
      <c r="G235" t="s">
        <v>4278</v>
      </c>
      <c r="H235" t="s">
        <v>6107</v>
      </c>
      <c r="I235">
        <v>1000</v>
      </c>
    </row>
    <row r="236" spans="1:9" x14ac:dyDescent="0.25">
      <c r="A236" t="s">
        <v>4279</v>
      </c>
      <c r="B236" t="s">
        <v>3785</v>
      </c>
      <c r="C236" t="s">
        <v>3786</v>
      </c>
      <c r="D236" t="s">
        <v>3787</v>
      </c>
      <c r="E236" t="s">
        <v>3788</v>
      </c>
      <c r="F236" t="s">
        <v>3999</v>
      </c>
      <c r="G236" t="s">
        <v>4280</v>
      </c>
      <c r="H236" t="s">
        <v>6107</v>
      </c>
      <c r="I236">
        <v>1000</v>
      </c>
    </row>
    <row r="237" spans="1:9" x14ac:dyDescent="0.25">
      <c r="A237" t="s">
        <v>4281</v>
      </c>
      <c r="B237" t="s">
        <v>3785</v>
      </c>
      <c r="C237" t="s">
        <v>3786</v>
      </c>
      <c r="D237" t="s">
        <v>3787</v>
      </c>
      <c r="E237" t="s">
        <v>3788</v>
      </c>
      <c r="F237" t="s">
        <v>4086</v>
      </c>
      <c r="G237" t="s">
        <v>4282</v>
      </c>
      <c r="H237" t="s">
        <v>6107</v>
      </c>
      <c r="I237">
        <v>1000</v>
      </c>
    </row>
    <row r="238" spans="1:9" x14ac:dyDescent="0.25">
      <c r="A238" t="s">
        <v>4283</v>
      </c>
      <c r="B238" t="s">
        <v>3785</v>
      </c>
      <c r="C238" t="s">
        <v>3786</v>
      </c>
      <c r="D238" t="s">
        <v>3991</v>
      </c>
      <c r="E238" t="s">
        <v>3992</v>
      </c>
      <c r="F238" t="s">
        <v>3996</v>
      </c>
      <c r="G238" t="s">
        <v>4284</v>
      </c>
      <c r="H238" t="s">
        <v>6107</v>
      </c>
      <c r="I238">
        <v>1000</v>
      </c>
    </row>
    <row r="239" spans="1:9" x14ac:dyDescent="0.25">
      <c r="A239" t="s">
        <v>4285</v>
      </c>
      <c r="B239" t="s">
        <v>3785</v>
      </c>
      <c r="C239" t="s">
        <v>3786</v>
      </c>
      <c r="D239" t="s">
        <v>3787</v>
      </c>
      <c r="E239" t="s">
        <v>3788</v>
      </c>
      <c r="F239" t="s">
        <v>3999</v>
      </c>
      <c r="G239" t="s">
        <v>4286</v>
      </c>
      <c r="H239" t="s">
        <v>6107</v>
      </c>
      <c r="I239">
        <v>1000</v>
      </c>
    </row>
    <row r="240" spans="1:9" x14ac:dyDescent="0.25">
      <c r="A240" t="s">
        <v>4287</v>
      </c>
      <c r="B240" t="s">
        <v>3785</v>
      </c>
      <c r="C240" t="s">
        <v>3786</v>
      </c>
      <c r="D240" t="s">
        <v>3787</v>
      </c>
      <c r="E240" t="s">
        <v>3788</v>
      </c>
      <c r="F240" t="s">
        <v>3788</v>
      </c>
      <c r="G240" t="s">
        <v>4288</v>
      </c>
      <c r="H240" t="s">
        <v>6107</v>
      </c>
      <c r="I240">
        <v>1000</v>
      </c>
    </row>
    <row r="241" spans="1:9" x14ac:dyDescent="0.25">
      <c r="A241" t="s">
        <v>4289</v>
      </c>
      <c r="B241" t="s">
        <v>3785</v>
      </c>
      <c r="C241" t="s">
        <v>3786</v>
      </c>
      <c r="D241" t="s">
        <v>3787</v>
      </c>
      <c r="E241" t="s">
        <v>3788</v>
      </c>
      <c r="F241" t="s">
        <v>4086</v>
      </c>
      <c r="G241" t="s">
        <v>4290</v>
      </c>
      <c r="H241" t="s">
        <v>6107</v>
      </c>
      <c r="I241">
        <v>1000</v>
      </c>
    </row>
    <row r="242" spans="1:9" x14ac:dyDescent="0.25">
      <c r="A242" t="s">
        <v>4291</v>
      </c>
      <c r="B242" t="s">
        <v>3785</v>
      </c>
      <c r="C242" t="s">
        <v>3786</v>
      </c>
      <c r="D242" t="s">
        <v>3991</v>
      </c>
      <c r="E242" t="s">
        <v>3992</v>
      </c>
      <c r="F242" t="s">
        <v>4015</v>
      </c>
      <c r="G242" t="s">
        <v>4292</v>
      </c>
      <c r="H242" t="s">
        <v>6107</v>
      </c>
      <c r="I242">
        <v>1000</v>
      </c>
    </row>
    <row r="243" spans="1:9" x14ac:dyDescent="0.25">
      <c r="A243" t="s">
        <v>4293</v>
      </c>
      <c r="B243" t="s">
        <v>3785</v>
      </c>
      <c r="C243" t="s">
        <v>3786</v>
      </c>
      <c r="D243" t="s">
        <v>3991</v>
      </c>
      <c r="E243" t="s">
        <v>3992</v>
      </c>
      <c r="F243" t="s">
        <v>4015</v>
      </c>
      <c r="G243" t="s">
        <v>4294</v>
      </c>
      <c r="H243" t="s">
        <v>6107</v>
      </c>
      <c r="I243">
        <v>1000</v>
      </c>
    </row>
    <row r="244" spans="1:9" x14ac:dyDescent="0.25">
      <c r="A244" t="s">
        <v>4295</v>
      </c>
      <c r="B244" t="s">
        <v>3785</v>
      </c>
      <c r="C244" t="s">
        <v>3786</v>
      </c>
      <c r="D244" t="s">
        <v>3787</v>
      </c>
      <c r="E244" t="s">
        <v>3788</v>
      </c>
      <c r="F244" t="s">
        <v>3788</v>
      </c>
      <c r="G244" t="s">
        <v>4296</v>
      </c>
      <c r="H244" t="s">
        <v>6107</v>
      </c>
      <c r="I244">
        <v>1000</v>
      </c>
    </row>
    <row r="245" spans="1:9" x14ac:dyDescent="0.25">
      <c r="A245" t="s">
        <v>4297</v>
      </c>
      <c r="B245" t="s">
        <v>3785</v>
      </c>
      <c r="C245" t="s">
        <v>3786</v>
      </c>
      <c r="D245" t="s">
        <v>3787</v>
      </c>
      <c r="E245" t="s">
        <v>3788</v>
      </c>
      <c r="F245" t="s">
        <v>3999</v>
      </c>
      <c r="G245" t="s">
        <v>4298</v>
      </c>
      <c r="H245" t="s">
        <v>6107</v>
      </c>
      <c r="I245">
        <v>1000</v>
      </c>
    </row>
    <row r="246" spans="1:9" x14ac:dyDescent="0.25">
      <c r="A246" t="s">
        <v>4299</v>
      </c>
      <c r="B246" t="s">
        <v>3785</v>
      </c>
      <c r="C246" t="s">
        <v>3786</v>
      </c>
      <c r="D246" t="s">
        <v>3787</v>
      </c>
      <c r="E246" t="s">
        <v>3788</v>
      </c>
      <c r="F246" t="s">
        <v>4086</v>
      </c>
      <c r="G246" t="s">
        <v>4300</v>
      </c>
      <c r="H246" t="s">
        <v>6107</v>
      </c>
      <c r="I246">
        <v>1000</v>
      </c>
    </row>
    <row r="247" spans="1:9" x14ac:dyDescent="0.25">
      <c r="A247" t="s">
        <v>4301</v>
      </c>
      <c r="B247" t="s">
        <v>3785</v>
      </c>
      <c r="C247" t="s">
        <v>3786</v>
      </c>
      <c r="D247" t="s">
        <v>3787</v>
      </c>
      <c r="E247" t="s">
        <v>3788</v>
      </c>
      <c r="F247" t="s">
        <v>3788</v>
      </c>
      <c r="G247" t="s">
        <v>4302</v>
      </c>
      <c r="H247" t="s">
        <v>6107</v>
      </c>
      <c r="I247">
        <v>1000</v>
      </c>
    </row>
    <row r="248" spans="1:9" x14ac:dyDescent="0.25">
      <c r="A248" t="s">
        <v>4303</v>
      </c>
      <c r="B248" t="s">
        <v>3785</v>
      </c>
      <c r="C248" t="s">
        <v>3786</v>
      </c>
      <c r="D248" t="s">
        <v>3787</v>
      </c>
      <c r="E248" t="s">
        <v>3788</v>
      </c>
      <c r="F248" t="s">
        <v>3788</v>
      </c>
      <c r="G248" t="s">
        <v>4304</v>
      </c>
      <c r="H248" t="s">
        <v>6107</v>
      </c>
      <c r="I248">
        <v>1000</v>
      </c>
    </row>
    <row r="249" spans="1:9" x14ac:dyDescent="0.25">
      <c r="A249" t="s">
        <v>4305</v>
      </c>
      <c r="B249" t="s">
        <v>3785</v>
      </c>
      <c r="C249" t="s">
        <v>3786</v>
      </c>
      <c r="D249" t="s">
        <v>3787</v>
      </c>
      <c r="E249" t="s">
        <v>3788</v>
      </c>
      <c r="F249" t="s">
        <v>3788</v>
      </c>
      <c r="G249" t="s">
        <v>4306</v>
      </c>
      <c r="H249" t="s">
        <v>6107</v>
      </c>
      <c r="I249">
        <v>1000</v>
      </c>
    </row>
    <row r="250" spans="1:9" x14ac:dyDescent="0.25">
      <c r="A250" t="s">
        <v>4307</v>
      </c>
      <c r="B250" t="s">
        <v>3785</v>
      </c>
      <c r="C250" t="s">
        <v>3786</v>
      </c>
      <c r="D250" t="s">
        <v>3787</v>
      </c>
      <c r="E250" t="s">
        <v>3788</v>
      </c>
      <c r="F250" t="s">
        <v>3788</v>
      </c>
      <c r="G250" t="s">
        <v>4308</v>
      </c>
      <c r="H250" t="s">
        <v>6107</v>
      </c>
      <c r="I250">
        <v>1000</v>
      </c>
    </row>
    <row r="251" spans="1:9" x14ac:dyDescent="0.25">
      <c r="A251" t="s">
        <v>4309</v>
      </c>
      <c r="B251" t="s">
        <v>3785</v>
      </c>
      <c r="C251" t="s">
        <v>3786</v>
      </c>
      <c r="D251" t="s">
        <v>3787</v>
      </c>
      <c r="E251" t="s">
        <v>3788</v>
      </c>
      <c r="F251" t="s">
        <v>3788</v>
      </c>
      <c r="G251" t="s">
        <v>4310</v>
      </c>
      <c r="H251" t="s">
        <v>6107</v>
      </c>
      <c r="I251">
        <v>1000</v>
      </c>
    </row>
    <row r="252" spans="1:9" x14ac:dyDescent="0.25">
      <c r="A252" t="s">
        <v>4311</v>
      </c>
      <c r="B252" t="s">
        <v>3785</v>
      </c>
      <c r="C252" t="s">
        <v>3786</v>
      </c>
      <c r="D252" t="s">
        <v>3787</v>
      </c>
      <c r="E252" t="s">
        <v>3788</v>
      </c>
      <c r="F252" t="s">
        <v>3788</v>
      </c>
      <c r="G252" t="s">
        <v>4312</v>
      </c>
      <c r="H252" t="s">
        <v>6107</v>
      </c>
      <c r="I252">
        <v>1000</v>
      </c>
    </row>
    <row r="253" spans="1:9" x14ac:dyDescent="0.25">
      <c r="A253" t="s">
        <v>4313</v>
      </c>
      <c r="B253" t="s">
        <v>3785</v>
      </c>
      <c r="C253" t="s">
        <v>3786</v>
      </c>
      <c r="D253" t="s">
        <v>3787</v>
      </c>
      <c r="E253" t="s">
        <v>3788</v>
      </c>
      <c r="F253" t="s">
        <v>4086</v>
      </c>
      <c r="G253" t="s">
        <v>4314</v>
      </c>
      <c r="H253" t="s">
        <v>6107</v>
      </c>
      <c r="I253">
        <v>1000</v>
      </c>
    </row>
    <row r="254" spans="1:9" x14ac:dyDescent="0.25">
      <c r="A254" t="s">
        <v>4315</v>
      </c>
      <c r="B254" t="s">
        <v>3785</v>
      </c>
      <c r="C254" t="s">
        <v>3786</v>
      </c>
      <c r="D254" t="s">
        <v>3787</v>
      </c>
      <c r="E254" t="s">
        <v>3788</v>
      </c>
      <c r="F254" t="s">
        <v>3788</v>
      </c>
      <c r="G254" t="s">
        <v>4316</v>
      </c>
      <c r="H254" t="s">
        <v>6107</v>
      </c>
      <c r="I254">
        <v>1000</v>
      </c>
    </row>
    <row r="255" spans="1:9" x14ac:dyDescent="0.25">
      <c r="A255" t="s">
        <v>4317</v>
      </c>
      <c r="B255" t="s">
        <v>3785</v>
      </c>
      <c r="C255" t="s">
        <v>3786</v>
      </c>
      <c r="D255" t="s">
        <v>3787</v>
      </c>
      <c r="E255" t="s">
        <v>3788</v>
      </c>
      <c r="F255" t="s">
        <v>3788</v>
      </c>
      <c r="G255" t="s">
        <v>4318</v>
      </c>
      <c r="H255" t="s">
        <v>6107</v>
      </c>
      <c r="I255">
        <v>1000</v>
      </c>
    </row>
    <row r="256" spans="1:9" x14ac:dyDescent="0.25">
      <c r="A256" t="s">
        <v>4319</v>
      </c>
      <c r="B256" t="s">
        <v>3785</v>
      </c>
      <c r="C256" t="s">
        <v>3786</v>
      </c>
      <c r="D256" t="s">
        <v>3787</v>
      </c>
      <c r="E256" t="s">
        <v>3788</v>
      </c>
      <c r="F256" t="s">
        <v>3788</v>
      </c>
      <c r="G256" t="s">
        <v>4320</v>
      </c>
      <c r="H256" t="s">
        <v>6107</v>
      </c>
      <c r="I256">
        <v>1000</v>
      </c>
    </row>
    <row r="257" spans="1:9" x14ac:dyDescent="0.25">
      <c r="A257" t="s">
        <v>4321</v>
      </c>
      <c r="B257" t="s">
        <v>3785</v>
      </c>
      <c r="C257" t="s">
        <v>3786</v>
      </c>
      <c r="D257" t="s">
        <v>3991</v>
      </c>
      <c r="E257" t="s">
        <v>3992</v>
      </c>
      <c r="F257" t="s">
        <v>4015</v>
      </c>
      <c r="G257" t="s">
        <v>4322</v>
      </c>
      <c r="H257" t="s">
        <v>6107</v>
      </c>
      <c r="I257">
        <v>1000</v>
      </c>
    </row>
    <row r="258" spans="1:9" x14ac:dyDescent="0.25">
      <c r="A258" t="s">
        <v>4323</v>
      </c>
      <c r="B258" t="s">
        <v>3785</v>
      </c>
      <c r="C258" t="s">
        <v>3786</v>
      </c>
      <c r="D258" t="s">
        <v>3991</v>
      </c>
      <c r="E258" t="s">
        <v>3992</v>
      </c>
      <c r="F258" t="s">
        <v>4015</v>
      </c>
      <c r="G258" t="s">
        <v>4324</v>
      </c>
      <c r="H258" t="s">
        <v>6107</v>
      </c>
      <c r="I258">
        <v>1000</v>
      </c>
    </row>
    <row r="259" spans="1:9" x14ac:dyDescent="0.25">
      <c r="A259" t="s">
        <v>4325</v>
      </c>
      <c r="B259" t="s">
        <v>3785</v>
      </c>
      <c r="C259" t="s">
        <v>3786</v>
      </c>
      <c r="D259" t="s">
        <v>3991</v>
      </c>
      <c r="E259" t="s">
        <v>3992</v>
      </c>
      <c r="F259" t="s">
        <v>4015</v>
      </c>
      <c r="G259" t="s">
        <v>4326</v>
      </c>
      <c r="H259" t="s">
        <v>6107</v>
      </c>
      <c r="I259">
        <v>1000</v>
      </c>
    </row>
    <row r="260" spans="1:9" x14ac:dyDescent="0.25">
      <c r="A260" t="s">
        <v>4327</v>
      </c>
      <c r="B260" t="s">
        <v>3785</v>
      </c>
      <c r="C260" t="s">
        <v>3786</v>
      </c>
      <c r="D260" t="s">
        <v>3991</v>
      </c>
      <c r="E260" t="s">
        <v>3992</v>
      </c>
      <c r="F260" t="s">
        <v>4015</v>
      </c>
      <c r="G260" t="s">
        <v>4328</v>
      </c>
      <c r="H260" t="s">
        <v>6107</v>
      </c>
      <c r="I260">
        <v>1000</v>
      </c>
    </row>
    <row r="261" spans="1:9" x14ac:dyDescent="0.25">
      <c r="A261" t="s">
        <v>4329</v>
      </c>
      <c r="B261" t="s">
        <v>3785</v>
      </c>
      <c r="C261" t="s">
        <v>3786</v>
      </c>
      <c r="D261" t="s">
        <v>3991</v>
      </c>
      <c r="E261" t="s">
        <v>3992</v>
      </c>
      <c r="F261" t="s">
        <v>4015</v>
      </c>
      <c r="G261" t="s">
        <v>4330</v>
      </c>
      <c r="H261" t="s">
        <v>6107</v>
      </c>
      <c r="I261">
        <v>1000</v>
      </c>
    </row>
    <row r="262" spans="1:9" x14ac:dyDescent="0.25">
      <c r="A262" t="s">
        <v>4331</v>
      </c>
      <c r="B262" t="s">
        <v>3785</v>
      </c>
      <c r="C262" t="s">
        <v>3786</v>
      </c>
      <c r="D262" t="s">
        <v>3991</v>
      </c>
      <c r="E262" t="s">
        <v>3992</v>
      </c>
      <c r="F262" t="s">
        <v>4015</v>
      </c>
      <c r="G262" t="s">
        <v>4332</v>
      </c>
      <c r="H262" t="s">
        <v>6107</v>
      </c>
      <c r="I262">
        <v>1000</v>
      </c>
    </row>
    <row r="263" spans="1:9" x14ac:dyDescent="0.25">
      <c r="A263" t="s">
        <v>4333</v>
      </c>
      <c r="B263" t="s">
        <v>3785</v>
      </c>
      <c r="C263" t="s">
        <v>3786</v>
      </c>
      <c r="D263" t="s">
        <v>3991</v>
      </c>
      <c r="E263" t="s">
        <v>3992</v>
      </c>
      <c r="F263" t="s">
        <v>4015</v>
      </c>
      <c r="G263" t="s">
        <v>4334</v>
      </c>
      <c r="H263" t="s">
        <v>6107</v>
      </c>
      <c r="I263">
        <v>1000</v>
      </c>
    </row>
    <row r="264" spans="1:9" x14ac:dyDescent="0.25">
      <c r="A264" t="s">
        <v>4335</v>
      </c>
      <c r="B264" t="s">
        <v>3785</v>
      </c>
      <c r="C264" t="s">
        <v>3786</v>
      </c>
      <c r="D264" t="s">
        <v>3787</v>
      </c>
      <c r="E264" t="s">
        <v>3788</v>
      </c>
      <c r="F264" t="s">
        <v>3788</v>
      </c>
      <c r="G264" t="s">
        <v>4336</v>
      </c>
      <c r="H264" t="s">
        <v>6107</v>
      </c>
      <c r="I264">
        <v>1000</v>
      </c>
    </row>
    <row r="265" spans="1:9" x14ac:dyDescent="0.25">
      <c r="A265" t="s">
        <v>4337</v>
      </c>
      <c r="B265" t="s">
        <v>3785</v>
      </c>
      <c r="C265" t="s">
        <v>3786</v>
      </c>
      <c r="D265" t="s">
        <v>3787</v>
      </c>
      <c r="E265" t="s">
        <v>3788</v>
      </c>
      <c r="F265" t="s">
        <v>3999</v>
      </c>
      <c r="G265" t="s">
        <v>4338</v>
      </c>
      <c r="H265" t="s">
        <v>6107</v>
      </c>
      <c r="I265">
        <v>1000</v>
      </c>
    </row>
    <row r="266" spans="1:9" x14ac:dyDescent="0.25">
      <c r="A266" t="s">
        <v>4339</v>
      </c>
      <c r="B266" t="s">
        <v>3785</v>
      </c>
      <c r="C266" t="s">
        <v>3786</v>
      </c>
      <c r="D266" t="s">
        <v>3991</v>
      </c>
      <c r="E266" t="s">
        <v>3992</v>
      </c>
      <c r="F266" t="s">
        <v>3996</v>
      </c>
      <c r="G266" t="s">
        <v>4340</v>
      </c>
      <c r="H266" t="s">
        <v>6107</v>
      </c>
      <c r="I266">
        <v>1000</v>
      </c>
    </row>
    <row r="267" spans="1:9" x14ac:dyDescent="0.25">
      <c r="A267" t="s">
        <v>4341</v>
      </c>
      <c r="B267" t="s">
        <v>3785</v>
      </c>
      <c r="C267" t="s">
        <v>3786</v>
      </c>
      <c r="D267" t="s">
        <v>3787</v>
      </c>
      <c r="E267" t="s">
        <v>3788</v>
      </c>
      <c r="F267" t="s">
        <v>3788</v>
      </c>
      <c r="G267" t="s">
        <v>4342</v>
      </c>
      <c r="H267" t="s">
        <v>6107</v>
      </c>
      <c r="I267">
        <v>1000</v>
      </c>
    </row>
    <row r="268" spans="1:9" x14ac:dyDescent="0.25">
      <c r="A268" t="s">
        <v>4343</v>
      </c>
      <c r="B268" t="s">
        <v>3785</v>
      </c>
      <c r="C268" t="s">
        <v>3786</v>
      </c>
      <c r="D268" t="s">
        <v>3787</v>
      </c>
      <c r="E268" t="s">
        <v>3788</v>
      </c>
      <c r="F268" t="s">
        <v>3788</v>
      </c>
      <c r="G268" t="s">
        <v>4344</v>
      </c>
      <c r="H268" t="s">
        <v>6107</v>
      </c>
      <c r="I268">
        <v>1000</v>
      </c>
    </row>
    <row r="269" spans="1:9" x14ac:dyDescent="0.25">
      <c r="A269" t="s">
        <v>4345</v>
      </c>
      <c r="B269" t="s">
        <v>3785</v>
      </c>
      <c r="C269" t="s">
        <v>3786</v>
      </c>
      <c r="D269" t="s">
        <v>3787</v>
      </c>
      <c r="E269" t="s">
        <v>3788</v>
      </c>
      <c r="F269" t="s">
        <v>3788</v>
      </c>
      <c r="G269" t="s">
        <v>4346</v>
      </c>
      <c r="H269" t="s">
        <v>6107</v>
      </c>
      <c r="I269">
        <v>1000</v>
      </c>
    </row>
    <row r="270" spans="1:9" x14ac:dyDescent="0.25">
      <c r="A270" t="s">
        <v>4347</v>
      </c>
      <c r="B270" t="s">
        <v>3785</v>
      </c>
      <c r="C270" t="s">
        <v>3786</v>
      </c>
      <c r="D270" t="s">
        <v>3991</v>
      </c>
      <c r="E270" t="s">
        <v>3992</v>
      </c>
      <c r="F270" t="s">
        <v>4015</v>
      </c>
      <c r="G270" t="s">
        <v>4348</v>
      </c>
      <c r="H270" t="s">
        <v>6107</v>
      </c>
      <c r="I270">
        <v>1000</v>
      </c>
    </row>
    <row r="271" spans="1:9" x14ac:dyDescent="0.25">
      <c r="A271" t="s">
        <v>4349</v>
      </c>
      <c r="B271" t="s">
        <v>3785</v>
      </c>
      <c r="C271" t="s">
        <v>3786</v>
      </c>
      <c r="D271" t="s">
        <v>3787</v>
      </c>
      <c r="E271" t="s">
        <v>3788</v>
      </c>
      <c r="F271" t="s">
        <v>3788</v>
      </c>
      <c r="G271" t="s">
        <v>4350</v>
      </c>
      <c r="H271" t="s">
        <v>6107</v>
      </c>
      <c r="I271">
        <v>1000</v>
      </c>
    </row>
    <row r="272" spans="1:9" x14ac:dyDescent="0.25">
      <c r="A272" t="s">
        <v>4351</v>
      </c>
      <c r="B272" t="s">
        <v>3785</v>
      </c>
      <c r="C272" t="s">
        <v>3786</v>
      </c>
      <c r="D272" t="s">
        <v>3787</v>
      </c>
      <c r="E272" t="s">
        <v>3788</v>
      </c>
      <c r="F272" t="s">
        <v>4086</v>
      </c>
      <c r="G272" t="s">
        <v>4352</v>
      </c>
      <c r="H272" t="s">
        <v>6107</v>
      </c>
      <c r="I272">
        <v>1000</v>
      </c>
    </row>
    <row r="273" spans="1:9" x14ac:dyDescent="0.25">
      <c r="A273" t="s">
        <v>4353</v>
      </c>
      <c r="B273" t="s">
        <v>3785</v>
      </c>
      <c r="C273" t="s">
        <v>3786</v>
      </c>
      <c r="D273" t="s">
        <v>3787</v>
      </c>
      <c r="E273" t="s">
        <v>3788</v>
      </c>
      <c r="F273" t="s">
        <v>3969</v>
      </c>
      <c r="G273" t="s">
        <v>4354</v>
      </c>
      <c r="H273" t="s">
        <v>6107</v>
      </c>
      <c r="I273">
        <v>1000</v>
      </c>
    </row>
    <row r="274" spans="1:9" x14ac:dyDescent="0.25">
      <c r="A274" t="s">
        <v>4355</v>
      </c>
      <c r="B274" t="s">
        <v>3785</v>
      </c>
      <c r="C274" t="s">
        <v>4356</v>
      </c>
      <c r="D274" t="s">
        <v>4357</v>
      </c>
      <c r="E274" t="s">
        <v>4358</v>
      </c>
      <c r="F274" t="s">
        <v>4359</v>
      </c>
      <c r="G274" t="s">
        <v>4360</v>
      </c>
      <c r="H274" t="s">
        <v>6107</v>
      </c>
      <c r="I274">
        <v>1000</v>
      </c>
    </row>
    <row r="275" spans="1:9" x14ac:dyDescent="0.25">
      <c r="A275" t="s">
        <v>4361</v>
      </c>
      <c r="B275" t="s">
        <v>3785</v>
      </c>
      <c r="C275" t="s">
        <v>4356</v>
      </c>
      <c r="D275" t="s">
        <v>4357</v>
      </c>
      <c r="E275" t="s">
        <v>4358</v>
      </c>
      <c r="F275" t="s">
        <v>4359</v>
      </c>
      <c r="G275" t="s">
        <v>4362</v>
      </c>
      <c r="H275" t="s">
        <v>6107</v>
      </c>
      <c r="I275">
        <v>1000</v>
      </c>
    </row>
    <row r="276" spans="1:9" x14ac:dyDescent="0.25">
      <c r="A276" t="s">
        <v>4363</v>
      </c>
      <c r="B276" t="s">
        <v>3785</v>
      </c>
      <c r="C276" t="s">
        <v>4356</v>
      </c>
      <c r="D276" t="s">
        <v>4357</v>
      </c>
      <c r="E276" t="s">
        <v>4358</v>
      </c>
      <c r="F276" t="s">
        <v>4359</v>
      </c>
      <c r="G276" t="s">
        <v>4364</v>
      </c>
      <c r="H276" t="s">
        <v>6107</v>
      </c>
      <c r="I276">
        <v>1000</v>
      </c>
    </row>
    <row r="277" spans="1:9" x14ac:dyDescent="0.25">
      <c r="A277" t="s">
        <v>4365</v>
      </c>
      <c r="B277" t="s">
        <v>3785</v>
      </c>
      <c r="C277" t="s">
        <v>4356</v>
      </c>
      <c r="D277" t="s">
        <v>4357</v>
      </c>
      <c r="E277" t="s">
        <v>4358</v>
      </c>
      <c r="F277" t="s">
        <v>4366</v>
      </c>
      <c r="G277" t="s">
        <v>3811</v>
      </c>
      <c r="H277" t="s">
        <v>6107</v>
      </c>
      <c r="I277">
        <v>1000</v>
      </c>
    </row>
    <row r="278" spans="1:9" x14ac:dyDescent="0.25">
      <c r="A278" t="s">
        <v>4367</v>
      </c>
      <c r="B278" t="s">
        <v>3785</v>
      </c>
      <c r="C278" t="s">
        <v>4356</v>
      </c>
      <c r="D278" t="s">
        <v>4357</v>
      </c>
      <c r="E278" t="s">
        <v>4358</v>
      </c>
      <c r="F278" t="s">
        <v>4368</v>
      </c>
      <c r="G278" t="s">
        <v>4369</v>
      </c>
      <c r="H278" t="s">
        <v>6107</v>
      </c>
      <c r="I278">
        <v>1000</v>
      </c>
    </row>
    <row r="279" spans="1:9" x14ac:dyDescent="0.25">
      <c r="A279" t="s">
        <v>4370</v>
      </c>
      <c r="B279" t="s">
        <v>3785</v>
      </c>
      <c r="C279" t="s">
        <v>4356</v>
      </c>
      <c r="D279" t="s">
        <v>4357</v>
      </c>
      <c r="E279" t="s">
        <v>4358</v>
      </c>
      <c r="F279" t="s">
        <v>4368</v>
      </c>
      <c r="G279" t="s">
        <v>4371</v>
      </c>
      <c r="H279" t="s">
        <v>6107</v>
      </c>
      <c r="I279">
        <v>1000</v>
      </c>
    </row>
    <row r="280" spans="1:9" x14ac:dyDescent="0.25">
      <c r="A280" t="s">
        <v>4372</v>
      </c>
      <c r="B280" t="s">
        <v>3785</v>
      </c>
      <c r="C280" t="s">
        <v>3786</v>
      </c>
      <c r="D280" t="s">
        <v>3991</v>
      </c>
      <c r="E280" t="s">
        <v>3992</v>
      </c>
      <c r="F280" t="s">
        <v>4015</v>
      </c>
      <c r="G280" t="s">
        <v>4373</v>
      </c>
      <c r="H280" t="s">
        <v>6107</v>
      </c>
      <c r="I280">
        <v>1000</v>
      </c>
    </row>
    <row r="281" spans="1:9" x14ac:dyDescent="0.25">
      <c r="A281" t="s">
        <v>4374</v>
      </c>
      <c r="B281" t="s">
        <v>3785</v>
      </c>
      <c r="C281" t="s">
        <v>4356</v>
      </c>
      <c r="D281" t="s">
        <v>4357</v>
      </c>
      <c r="E281" t="s">
        <v>4358</v>
      </c>
      <c r="F281" t="s">
        <v>4366</v>
      </c>
      <c r="G281" t="s">
        <v>4375</v>
      </c>
      <c r="H281" t="s">
        <v>6107</v>
      </c>
      <c r="I281">
        <v>1000</v>
      </c>
    </row>
    <row r="282" spans="1:9" x14ac:dyDescent="0.25">
      <c r="A282" t="s">
        <v>4376</v>
      </c>
      <c r="B282" t="s">
        <v>3785</v>
      </c>
      <c r="C282" t="s">
        <v>4356</v>
      </c>
      <c r="D282" t="s">
        <v>4357</v>
      </c>
      <c r="E282" t="s">
        <v>4358</v>
      </c>
      <c r="F282" t="s">
        <v>4359</v>
      </c>
      <c r="G282" t="s">
        <v>4377</v>
      </c>
      <c r="H282" t="s">
        <v>6107</v>
      </c>
      <c r="I282">
        <v>1000</v>
      </c>
    </row>
    <row r="283" spans="1:9" x14ac:dyDescent="0.25">
      <c r="A283" t="s">
        <v>4378</v>
      </c>
      <c r="B283" t="s">
        <v>3785</v>
      </c>
      <c r="C283" t="s">
        <v>4356</v>
      </c>
      <c r="D283" t="s">
        <v>4357</v>
      </c>
      <c r="E283" t="s">
        <v>4358</v>
      </c>
      <c r="F283" t="s">
        <v>4366</v>
      </c>
      <c r="G283" t="s">
        <v>4379</v>
      </c>
      <c r="H283" t="s">
        <v>6107</v>
      </c>
      <c r="I283">
        <v>1000</v>
      </c>
    </row>
    <row r="284" spans="1:9" x14ac:dyDescent="0.25">
      <c r="A284" t="s">
        <v>4380</v>
      </c>
      <c r="B284" t="s">
        <v>3785</v>
      </c>
      <c r="C284" t="s">
        <v>4356</v>
      </c>
      <c r="D284" t="s">
        <v>4357</v>
      </c>
      <c r="E284" t="s">
        <v>4358</v>
      </c>
      <c r="F284" t="s">
        <v>4366</v>
      </c>
      <c r="G284" t="s">
        <v>4381</v>
      </c>
      <c r="H284" t="s">
        <v>6107</v>
      </c>
      <c r="I284">
        <v>1000</v>
      </c>
    </row>
    <row r="285" spans="1:9" x14ac:dyDescent="0.25">
      <c r="A285" t="s">
        <v>4382</v>
      </c>
      <c r="B285" t="s">
        <v>3785</v>
      </c>
      <c r="C285" t="s">
        <v>4356</v>
      </c>
      <c r="D285" t="s">
        <v>4357</v>
      </c>
      <c r="E285" t="s">
        <v>4358</v>
      </c>
      <c r="F285" t="s">
        <v>4368</v>
      </c>
      <c r="G285" t="s">
        <v>4383</v>
      </c>
      <c r="H285" t="s">
        <v>6107</v>
      </c>
      <c r="I285">
        <v>1000</v>
      </c>
    </row>
    <row r="286" spans="1:9" x14ac:dyDescent="0.25">
      <c r="A286" t="s">
        <v>4384</v>
      </c>
      <c r="B286" t="s">
        <v>3785</v>
      </c>
      <c r="C286" t="s">
        <v>4356</v>
      </c>
      <c r="D286" t="s">
        <v>4357</v>
      </c>
      <c r="E286" t="s">
        <v>4358</v>
      </c>
      <c r="F286" t="s">
        <v>4368</v>
      </c>
      <c r="G286" t="s">
        <v>4385</v>
      </c>
      <c r="H286" t="s">
        <v>6107</v>
      </c>
      <c r="I286">
        <v>1000</v>
      </c>
    </row>
    <row r="287" spans="1:9" x14ac:dyDescent="0.25">
      <c r="A287" t="s">
        <v>4386</v>
      </c>
      <c r="B287" t="s">
        <v>3785</v>
      </c>
      <c r="C287" t="s">
        <v>4356</v>
      </c>
      <c r="D287" t="s">
        <v>4357</v>
      </c>
      <c r="E287" t="s">
        <v>4358</v>
      </c>
      <c r="F287" t="s">
        <v>4359</v>
      </c>
      <c r="G287" t="s">
        <v>4387</v>
      </c>
      <c r="H287" t="s">
        <v>6107</v>
      </c>
      <c r="I287">
        <v>1000</v>
      </c>
    </row>
    <row r="288" spans="1:9" x14ac:dyDescent="0.25">
      <c r="A288" t="s">
        <v>4388</v>
      </c>
      <c r="B288" t="s">
        <v>3785</v>
      </c>
      <c r="C288" t="s">
        <v>4356</v>
      </c>
      <c r="D288" t="s">
        <v>4357</v>
      </c>
      <c r="E288" t="s">
        <v>4358</v>
      </c>
      <c r="F288" t="s">
        <v>4359</v>
      </c>
      <c r="G288" t="s">
        <v>4389</v>
      </c>
      <c r="H288" t="s">
        <v>6107</v>
      </c>
      <c r="I288">
        <v>1000</v>
      </c>
    </row>
    <row r="289" spans="1:9" x14ac:dyDescent="0.25">
      <c r="A289" t="s">
        <v>4390</v>
      </c>
      <c r="B289" t="s">
        <v>3785</v>
      </c>
      <c r="C289" t="s">
        <v>4356</v>
      </c>
      <c r="D289" t="s">
        <v>4357</v>
      </c>
      <c r="E289" t="s">
        <v>4358</v>
      </c>
      <c r="F289" t="s">
        <v>4368</v>
      </c>
      <c r="G289" t="s">
        <v>4391</v>
      </c>
      <c r="H289" t="s">
        <v>6107</v>
      </c>
      <c r="I289">
        <v>1000</v>
      </c>
    </row>
    <row r="290" spans="1:9" x14ac:dyDescent="0.25">
      <c r="A290" t="s">
        <v>4392</v>
      </c>
      <c r="B290" t="s">
        <v>3785</v>
      </c>
      <c r="C290" t="s">
        <v>4356</v>
      </c>
      <c r="D290" t="s">
        <v>4357</v>
      </c>
      <c r="E290" t="s">
        <v>4358</v>
      </c>
      <c r="F290" t="s">
        <v>4368</v>
      </c>
      <c r="G290" t="s">
        <v>4393</v>
      </c>
      <c r="H290" t="s">
        <v>6107</v>
      </c>
      <c r="I290">
        <v>1000</v>
      </c>
    </row>
    <row r="291" spans="1:9" x14ac:dyDescent="0.25">
      <c r="A291" t="s">
        <v>4394</v>
      </c>
      <c r="B291" t="s">
        <v>3785</v>
      </c>
      <c r="C291" t="s">
        <v>4356</v>
      </c>
      <c r="D291" t="s">
        <v>4357</v>
      </c>
      <c r="E291" t="s">
        <v>4358</v>
      </c>
      <c r="F291" t="s">
        <v>4359</v>
      </c>
      <c r="G291" t="s">
        <v>4395</v>
      </c>
      <c r="H291" t="s">
        <v>6107</v>
      </c>
      <c r="I291">
        <v>1000</v>
      </c>
    </row>
    <row r="292" spans="1:9" x14ac:dyDescent="0.25">
      <c r="A292" t="s">
        <v>4396</v>
      </c>
      <c r="B292" t="s">
        <v>3785</v>
      </c>
      <c r="C292" t="s">
        <v>4356</v>
      </c>
      <c r="D292" t="s">
        <v>4357</v>
      </c>
      <c r="E292" t="s">
        <v>4358</v>
      </c>
      <c r="F292" t="s">
        <v>4359</v>
      </c>
      <c r="G292" t="s">
        <v>4397</v>
      </c>
      <c r="H292" t="s">
        <v>6107</v>
      </c>
      <c r="I292">
        <v>1000</v>
      </c>
    </row>
    <row r="293" spans="1:9" x14ac:dyDescent="0.25">
      <c r="A293" t="s">
        <v>4398</v>
      </c>
      <c r="B293" t="s">
        <v>3785</v>
      </c>
      <c r="C293" t="s">
        <v>4356</v>
      </c>
      <c r="D293" t="s">
        <v>4357</v>
      </c>
      <c r="E293" t="s">
        <v>4358</v>
      </c>
      <c r="F293" t="s">
        <v>4368</v>
      </c>
      <c r="G293" t="s">
        <v>4399</v>
      </c>
      <c r="H293" t="s">
        <v>6107</v>
      </c>
      <c r="I293">
        <v>1000</v>
      </c>
    </row>
    <row r="294" spans="1:9" x14ac:dyDescent="0.25">
      <c r="A294" t="s">
        <v>4400</v>
      </c>
      <c r="B294" t="s">
        <v>3785</v>
      </c>
      <c r="C294" t="s">
        <v>4356</v>
      </c>
      <c r="D294" t="s">
        <v>4357</v>
      </c>
      <c r="E294" t="s">
        <v>4358</v>
      </c>
      <c r="F294" t="s">
        <v>4368</v>
      </c>
      <c r="G294" t="s">
        <v>4401</v>
      </c>
      <c r="H294" t="s">
        <v>6107</v>
      </c>
      <c r="I294">
        <v>1000</v>
      </c>
    </row>
    <row r="295" spans="1:9" x14ac:dyDescent="0.25">
      <c r="A295" t="s">
        <v>4402</v>
      </c>
      <c r="B295" t="s">
        <v>3785</v>
      </c>
      <c r="C295" t="s">
        <v>4356</v>
      </c>
      <c r="D295" t="s">
        <v>4357</v>
      </c>
      <c r="E295" t="s">
        <v>4358</v>
      </c>
      <c r="F295" t="s">
        <v>4359</v>
      </c>
      <c r="G295" t="s">
        <v>4403</v>
      </c>
      <c r="H295" t="s">
        <v>6107</v>
      </c>
      <c r="I295">
        <v>1000</v>
      </c>
    </row>
    <row r="296" spans="1:9" x14ac:dyDescent="0.25">
      <c r="A296" t="s">
        <v>4404</v>
      </c>
      <c r="B296" t="s">
        <v>3785</v>
      </c>
      <c r="C296" t="s">
        <v>4356</v>
      </c>
      <c r="D296" t="s">
        <v>4357</v>
      </c>
      <c r="E296" t="s">
        <v>4358</v>
      </c>
      <c r="F296" t="s">
        <v>4368</v>
      </c>
      <c r="G296" t="s">
        <v>4405</v>
      </c>
      <c r="H296" t="s">
        <v>6107</v>
      </c>
      <c r="I296">
        <v>1000</v>
      </c>
    </row>
    <row r="297" spans="1:9" x14ac:dyDescent="0.25">
      <c r="A297" t="s">
        <v>4406</v>
      </c>
      <c r="B297" t="s">
        <v>3785</v>
      </c>
      <c r="C297" t="s">
        <v>4356</v>
      </c>
      <c r="D297" t="s">
        <v>4357</v>
      </c>
      <c r="E297" t="s">
        <v>4358</v>
      </c>
      <c r="F297" t="s">
        <v>4359</v>
      </c>
      <c r="G297" t="s">
        <v>4407</v>
      </c>
      <c r="H297" t="s">
        <v>6107</v>
      </c>
      <c r="I297">
        <v>1000</v>
      </c>
    </row>
    <row r="298" spans="1:9" x14ac:dyDescent="0.25">
      <c r="A298" t="s">
        <v>4408</v>
      </c>
      <c r="B298" t="s">
        <v>3785</v>
      </c>
      <c r="C298" t="s">
        <v>4356</v>
      </c>
      <c r="D298" t="s">
        <v>4357</v>
      </c>
      <c r="E298" t="s">
        <v>4358</v>
      </c>
      <c r="F298" t="s">
        <v>4359</v>
      </c>
      <c r="G298" t="s">
        <v>4409</v>
      </c>
      <c r="H298" t="s">
        <v>6107</v>
      </c>
      <c r="I298">
        <v>1000</v>
      </c>
    </row>
    <row r="299" spans="1:9" x14ac:dyDescent="0.25">
      <c r="A299" t="s">
        <v>4410</v>
      </c>
      <c r="B299" t="s">
        <v>3785</v>
      </c>
      <c r="C299" t="s">
        <v>4356</v>
      </c>
      <c r="D299" t="s">
        <v>4357</v>
      </c>
      <c r="E299" t="s">
        <v>4358</v>
      </c>
      <c r="F299" t="s">
        <v>4359</v>
      </c>
      <c r="G299" t="s">
        <v>4411</v>
      </c>
      <c r="H299" t="s">
        <v>6107</v>
      </c>
      <c r="I299">
        <v>1000</v>
      </c>
    </row>
    <row r="300" spans="1:9" x14ac:dyDescent="0.25">
      <c r="A300" t="s">
        <v>4412</v>
      </c>
      <c r="B300" t="s">
        <v>3785</v>
      </c>
      <c r="C300" t="s">
        <v>4356</v>
      </c>
      <c r="D300" t="s">
        <v>4357</v>
      </c>
      <c r="E300" t="s">
        <v>4358</v>
      </c>
      <c r="F300" t="s">
        <v>4359</v>
      </c>
      <c r="G300" t="s">
        <v>4413</v>
      </c>
      <c r="H300" t="s">
        <v>6107</v>
      </c>
      <c r="I300">
        <v>1000</v>
      </c>
    </row>
    <row r="301" spans="1:9" x14ac:dyDescent="0.25">
      <c r="A301" t="s">
        <v>4414</v>
      </c>
      <c r="B301" t="s">
        <v>3785</v>
      </c>
      <c r="C301" t="s">
        <v>4356</v>
      </c>
      <c r="D301" t="s">
        <v>4357</v>
      </c>
      <c r="E301" t="s">
        <v>4358</v>
      </c>
      <c r="F301" t="s">
        <v>4359</v>
      </c>
      <c r="G301" t="s">
        <v>4415</v>
      </c>
      <c r="H301" t="s">
        <v>6107</v>
      </c>
      <c r="I301">
        <v>1000</v>
      </c>
    </row>
    <row r="302" spans="1:9" x14ac:dyDescent="0.25">
      <c r="A302" t="s">
        <v>4416</v>
      </c>
      <c r="B302" t="s">
        <v>3785</v>
      </c>
      <c r="C302" t="s">
        <v>4356</v>
      </c>
      <c r="D302" t="s">
        <v>4357</v>
      </c>
      <c r="E302" t="s">
        <v>4358</v>
      </c>
      <c r="F302" t="s">
        <v>4359</v>
      </c>
      <c r="G302" t="s">
        <v>4417</v>
      </c>
      <c r="H302" t="s">
        <v>6107</v>
      </c>
      <c r="I302">
        <v>1000</v>
      </c>
    </row>
    <row r="303" spans="1:9" x14ac:dyDescent="0.25">
      <c r="A303" t="s">
        <v>4418</v>
      </c>
      <c r="B303" t="s">
        <v>3785</v>
      </c>
      <c r="C303" t="s">
        <v>4356</v>
      </c>
      <c r="D303" t="s">
        <v>4357</v>
      </c>
      <c r="E303" t="s">
        <v>4358</v>
      </c>
      <c r="F303" t="s">
        <v>4359</v>
      </c>
      <c r="G303" t="s">
        <v>4419</v>
      </c>
      <c r="H303" t="s">
        <v>6107</v>
      </c>
      <c r="I303">
        <v>1000</v>
      </c>
    </row>
    <row r="304" spans="1:9" x14ac:dyDescent="0.25">
      <c r="A304" t="s">
        <v>4420</v>
      </c>
      <c r="B304" t="s">
        <v>3785</v>
      </c>
      <c r="C304" t="s">
        <v>4356</v>
      </c>
      <c r="D304" t="s">
        <v>4357</v>
      </c>
      <c r="E304" t="s">
        <v>4358</v>
      </c>
      <c r="F304" t="s">
        <v>4359</v>
      </c>
      <c r="G304" t="s">
        <v>4421</v>
      </c>
      <c r="H304" t="s">
        <v>6107</v>
      </c>
      <c r="I304">
        <v>1000</v>
      </c>
    </row>
    <row r="305" spans="1:9" x14ac:dyDescent="0.25">
      <c r="A305" t="s">
        <v>4422</v>
      </c>
      <c r="B305" t="s">
        <v>3785</v>
      </c>
      <c r="C305" t="s">
        <v>4356</v>
      </c>
      <c r="D305" t="s">
        <v>4357</v>
      </c>
      <c r="E305" t="s">
        <v>4358</v>
      </c>
      <c r="F305" t="s">
        <v>4359</v>
      </c>
      <c r="G305" t="s">
        <v>4423</v>
      </c>
      <c r="H305" t="s">
        <v>6107</v>
      </c>
      <c r="I305">
        <v>1000</v>
      </c>
    </row>
    <row r="306" spans="1:9" x14ac:dyDescent="0.25">
      <c r="A306" t="s">
        <v>4424</v>
      </c>
      <c r="B306" t="s">
        <v>3785</v>
      </c>
      <c r="C306" t="s">
        <v>4356</v>
      </c>
      <c r="D306" t="s">
        <v>4357</v>
      </c>
      <c r="E306" t="s">
        <v>4358</v>
      </c>
      <c r="F306" t="s">
        <v>4359</v>
      </c>
      <c r="G306" t="s">
        <v>4425</v>
      </c>
      <c r="H306" t="s">
        <v>6107</v>
      </c>
      <c r="I306">
        <v>1000</v>
      </c>
    </row>
    <row r="307" spans="1:9" x14ac:dyDescent="0.25">
      <c r="A307" t="s">
        <v>4426</v>
      </c>
      <c r="B307" t="s">
        <v>3785</v>
      </c>
      <c r="C307" t="s">
        <v>4356</v>
      </c>
      <c r="D307" t="s">
        <v>4357</v>
      </c>
      <c r="E307" t="s">
        <v>4358</v>
      </c>
      <c r="F307" t="s">
        <v>4359</v>
      </c>
      <c r="G307" t="s">
        <v>4427</v>
      </c>
      <c r="H307" t="s">
        <v>6107</v>
      </c>
      <c r="I307">
        <v>1000</v>
      </c>
    </row>
    <row r="308" spans="1:9" x14ac:dyDescent="0.25">
      <c r="A308" t="s">
        <v>4428</v>
      </c>
      <c r="B308" t="s">
        <v>3785</v>
      </c>
      <c r="C308" t="s">
        <v>4356</v>
      </c>
      <c r="D308" t="s">
        <v>4357</v>
      </c>
      <c r="E308" t="s">
        <v>4358</v>
      </c>
      <c r="F308" t="s">
        <v>4359</v>
      </c>
      <c r="G308" t="s">
        <v>4429</v>
      </c>
      <c r="H308" t="s">
        <v>6107</v>
      </c>
      <c r="I308">
        <v>1000</v>
      </c>
    </row>
    <row r="309" spans="1:9" x14ac:dyDescent="0.25">
      <c r="A309" t="s">
        <v>4430</v>
      </c>
      <c r="B309" t="s">
        <v>3785</v>
      </c>
      <c r="C309" t="s">
        <v>4356</v>
      </c>
      <c r="D309" t="s">
        <v>4357</v>
      </c>
      <c r="E309" t="s">
        <v>4358</v>
      </c>
      <c r="F309" t="s">
        <v>4359</v>
      </c>
      <c r="G309" t="s">
        <v>4431</v>
      </c>
      <c r="H309" t="s">
        <v>6107</v>
      </c>
      <c r="I309">
        <v>1000</v>
      </c>
    </row>
    <row r="310" spans="1:9" x14ac:dyDescent="0.25">
      <c r="A310" t="s">
        <v>4432</v>
      </c>
      <c r="B310" t="s">
        <v>3785</v>
      </c>
      <c r="C310" t="s">
        <v>4356</v>
      </c>
      <c r="D310" t="s">
        <v>4357</v>
      </c>
      <c r="E310" t="s">
        <v>4358</v>
      </c>
      <c r="F310" t="s">
        <v>4359</v>
      </c>
      <c r="G310" t="s">
        <v>4433</v>
      </c>
      <c r="H310" t="s">
        <v>6107</v>
      </c>
      <c r="I310">
        <v>1000</v>
      </c>
    </row>
    <row r="311" spans="1:9" x14ac:dyDescent="0.25">
      <c r="A311" t="s">
        <v>4434</v>
      </c>
      <c r="B311" t="s">
        <v>3785</v>
      </c>
      <c r="C311" t="s">
        <v>4356</v>
      </c>
      <c r="D311" t="s">
        <v>4357</v>
      </c>
      <c r="E311" t="s">
        <v>4358</v>
      </c>
      <c r="F311" t="s">
        <v>4359</v>
      </c>
      <c r="G311" t="s">
        <v>4435</v>
      </c>
      <c r="H311" t="s">
        <v>6107</v>
      </c>
      <c r="I311">
        <v>1000</v>
      </c>
    </row>
    <row r="312" spans="1:9" x14ac:dyDescent="0.25">
      <c r="A312" t="s">
        <v>4436</v>
      </c>
      <c r="B312" t="s">
        <v>3785</v>
      </c>
      <c r="C312" t="s">
        <v>4356</v>
      </c>
      <c r="D312" t="s">
        <v>4357</v>
      </c>
      <c r="E312" t="s">
        <v>4358</v>
      </c>
      <c r="F312" t="s">
        <v>4359</v>
      </c>
      <c r="G312" t="s">
        <v>4437</v>
      </c>
      <c r="H312" t="s">
        <v>6107</v>
      </c>
      <c r="I312">
        <v>1000</v>
      </c>
    </row>
    <row r="313" spans="1:9" x14ac:dyDescent="0.25">
      <c r="A313" t="s">
        <v>4438</v>
      </c>
      <c r="B313" t="s">
        <v>3785</v>
      </c>
      <c r="C313" t="s">
        <v>4356</v>
      </c>
      <c r="D313" t="s">
        <v>4357</v>
      </c>
      <c r="E313" t="s">
        <v>4358</v>
      </c>
      <c r="F313" t="s">
        <v>4368</v>
      </c>
      <c r="G313" t="s">
        <v>4439</v>
      </c>
      <c r="H313" t="s">
        <v>6107</v>
      </c>
      <c r="I313">
        <v>1000</v>
      </c>
    </row>
    <row r="314" spans="1:9" x14ac:dyDescent="0.25">
      <c r="A314" t="s">
        <v>4440</v>
      </c>
      <c r="B314" t="s">
        <v>3785</v>
      </c>
      <c r="C314" t="s">
        <v>4356</v>
      </c>
      <c r="D314" t="s">
        <v>4357</v>
      </c>
      <c r="E314" t="s">
        <v>4358</v>
      </c>
      <c r="F314" t="s">
        <v>4368</v>
      </c>
      <c r="G314" t="s">
        <v>4441</v>
      </c>
      <c r="H314" t="s">
        <v>6107</v>
      </c>
      <c r="I314">
        <v>1000</v>
      </c>
    </row>
    <row r="315" spans="1:9" x14ac:dyDescent="0.25">
      <c r="A315" t="s">
        <v>4442</v>
      </c>
      <c r="B315" t="s">
        <v>3785</v>
      </c>
      <c r="C315" t="s">
        <v>4356</v>
      </c>
      <c r="D315" t="s">
        <v>4357</v>
      </c>
      <c r="E315" t="s">
        <v>4358</v>
      </c>
      <c r="F315" t="s">
        <v>4368</v>
      </c>
      <c r="G315" t="s">
        <v>4443</v>
      </c>
      <c r="H315" t="s">
        <v>6107</v>
      </c>
      <c r="I315">
        <v>1000</v>
      </c>
    </row>
    <row r="316" spans="1:9" x14ac:dyDescent="0.25">
      <c r="A316" t="s">
        <v>4444</v>
      </c>
      <c r="B316" t="s">
        <v>3785</v>
      </c>
      <c r="C316" t="s">
        <v>4356</v>
      </c>
      <c r="D316" t="s">
        <v>4357</v>
      </c>
      <c r="E316" t="s">
        <v>4358</v>
      </c>
      <c r="F316" t="s">
        <v>4368</v>
      </c>
      <c r="G316" t="s">
        <v>4445</v>
      </c>
      <c r="H316" t="s">
        <v>6107</v>
      </c>
      <c r="I316">
        <v>1000</v>
      </c>
    </row>
    <row r="317" spans="1:9" x14ac:dyDescent="0.25">
      <c r="A317" t="s">
        <v>4446</v>
      </c>
      <c r="B317" t="s">
        <v>3785</v>
      </c>
      <c r="C317" t="s">
        <v>4356</v>
      </c>
      <c r="D317" t="s">
        <v>4357</v>
      </c>
      <c r="E317" t="s">
        <v>4358</v>
      </c>
      <c r="F317" t="s">
        <v>4368</v>
      </c>
      <c r="G317" t="s">
        <v>4447</v>
      </c>
      <c r="H317" t="s">
        <v>6107</v>
      </c>
      <c r="I317">
        <v>1000</v>
      </c>
    </row>
    <row r="318" spans="1:9" x14ac:dyDescent="0.25">
      <c r="A318" t="s">
        <v>4448</v>
      </c>
      <c r="B318" t="s">
        <v>3785</v>
      </c>
      <c r="C318" t="s">
        <v>4356</v>
      </c>
      <c r="D318" t="s">
        <v>4357</v>
      </c>
      <c r="E318" t="s">
        <v>4358</v>
      </c>
      <c r="F318" t="s">
        <v>4366</v>
      </c>
      <c r="G318" t="s">
        <v>4449</v>
      </c>
      <c r="H318" t="s">
        <v>6107</v>
      </c>
      <c r="I318">
        <v>1000</v>
      </c>
    </row>
    <row r="319" spans="1:9" x14ac:dyDescent="0.25">
      <c r="A319" t="s">
        <v>4450</v>
      </c>
      <c r="B319" t="s">
        <v>3785</v>
      </c>
      <c r="C319" t="s">
        <v>4356</v>
      </c>
      <c r="D319" t="s">
        <v>4357</v>
      </c>
      <c r="E319" t="s">
        <v>4358</v>
      </c>
      <c r="F319" t="s">
        <v>4366</v>
      </c>
      <c r="G319" t="s">
        <v>4451</v>
      </c>
      <c r="H319" t="s">
        <v>6107</v>
      </c>
      <c r="I319">
        <v>1000</v>
      </c>
    </row>
    <row r="320" spans="1:9" x14ac:dyDescent="0.25">
      <c r="A320" t="s">
        <v>4452</v>
      </c>
      <c r="B320" t="s">
        <v>3785</v>
      </c>
      <c r="C320" t="s">
        <v>4356</v>
      </c>
      <c r="D320" t="s">
        <v>4357</v>
      </c>
      <c r="E320" t="s">
        <v>4358</v>
      </c>
      <c r="F320" t="s">
        <v>4366</v>
      </c>
      <c r="G320" t="s">
        <v>4453</v>
      </c>
      <c r="H320" t="s">
        <v>6107</v>
      </c>
      <c r="I320">
        <v>1000</v>
      </c>
    </row>
    <row r="321" spans="1:9" x14ac:dyDescent="0.25">
      <c r="A321" t="s">
        <v>4454</v>
      </c>
      <c r="B321" t="s">
        <v>3785</v>
      </c>
      <c r="C321" t="s">
        <v>4356</v>
      </c>
      <c r="D321" t="s">
        <v>4357</v>
      </c>
      <c r="E321" t="s">
        <v>4358</v>
      </c>
      <c r="F321" t="s">
        <v>4366</v>
      </c>
      <c r="G321" t="s">
        <v>4455</v>
      </c>
      <c r="H321" t="s">
        <v>6107</v>
      </c>
      <c r="I321">
        <v>1000</v>
      </c>
    </row>
    <row r="322" spans="1:9" x14ac:dyDescent="0.25">
      <c r="A322" t="s">
        <v>4456</v>
      </c>
      <c r="B322" t="s">
        <v>3785</v>
      </c>
      <c r="C322" t="s">
        <v>4356</v>
      </c>
      <c r="D322" t="s">
        <v>4357</v>
      </c>
      <c r="E322" t="s">
        <v>4358</v>
      </c>
      <c r="F322" t="s">
        <v>4366</v>
      </c>
      <c r="G322" t="s">
        <v>4457</v>
      </c>
      <c r="H322" t="s">
        <v>6107</v>
      </c>
      <c r="I322">
        <v>1000</v>
      </c>
    </row>
    <row r="323" spans="1:9" x14ac:dyDescent="0.25">
      <c r="A323" t="s">
        <v>4458</v>
      </c>
      <c r="B323" t="s">
        <v>3785</v>
      </c>
      <c r="C323" t="s">
        <v>4356</v>
      </c>
      <c r="D323" t="s">
        <v>4357</v>
      </c>
      <c r="E323" t="s">
        <v>4358</v>
      </c>
      <c r="F323" t="s">
        <v>4366</v>
      </c>
      <c r="G323" t="s">
        <v>4459</v>
      </c>
      <c r="H323" t="s">
        <v>6107</v>
      </c>
      <c r="I323">
        <v>1000</v>
      </c>
    </row>
    <row r="324" spans="1:9" x14ac:dyDescent="0.25">
      <c r="A324" t="s">
        <v>4460</v>
      </c>
      <c r="B324" t="s">
        <v>3785</v>
      </c>
      <c r="C324" t="s">
        <v>4356</v>
      </c>
      <c r="D324" t="s">
        <v>4357</v>
      </c>
      <c r="E324" t="s">
        <v>4358</v>
      </c>
      <c r="F324" t="s">
        <v>4366</v>
      </c>
      <c r="G324" t="s">
        <v>4461</v>
      </c>
      <c r="H324" t="s">
        <v>6107</v>
      </c>
      <c r="I324">
        <v>1000</v>
      </c>
    </row>
    <row r="325" spans="1:9" x14ac:dyDescent="0.25">
      <c r="A325" t="s">
        <v>4462</v>
      </c>
      <c r="B325" t="s">
        <v>3785</v>
      </c>
      <c r="C325" t="s">
        <v>4356</v>
      </c>
      <c r="D325" t="s">
        <v>4357</v>
      </c>
      <c r="E325" t="s">
        <v>4358</v>
      </c>
      <c r="F325" t="s">
        <v>4463</v>
      </c>
      <c r="G325" t="s">
        <v>4464</v>
      </c>
      <c r="H325" t="s">
        <v>6107</v>
      </c>
      <c r="I325">
        <v>1000</v>
      </c>
    </row>
    <row r="326" spans="1:9" x14ac:dyDescent="0.25">
      <c r="A326" t="s">
        <v>4465</v>
      </c>
      <c r="B326" t="s">
        <v>3785</v>
      </c>
      <c r="C326" t="s">
        <v>4356</v>
      </c>
      <c r="D326" t="s">
        <v>4357</v>
      </c>
      <c r="E326" t="s">
        <v>4358</v>
      </c>
      <c r="F326" t="s">
        <v>4463</v>
      </c>
      <c r="G326" t="s">
        <v>4466</v>
      </c>
      <c r="H326" t="s">
        <v>6107</v>
      </c>
      <c r="I326">
        <v>1000</v>
      </c>
    </row>
    <row r="327" spans="1:9" x14ac:dyDescent="0.25">
      <c r="A327" t="s">
        <v>4467</v>
      </c>
      <c r="B327" t="s">
        <v>3785</v>
      </c>
      <c r="C327" t="s">
        <v>4356</v>
      </c>
      <c r="D327" t="s">
        <v>4468</v>
      </c>
      <c r="E327" t="s">
        <v>4468</v>
      </c>
      <c r="F327" t="s">
        <v>4468</v>
      </c>
      <c r="G327" t="s">
        <v>4469</v>
      </c>
      <c r="H327" t="s">
        <v>6107</v>
      </c>
      <c r="I327">
        <v>1000</v>
      </c>
    </row>
    <row r="328" spans="1:9" x14ac:dyDescent="0.25">
      <c r="A328" t="s">
        <v>4470</v>
      </c>
      <c r="B328" t="s">
        <v>3785</v>
      </c>
      <c r="C328" t="s">
        <v>4356</v>
      </c>
      <c r="D328" t="s">
        <v>4468</v>
      </c>
      <c r="E328" t="s">
        <v>4468</v>
      </c>
      <c r="F328" t="s">
        <v>4468</v>
      </c>
      <c r="G328" t="s">
        <v>4471</v>
      </c>
      <c r="H328" t="s">
        <v>6107</v>
      </c>
      <c r="I328">
        <v>1000</v>
      </c>
    </row>
    <row r="329" spans="1:9" x14ac:dyDescent="0.25">
      <c r="A329" t="s">
        <v>4472</v>
      </c>
      <c r="B329" t="s">
        <v>3785</v>
      </c>
      <c r="C329" t="s">
        <v>3885</v>
      </c>
      <c r="D329" t="s">
        <v>4473</v>
      </c>
      <c r="E329" t="s">
        <v>4473</v>
      </c>
      <c r="F329" t="s">
        <v>4474</v>
      </c>
      <c r="G329" t="s">
        <v>4475</v>
      </c>
      <c r="H329" t="s">
        <v>6107</v>
      </c>
      <c r="I329">
        <v>1000</v>
      </c>
    </row>
    <row r="330" spans="1:9" x14ac:dyDescent="0.25">
      <c r="A330" t="s">
        <v>4476</v>
      </c>
      <c r="B330" t="s">
        <v>3785</v>
      </c>
      <c r="C330" t="s">
        <v>4356</v>
      </c>
      <c r="D330" t="s">
        <v>4477</v>
      </c>
      <c r="E330" t="s">
        <v>4478</v>
      </c>
      <c r="F330" t="s">
        <v>4479</v>
      </c>
      <c r="G330" t="s">
        <v>4480</v>
      </c>
      <c r="H330" t="s">
        <v>6107</v>
      </c>
      <c r="I330">
        <v>1000</v>
      </c>
    </row>
    <row r="331" spans="1:9" x14ac:dyDescent="0.25">
      <c r="A331" t="s">
        <v>4481</v>
      </c>
      <c r="B331" t="s">
        <v>3785</v>
      </c>
      <c r="C331" t="s">
        <v>3885</v>
      </c>
      <c r="D331" t="s">
        <v>4473</v>
      </c>
      <c r="E331" t="s">
        <v>4473</v>
      </c>
      <c r="F331" t="s">
        <v>4474</v>
      </c>
      <c r="G331" t="s">
        <v>4482</v>
      </c>
      <c r="H331" t="s">
        <v>6107</v>
      </c>
      <c r="I331">
        <v>1000</v>
      </c>
    </row>
    <row r="332" spans="1:9" x14ac:dyDescent="0.25">
      <c r="A332" t="s">
        <v>4483</v>
      </c>
      <c r="B332" t="s">
        <v>3785</v>
      </c>
      <c r="C332" t="s">
        <v>3885</v>
      </c>
      <c r="D332" t="s">
        <v>4473</v>
      </c>
      <c r="E332" t="s">
        <v>4473</v>
      </c>
      <c r="F332" t="s">
        <v>4474</v>
      </c>
      <c r="G332" t="s">
        <v>4484</v>
      </c>
      <c r="H332" t="s">
        <v>6107</v>
      </c>
      <c r="I332">
        <v>1000</v>
      </c>
    </row>
    <row r="333" spans="1:9" x14ac:dyDescent="0.25">
      <c r="A333" t="s">
        <v>4485</v>
      </c>
      <c r="B333" t="s">
        <v>3785</v>
      </c>
      <c r="C333" t="s">
        <v>3885</v>
      </c>
      <c r="D333" t="s">
        <v>4486</v>
      </c>
      <c r="E333" t="s">
        <v>4486</v>
      </c>
      <c r="F333" t="s">
        <v>4486</v>
      </c>
      <c r="G333" t="s">
        <v>4487</v>
      </c>
      <c r="H333" t="s">
        <v>6107</v>
      </c>
      <c r="I333">
        <v>1000</v>
      </c>
    </row>
    <row r="334" spans="1:9" x14ac:dyDescent="0.25">
      <c r="A334" t="s">
        <v>4488</v>
      </c>
      <c r="B334" t="s">
        <v>3785</v>
      </c>
      <c r="C334" t="s">
        <v>3885</v>
      </c>
      <c r="D334" t="s">
        <v>4486</v>
      </c>
      <c r="E334" t="s">
        <v>4486</v>
      </c>
      <c r="F334" t="s">
        <v>4486</v>
      </c>
      <c r="G334" t="s">
        <v>4489</v>
      </c>
      <c r="H334" t="s">
        <v>6107</v>
      </c>
      <c r="I334">
        <v>1000</v>
      </c>
    </row>
    <row r="335" spans="1:9" x14ac:dyDescent="0.25">
      <c r="A335" t="s">
        <v>4490</v>
      </c>
      <c r="B335" t="s">
        <v>3785</v>
      </c>
      <c r="C335" t="s">
        <v>3885</v>
      </c>
      <c r="D335" t="s">
        <v>4486</v>
      </c>
      <c r="E335" t="s">
        <v>4486</v>
      </c>
      <c r="F335" t="s">
        <v>4486</v>
      </c>
      <c r="G335" t="s">
        <v>4491</v>
      </c>
      <c r="H335" t="s">
        <v>6107</v>
      </c>
      <c r="I335">
        <v>1000</v>
      </c>
    </row>
    <row r="336" spans="1:9" x14ac:dyDescent="0.25">
      <c r="A336" t="s">
        <v>4492</v>
      </c>
      <c r="B336" t="s">
        <v>3785</v>
      </c>
      <c r="C336" t="s">
        <v>3885</v>
      </c>
      <c r="D336" t="s">
        <v>4473</v>
      </c>
      <c r="E336" t="s">
        <v>4473</v>
      </c>
      <c r="F336" t="s">
        <v>4493</v>
      </c>
      <c r="G336" t="s">
        <v>4494</v>
      </c>
      <c r="H336" t="s">
        <v>6107</v>
      </c>
      <c r="I336">
        <v>1000</v>
      </c>
    </row>
    <row r="337" spans="1:9" x14ac:dyDescent="0.25">
      <c r="A337" t="s">
        <v>4495</v>
      </c>
      <c r="B337" t="s">
        <v>3785</v>
      </c>
      <c r="C337" t="s">
        <v>3885</v>
      </c>
      <c r="D337" t="s">
        <v>4473</v>
      </c>
      <c r="E337" t="s">
        <v>4473</v>
      </c>
      <c r="F337" t="s">
        <v>4474</v>
      </c>
      <c r="G337" t="s">
        <v>4496</v>
      </c>
      <c r="H337" t="s">
        <v>6107</v>
      </c>
      <c r="I337">
        <v>1000</v>
      </c>
    </row>
    <row r="338" spans="1:9" x14ac:dyDescent="0.25">
      <c r="A338" t="s">
        <v>4497</v>
      </c>
      <c r="B338" t="s">
        <v>3785</v>
      </c>
      <c r="C338" t="s">
        <v>3885</v>
      </c>
      <c r="D338" t="s">
        <v>4473</v>
      </c>
      <c r="E338" t="s">
        <v>4473</v>
      </c>
      <c r="F338" t="s">
        <v>4474</v>
      </c>
      <c r="G338" t="s">
        <v>4498</v>
      </c>
      <c r="H338" t="s">
        <v>6107</v>
      </c>
      <c r="I338">
        <v>1000</v>
      </c>
    </row>
    <row r="339" spans="1:9" x14ac:dyDescent="0.25">
      <c r="A339" t="s">
        <v>4499</v>
      </c>
      <c r="B339" t="s">
        <v>3785</v>
      </c>
      <c r="C339" t="s">
        <v>3885</v>
      </c>
      <c r="D339" t="s">
        <v>4473</v>
      </c>
      <c r="E339" t="s">
        <v>4473</v>
      </c>
      <c r="F339" t="s">
        <v>4493</v>
      </c>
      <c r="G339" t="s">
        <v>4500</v>
      </c>
      <c r="H339" t="s">
        <v>6107</v>
      </c>
      <c r="I339">
        <v>1000</v>
      </c>
    </row>
    <row r="340" spans="1:9" x14ac:dyDescent="0.25">
      <c r="A340" t="s">
        <v>4501</v>
      </c>
      <c r="B340" t="s">
        <v>3785</v>
      </c>
      <c r="C340" t="s">
        <v>3885</v>
      </c>
      <c r="D340" t="s">
        <v>4473</v>
      </c>
      <c r="E340" t="s">
        <v>4473</v>
      </c>
      <c r="F340" t="s">
        <v>4474</v>
      </c>
      <c r="G340" t="s">
        <v>4502</v>
      </c>
      <c r="H340" t="s">
        <v>6107</v>
      </c>
      <c r="I340">
        <v>1000</v>
      </c>
    </row>
    <row r="341" spans="1:9" x14ac:dyDescent="0.25">
      <c r="A341" t="s">
        <v>4503</v>
      </c>
      <c r="B341" t="s">
        <v>3785</v>
      </c>
      <c r="C341" t="s">
        <v>3885</v>
      </c>
      <c r="D341" t="s">
        <v>4473</v>
      </c>
      <c r="E341" t="s">
        <v>4473</v>
      </c>
      <c r="F341" t="s">
        <v>4493</v>
      </c>
      <c r="G341" t="s">
        <v>4504</v>
      </c>
      <c r="H341" t="s">
        <v>6107</v>
      </c>
      <c r="I341">
        <v>1000</v>
      </c>
    </row>
    <row r="342" spans="1:9" x14ac:dyDescent="0.25">
      <c r="A342" t="s">
        <v>4505</v>
      </c>
      <c r="B342" t="s">
        <v>3785</v>
      </c>
      <c r="C342" t="s">
        <v>4356</v>
      </c>
      <c r="D342" t="s">
        <v>4477</v>
      </c>
      <c r="E342" t="s">
        <v>4478</v>
      </c>
      <c r="F342" t="s">
        <v>4506</v>
      </c>
      <c r="G342" t="s">
        <v>4507</v>
      </c>
      <c r="H342" t="s">
        <v>6107</v>
      </c>
      <c r="I342">
        <v>1000</v>
      </c>
    </row>
    <row r="343" spans="1:9" x14ac:dyDescent="0.25">
      <c r="A343" t="s">
        <v>4508</v>
      </c>
      <c r="B343" t="s">
        <v>3785</v>
      </c>
      <c r="C343" t="s">
        <v>4356</v>
      </c>
      <c r="D343" t="s">
        <v>4509</v>
      </c>
      <c r="E343" t="s">
        <v>4509</v>
      </c>
      <c r="F343" t="s">
        <v>4510</v>
      </c>
      <c r="G343" t="s">
        <v>4511</v>
      </c>
      <c r="H343" t="s">
        <v>6107</v>
      </c>
      <c r="I343">
        <v>1000</v>
      </c>
    </row>
    <row r="344" spans="1:9" x14ac:dyDescent="0.25">
      <c r="A344" t="s">
        <v>4512</v>
      </c>
      <c r="B344" t="s">
        <v>3785</v>
      </c>
      <c r="C344" t="s">
        <v>4356</v>
      </c>
      <c r="D344" t="s">
        <v>4509</v>
      </c>
      <c r="E344" t="s">
        <v>4509</v>
      </c>
      <c r="F344" t="s">
        <v>4510</v>
      </c>
      <c r="G344" t="s">
        <v>4513</v>
      </c>
      <c r="H344" t="s">
        <v>6107</v>
      </c>
      <c r="I344">
        <v>1000</v>
      </c>
    </row>
    <row r="345" spans="1:9" x14ac:dyDescent="0.25">
      <c r="A345" t="s">
        <v>4514</v>
      </c>
      <c r="B345" t="s">
        <v>3785</v>
      </c>
      <c r="C345" t="s">
        <v>4356</v>
      </c>
      <c r="D345" t="s">
        <v>4509</v>
      </c>
      <c r="E345" t="s">
        <v>4509</v>
      </c>
      <c r="F345" t="s">
        <v>4510</v>
      </c>
      <c r="G345" t="s">
        <v>4515</v>
      </c>
      <c r="H345" t="s">
        <v>6107</v>
      </c>
      <c r="I345">
        <v>1000</v>
      </c>
    </row>
    <row r="346" spans="1:9" x14ac:dyDescent="0.25">
      <c r="A346" t="s">
        <v>4516</v>
      </c>
      <c r="B346" t="s">
        <v>3785</v>
      </c>
      <c r="C346" t="s">
        <v>4356</v>
      </c>
      <c r="D346" t="s">
        <v>4509</v>
      </c>
      <c r="E346" t="s">
        <v>4509</v>
      </c>
      <c r="F346" t="s">
        <v>4510</v>
      </c>
      <c r="G346" t="s">
        <v>4517</v>
      </c>
      <c r="H346" t="s">
        <v>6107</v>
      </c>
      <c r="I346">
        <v>1000</v>
      </c>
    </row>
    <row r="347" spans="1:9" x14ac:dyDescent="0.25">
      <c r="A347" t="s">
        <v>4518</v>
      </c>
      <c r="B347" t="s">
        <v>3785</v>
      </c>
      <c r="C347" t="s">
        <v>4356</v>
      </c>
      <c r="D347" t="s">
        <v>4509</v>
      </c>
      <c r="E347" t="s">
        <v>4509</v>
      </c>
      <c r="F347" t="s">
        <v>4510</v>
      </c>
      <c r="G347" t="s">
        <v>4519</v>
      </c>
      <c r="H347" t="s">
        <v>6107</v>
      </c>
      <c r="I347">
        <v>1000</v>
      </c>
    </row>
    <row r="348" spans="1:9" x14ac:dyDescent="0.25">
      <c r="A348" t="s">
        <v>4520</v>
      </c>
      <c r="B348" t="s">
        <v>3785</v>
      </c>
      <c r="C348" t="s">
        <v>4356</v>
      </c>
      <c r="D348" t="s">
        <v>4509</v>
      </c>
      <c r="E348" t="s">
        <v>4509</v>
      </c>
      <c r="F348" t="s">
        <v>4510</v>
      </c>
      <c r="G348" t="s">
        <v>4521</v>
      </c>
      <c r="H348" t="s">
        <v>6107</v>
      </c>
      <c r="I348">
        <v>1000</v>
      </c>
    </row>
    <row r="349" spans="1:9" x14ac:dyDescent="0.25">
      <c r="A349" t="s">
        <v>4522</v>
      </c>
      <c r="B349" t="s">
        <v>3785</v>
      </c>
      <c r="C349" t="s">
        <v>4356</v>
      </c>
      <c r="D349" t="s">
        <v>4509</v>
      </c>
      <c r="E349" t="s">
        <v>4509</v>
      </c>
      <c r="F349" t="s">
        <v>4510</v>
      </c>
      <c r="G349" t="s">
        <v>4523</v>
      </c>
      <c r="H349" t="s">
        <v>6107</v>
      </c>
      <c r="I349">
        <v>1000</v>
      </c>
    </row>
    <row r="350" spans="1:9" x14ac:dyDescent="0.25">
      <c r="A350" t="s">
        <v>4524</v>
      </c>
      <c r="B350" t="s">
        <v>3785</v>
      </c>
      <c r="C350" t="s">
        <v>4356</v>
      </c>
      <c r="D350" t="s">
        <v>4509</v>
      </c>
      <c r="E350" t="s">
        <v>4509</v>
      </c>
      <c r="F350" t="s">
        <v>4525</v>
      </c>
      <c r="G350" t="s">
        <v>4526</v>
      </c>
      <c r="H350" t="s">
        <v>6107</v>
      </c>
      <c r="I350">
        <v>1000</v>
      </c>
    </row>
    <row r="351" spans="1:9" x14ac:dyDescent="0.25">
      <c r="A351" t="s">
        <v>4527</v>
      </c>
      <c r="B351" t="s">
        <v>3785</v>
      </c>
      <c r="C351" t="s">
        <v>4356</v>
      </c>
      <c r="D351" t="s">
        <v>4509</v>
      </c>
      <c r="E351" t="s">
        <v>4509</v>
      </c>
      <c r="F351" t="s">
        <v>4525</v>
      </c>
      <c r="G351" t="s">
        <v>4528</v>
      </c>
      <c r="H351" t="s">
        <v>6107</v>
      </c>
      <c r="I351">
        <v>1000</v>
      </c>
    </row>
    <row r="352" spans="1:9" x14ac:dyDescent="0.25">
      <c r="A352" t="s">
        <v>4529</v>
      </c>
      <c r="B352" t="s">
        <v>3785</v>
      </c>
      <c r="C352" t="s">
        <v>4356</v>
      </c>
      <c r="D352" t="s">
        <v>4509</v>
      </c>
      <c r="E352" t="s">
        <v>4509</v>
      </c>
      <c r="F352" t="s">
        <v>4530</v>
      </c>
      <c r="G352" t="s">
        <v>4531</v>
      </c>
      <c r="H352" t="s">
        <v>6107</v>
      </c>
      <c r="I352">
        <v>1000</v>
      </c>
    </row>
    <row r="353" spans="1:9" x14ac:dyDescent="0.25">
      <c r="A353" t="s">
        <v>4532</v>
      </c>
      <c r="B353" t="s">
        <v>3785</v>
      </c>
      <c r="C353" t="s">
        <v>4356</v>
      </c>
      <c r="D353" t="s">
        <v>4509</v>
      </c>
      <c r="E353" t="s">
        <v>4509</v>
      </c>
      <c r="F353" t="s">
        <v>4525</v>
      </c>
      <c r="G353" t="s">
        <v>4533</v>
      </c>
      <c r="H353" t="s">
        <v>6107</v>
      </c>
      <c r="I353">
        <v>1000</v>
      </c>
    </row>
    <row r="354" spans="1:9" x14ac:dyDescent="0.25">
      <c r="A354" t="s">
        <v>4534</v>
      </c>
      <c r="B354" t="s">
        <v>3785</v>
      </c>
      <c r="C354" t="s">
        <v>4356</v>
      </c>
      <c r="D354" t="s">
        <v>4509</v>
      </c>
      <c r="E354" t="s">
        <v>4509</v>
      </c>
      <c r="F354" t="s">
        <v>4525</v>
      </c>
      <c r="G354" t="s">
        <v>4535</v>
      </c>
      <c r="H354" t="s">
        <v>6107</v>
      </c>
      <c r="I354">
        <v>1000</v>
      </c>
    </row>
    <row r="355" spans="1:9" x14ac:dyDescent="0.25">
      <c r="A355" t="s">
        <v>4536</v>
      </c>
      <c r="B355" t="s">
        <v>3785</v>
      </c>
      <c r="C355" t="s">
        <v>4356</v>
      </c>
      <c r="D355" t="s">
        <v>4509</v>
      </c>
      <c r="E355" t="s">
        <v>4509</v>
      </c>
      <c r="F355" t="s">
        <v>4509</v>
      </c>
      <c r="G355" t="s">
        <v>4537</v>
      </c>
      <c r="H355" t="s">
        <v>6107</v>
      </c>
      <c r="I355">
        <v>1000</v>
      </c>
    </row>
    <row r="356" spans="1:9" x14ac:dyDescent="0.25">
      <c r="A356" t="s">
        <v>4538</v>
      </c>
      <c r="B356" t="s">
        <v>3785</v>
      </c>
      <c r="C356" t="s">
        <v>4356</v>
      </c>
      <c r="D356" t="s">
        <v>4509</v>
      </c>
      <c r="E356" t="s">
        <v>4509</v>
      </c>
      <c r="F356" t="s">
        <v>4509</v>
      </c>
      <c r="G356" t="s">
        <v>4539</v>
      </c>
      <c r="H356" t="s">
        <v>6107</v>
      </c>
      <c r="I356">
        <v>1000</v>
      </c>
    </row>
    <row r="357" spans="1:9" x14ac:dyDescent="0.25">
      <c r="A357" t="s">
        <v>4540</v>
      </c>
      <c r="B357" t="s">
        <v>3785</v>
      </c>
      <c r="C357" t="s">
        <v>4356</v>
      </c>
      <c r="D357" t="s">
        <v>4509</v>
      </c>
      <c r="E357" t="s">
        <v>4509</v>
      </c>
      <c r="F357" t="s">
        <v>4509</v>
      </c>
      <c r="G357" t="s">
        <v>4541</v>
      </c>
      <c r="H357" t="s">
        <v>6107</v>
      </c>
      <c r="I357">
        <v>1000</v>
      </c>
    </row>
    <row r="358" spans="1:9" x14ac:dyDescent="0.25">
      <c r="A358" t="s">
        <v>4542</v>
      </c>
      <c r="B358" t="s">
        <v>3785</v>
      </c>
      <c r="C358" t="s">
        <v>4356</v>
      </c>
      <c r="D358" t="s">
        <v>4543</v>
      </c>
      <c r="E358" t="s">
        <v>4543</v>
      </c>
      <c r="F358" t="s">
        <v>4544</v>
      </c>
      <c r="G358" t="s">
        <v>4545</v>
      </c>
      <c r="H358" t="s">
        <v>6107</v>
      </c>
      <c r="I358">
        <v>1000</v>
      </c>
    </row>
    <row r="359" spans="1:9" x14ac:dyDescent="0.25">
      <c r="A359" t="s">
        <v>4546</v>
      </c>
      <c r="B359" t="s">
        <v>3785</v>
      </c>
      <c r="C359" t="s">
        <v>4356</v>
      </c>
      <c r="D359" t="s">
        <v>4509</v>
      </c>
      <c r="E359" t="s">
        <v>4509</v>
      </c>
      <c r="F359" t="s">
        <v>4547</v>
      </c>
      <c r="G359" t="s">
        <v>4548</v>
      </c>
      <c r="H359" t="s">
        <v>6107</v>
      </c>
      <c r="I359">
        <v>1000</v>
      </c>
    </row>
    <row r="360" spans="1:9" x14ac:dyDescent="0.25">
      <c r="A360" t="s">
        <v>4549</v>
      </c>
      <c r="B360" t="s">
        <v>3785</v>
      </c>
      <c r="C360" t="s">
        <v>4356</v>
      </c>
      <c r="D360" t="s">
        <v>4509</v>
      </c>
      <c r="E360" t="s">
        <v>4509</v>
      </c>
      <c r="F360" t="s">
        <v>4509</v>
      </c>
      <c r="G360" t="s">
        <v>4550</v>
      </c>
      <c r="H360" t="s">
        <v>6107</v>
      </c>
      <c r="I360">
        <v>1000</v>
      </c>
    </row>
    <row r="361" spans="1:9" x14ac:dyDescent="0.25">
      <c r="A361" t="s">
        <v>4551</v>
      </c>
      <c r="B361" t="s">
        <v>3785</v>
      </c>
      <c r="C361" t="s">
        <v>4356</v>
      </c>
      <c r="D361" t="s">
        <v>4509</v>
      </c>
      <c r="E361" t="s">
        <v>4509</v>
      </c>
      <c r="F361" t="s">
        <v>4547</v>
      </c>
      <c r="G361" t="s">
        <v>4552</v>
      </c>
      <c r="H361" t="s">
        <v>6107</v>
      </c>
      <c r="I361">
        <v>1000</v>
      </c>
    </row>
    <row r="362" spans="1:9" x14ac:dyDescent="0.25">
      <c r="A362" t="s">
        <v>4553</v>
      </c>
      <c r="B362" t="s">
        <v>3785</v>
      </c>
      <c r="C362" t="s">
        <v>4356</v>
      </c>
      <c r="D362" t="s">
        <v>4509</v>
      </c>
      <c r="E362" t="s">
        <v>4509</v>
      </c>
      <c r="F362" t="s">
        <v>4547</v>
      </c>
      <c r="G362" t="s">
        <v>4554</v>
      </c>
      <c r="H362" t="s">
        <v>6107</v>
      </c>
      <c r="I362">
        <v>1000</v>
      </c>
    </row>
    <row r="363" spans="1:9" x14ac:dyDescent="0.25">
      <c r="A363" t="s">
        <v>4555</v>
      </c>
      <c r="B363" t="s">
        <v>3785</v>
      </c>
      <c r="C363" t="s">
        <v>4356</v>
      </c>
      <c r="D363" t="s">
        <v>4509</v>
      </c>
      <c r="E363" t="s">
        <v>4509</v>
      </c>
      <c r="F363" t="s">
        <v>4530</v>
      </c>
      <c r="G363" t="s">
        <v>3811</v>
      </c>
      <c r="H363" t="s">
        <v>6107</v>
      </c>
      <c r="I363">
        <v>1000</v>
      </c>
    </row>
    <row r="364" spans="1:9" x14ac:dyDescent="0.25">
      <c r="A364" t="s">
        <v>4556</v>
      </c>
      <c r="B364" t="s">
        <v>3785</v>
      </c>
      <c r="C364" t="s">
        <v>4356</v>
      </c>
      <c r="D364" t="s">
        <v>4509</v>
      </c>
      <c r="E364" t="s">
        <v>4509</v>
      </c>
      <c r="F364" t="s">
        <v>4510</v>
      </c>
      <c r="G364" t="s">
        <v>4557</v>
      </c>
      <c r="H364" t="s">
        <v>6107</v>
      </c>
      <c r="I364">
        <v>1000</v>
      </c>
    </row>
    <row r="365" spans="1:9" x14ac:dyDescent="0.25">
      <c r="A365" t="s">
        <v>4558</v>
      </c>
      <c r="B365" t="s">
        <v>3785</v>
      </c>
      <c r="C365" t="s">
        <v>4356</v>
      </c>
      <c r="D365" t="s">
        <v>4509</v>
      </c>
      <c r="E365" t="s">
        <v>4509</v>
      </c>
      <c r="F365" t="s">
        <v>4525</v>
      </c>
      <c r="G365" t="s">
        <v>4559</v>
      </c>
      <c r="H365" t="s">
        <v>6107</v>
      </c>
      <c r="I365">
        <v>1000</v>
      </c>
    </row>
    <row r="366" spans="1:9" x14ac:dyDescent="0.25">
      <c r="A366" t="s">
        <v>4560</v>
      </c>
      <c r="B366" t="s">
        <v>3785</v>
      </c>
      <c r="C366" t="s">
        <v>4356</v>
      </c>
      <c r="D366" t="s">
        <v>4509</v>
      </c>
      <c r="E366" t="s">
        <v>4509</v>
      </c>
      <c r="F366" t="s">
        <v>4525</v>
      </c>
      <c r="G366" t="s">
        <v>4561</v>
      </c>
      <c r="H366" t="s">
        <v>6107</v>
      </c>
      <c r="I366">
        <v>1000</v>
      </c>
    </row>
    <row r="367" spans="1:9" x14ac:dyDescent="0.25">
      <c r="A367" t="s">
        <v>4562</v>
      </c>
      <c r="B367" t="s">
        <v>3785</v>
      </c>
      <c r="C367" t="s">
        <v>4356</v>
      </c>
      <c r="D367" t="s">
        <v>4509</v>
      </c>
      <c r="E367" t="s">
        <v>4509</v>
      </c>
      <c r="F367" t="s">
        <v>4509</v>
      </c>
      <c r="G367" t="s">
        <v>4563</v>
      </c>
      <c r="H367" t="s">
        <v>6107</v>
      </c>
      <c r="I367">
        <v>1000</v>
      </c>
    </row>
    <row r="368" spans="1:9" x14ac:dyDescent="0.25">
      <c r="A368" t="s">
        <v>4564</v>
      </c>
      <c r="B368" t="s">
        <v>3785</v>
      </c>
      <c r="C368" t="s">
        <v>4356</v>
      </c>
      <c r="D368" t="s">
        <v>4509</v>
      </c>
      <c r="E368" t="s">
        <v>4509</v>
      </c>
      <c r="F368" t="s">
        <v>4547</v>
      </c>
      <c r="G368" t="s">
        <v>4565</v>
      </c>
      <c r="H368" t="s">
        <v>6107</v>
      </c>
      <c r="I368">
        <v>1000</v>
      </c>
    </row>
    <row r="369" spans="1:9" x14ac:dyDescent="0.25">
      <c r="A369" t="s">
        <v>4566</v>
      </c>
      <c r="B369" t="s">
        <v>3785</v>
      </c>
      <c r="C369" t="s">
        <v>4356</v>
      </c>
      <c r="D369" t="s">
        <v>4509</v>
      </c>
      <c r="E369" t="s">
        <v>4509</v>
      </c>
      <c r="F369" t="s">
        <v>4530</v>
      </c>
      <c r="G369" t="s">
        <v>4567</v>
      </c>
      <c r="H369" t="s">
        <v>6107</v>
      </c>
      <c r="I369">
        <v>1000</v>
      </c>
    </row>
    <row r="370" spans="1:9" x14ac:dyDescent="0.25">
      <c r="A370" t="s">
        <v>4568</v>
      </c>
      <c r="B370" t="s">
        <v>3785</v>
      </c>
      <c r="C370" t="s">
        <v>4356</v>
      </c>
      <c r="D370" t="s">
        <v>4509</v>
      </c>
      <c r="E370" t="s">
        <v>4509</v>
      </c>
      <c r="F370" t="s">
        <v>4530</v>
      </c>
      <c r="G370" t="s">
        <v>4569</v>
      </c>
      <c r="H370" t="s">
        <v>6107</v>
      </c>
      <c r="I370">
        <v>1000</v>
      </c>
    </row>
    <row r="371" spans="1:9" x14ac:dyDescent="0.25">
      <c r="A371" t="s">
        <v>4570</v>
      </c>
      <c r="B371" t="s">
        <v>3785</v>
      </c>
      <c r="C371" t="s">
        <v>4356</v>
      </c>
      <c r="D371" t="s">
        <v>4509</v>
      </c>
      <c r="E371" t="s">
        <v>4509</v>
      </c>
      <c r="F371" t="s">
        <v>4530</v>
      </c>
      <c r="G371" t="s">
        <v>4571</v>
      </c>
      <c r="H371" t="s">
        <v>6107</v>
      </c>
      <c r="I371">
        <v>1000</v>
      </c>
    </row>
    <row r="372" spans="1:9" x14ac:dyDescent="0.25">
      <c r="A372" t="s">
        <v>4572</v>
      </c>
      <c r="B372" t="s">
        <v>3785</v>
      </c>
      <c r="C372" t="s">
        <v>4356</v>
      </c>
      <c r="D372" t="s">
        <v>4509</v>
      </c>
      <c r="E372" t="s">
        <v>4509</v>
      </c>
      <c r="F372" t="s">
        <v>4547</v>
      </c>
      <c r="G372" t="s">
        <v>4573</v>
      </c>
      <c r="H372" t="s">
        <v>6107</v>
      </c>
      <c r="I372">
        <v>1000</v>
      </c>
    </row>
    <row r="373" spans="1:9" x14ac:dyDescent="0.25">
      <c r="A373" t="s">
        <v>4574</v>
      </c>
      <c r="B373" t="s">
        <v>3785</v>
      </c>
      <c r="C373" t="s">
        <v>4356</v>
      </c>
      <c r="D373" t="s">
        <v>4509</v>
      </c>
      <c r="E373" t="s">
        <v>4509</v>
      </c>
      <c r="F373" t="s">
        <v>4525</v>
      </c>
      <c r="G373" t="s">
        <v>4575</v>
      </c>
      <c r="H373" t="s">
        <v>6107</v>
      </c>
      <c r="I373">
        <v>1000</v>
      </c>
    </row>
    <row r="374" spans="1:9" x14ac:dyDescent="0.25">
      <c r="A374" t="s">
        <v>4576</v>
      </c>
      <c r="B374" t="s">
        <v>3785</v>
      </c>
      <c r="C374" t="s">
        <v>4356</v>
      </c>
      <c r="D374" t="s">
        <v>4509</v>
      </c>
      <c r="E374" t="s">
        <v>4509</v>
      </c>
      <c r="F374" t="s">
        <v>4510</v>
      </c>
      <c r="G374" t="s">
        <v>4577</v>
      </c>
      <c r="H374" t="s">
        <v>6107</v>
      </c>
      <c r="I374">
        <v>1000</v>
      </c>
    </row>
    <row r="375" spans="1:9" x14ac:dyDescent="0.25">
      <c r="A375" t="s">
        <v>4578</v>
      </c>
      <c r="B375" t="s">
        <v>3785</v>
      </c>
      <c r="C375" t="s">
        <v>4356</v>
      </c>
      <c r="D375" t="s">
        <v>4509</v>
      </c>
      <c r="E375" t="s">
        <v>4509</v>
      </c>
      <c r="F375" t="s">
        <v>4509</v>
      </c>
      <c r="G375" t="s">
        <v>4579</v>
      </c>
      <c r="H375" t="s">
        <v>6107</v>
      </c>
      <c r="I375">
        <v>1000</v>
      </c>
    </row>
    <row r="376" spans="1:9" x14ac:dyDescent="0.25">
      <c r="A376" t="s">
        <v>4580</v>
      </c>
      <c r="B376" t="s">
        <v>3785</v>
      </c>
      <c r="C376" t="s">
        <v>4356</v>
      </c>
      <c r="D376" t="s">
        <v>4509</v>
      </c>
      <c r="E376" t="s">
        <v>4509</v>
      </c>
      <c r="F376" t="s">
        <v>4510</v>
      </c>
      <c r="G376" t="s">
        <v>4581</v>
      </c>
      <c r="H376" t="s">
        <v>6107</v>
      </c>
      <c r="I376">
        <v>1000</v>
      </c>
    </row>
    <row r="377" spans="1:9" x14ac:dyDescent="0.25">
      <c r="A377" t="s">
        <v>4582</v>
      </c>
      <c r="B377" t="s">
        <v>3785</v>
      </c>
      <c r="C377" t="s">
        <v>4356</v>
      </c>
      <c r="D377" t="s">
        <v>4509</v>
      </c>
      <c r="E377" t="s">
        <v>4509</v>
      </c>
      <c r="F377" t="s">
        <v>4525</v>
      </c>
      <c r="G377" t="s">
        <v>4583</v>
      </c>
      <c r="H377" t="s">
        <v>6107</v>
      </c>
      <c r="I377">
        <v>1000</v>
      </c>
    </row>
    <row r="378" spans="1:9" x14ac:dyDescent="0.25">
      <c r="A378" t="s">
        <v>4584</v>
      </c>
      <c r="B378" t="s">
        <v>3785</v>
      </c>
      <c r="C378" t="s">
        <v>4356</v>
      </c>
      <c r="D378" t="s">
        <v>4509</v>
      </c>
      <c r="E378" t="s">
        <v>4509</v>
      </c>
      <c r="F378" t="s">
        <v>4530</v>
      </c>
      <c r="G378" t="s">
        <v>4585</v>
      </c>
      <c r="H378" t="s">
        <v>6107</v>
      </c>
      <c r="I378">
        <v>1000</v>
      </c>
    </row>
    <row r="379" spans="1:9" x14ac:dyDescent="0.25">
      <c r="A379" t="s">
        <v>4586</v>
      </c>
      <c r="B379" t="s">
        <v>3785</v>
      </c>
      <c r="C379" t="s">
        <v>4356</v>
      </c>
      <c r="D379" t="s">
        <v>4509</v>
      </c>
      <c r="E379" t="s">
        <v>4509</v>
      </c>
      <c r="F379" t="s">
        <v>4530</v>
      </c>
      <c r="G379" t="s">
        <v>4453</v>
      </c>
      <c r="H379" t="s">
        <v>6107</v>
      </c>
      <c r="I379">
        <v>1000</v>
      </c>
    </row>
    <row r="380" spans="1:9" x14ac:dyDescent="0.25">
      <c r="A380" t="s">
        <v>4587</v>
      </c>
      <c r="B380" t="s">
        <v>3785</v>
      </c>
      <c r="C380" t="s">
        <v>4356</v>
      </c>
      <c r="D380" t="s">
        <v>4509</v>
      </c>
      <c r="E380" t="s">
        <v>4509</v>
      </c>
      <c r="F380" t="s">
        <v>4530</v>
      </c>
      <c r="G380" t="s">
        <v>4588</v>
      </c>
      <c r="H380" t="s">
        <v>6107</v>
      </c>
      <c r="I380">
        <v>1000</v>
      </c>
    </row>
    <row r="381" spans="1:9" x14ac:dyDescent="0.25">
      <c r="A381" t="s">
        <v>4589</v>
      </c>
      <c r="B381" t="s">
        <v>3785</v>
      </c>
      <c r="C381" t="s">
        <v>4356</v>
      </c>
      <c r="D381" t="s">
        <v>4509</v>
      </c>
      <c r="E381" t="s">
        <v>4509</v>
      </c>
      <c r="F381" t="s">
        <v>4530</v>
      </c>
      <c r="G381" t="s">
        <v>4455</v>
      </c>
      <c r="H381" t="s">
        <v>6107</v>
      </c>
      <c r="I381">
        <v>1000</v>
      </c>
    </row>
    <row r="382" spans="1:9" x14ac:dyDescent="0.25">
      <c r="A382" t="s">
        <v>4590</v>
      </c>
      <c r="B382" t="s">
        <v>3785</v>
      </c>
      <c r="C382" t="s">
        <v>4356</v>
      </c>
      <c r="D382" t="s">
        <v>4509</v>
      </c>
      <c r="E382" t="s">
        <v>4509</v>
      </c>
      <c r="F382" t="s">
        <v>4530</v>
      </c>
      <c r="G382" t="s">
        <v>4591</v>
      </c>
      <c r="H382" t="s">
        <v>6107</v>
      </c>
      <c r="I382">
        <v>1000</v>
      </c>
    </row>
    <row r="383" spans="1:9" x14ac:dyDescent="0.25">
      <c r="A383" t="s">
        <v>4592</v>
      </c>
      <c r="B383" t="s">
        <v>3785</v>
      </c>
      <c r="C383" t="s">
        <v>4356</v>
      </c>
      <c r="D383" t="s">
        <v>4509</v>
      </c>
      <c r="E383" t="s">
        <v>4509</v>
      </c>
      <c r="F383" t="s">
        <v>4530</v>
      </c>
      <c r="G383" t="s">
        <v>4593</v>
      </c>
      <c r="H383" t="s">
        <v>6107</v>
      </c>
      <c r="I383">
        <v>1000</v>
      </c>
    </row>
    <row r="384" spans="1:9" x14ac:dyDescent="0.25">
      <c r="A384" t="s">
        <v>4594</v>
      </c>
      <c r="B384" t="s">
        <v>3785</v>
      </c>
      <c r="C384" t="s">
        <v>4356</v>
      </c>
      <c r="D384" t="s">
        <v>4509</v>
      </c>
      <c r="E384" t="s">
        <v>4509</v>
      </c>
      <c r="F384" t="s">
        <v>4547</v>
      </c>
      <c r="G384" t="s">
        <v>4595</v>
      </c>
      <c r="H384" t="s">
        <v>6107</v>
      </c>
      <c r="I384">
        <v>1000</v>
      </c>
    </row>
    <row r="385" spans="1:9" x14ac:dyDescent="0.25">
      <c r="A385" t="s">
        <v>4596</v>
      </c>
      <c r="B385" t="s">
        <v>3785</v>
      </c>
      <c r="C385" t="s">
        <v>4356</v>
      </c>
      <c r="D385" t="s">
        <v>4543</v>
      </c>
      <c r="E385" t="s">
        <v>4543</v>
      </c>
      <c r="F385" t="s">
        <v>4544</v>
      </c>
      <c r="G385" t="s">
        <v>4597</v>
      </c>
      <c r="H385" t="s">
        <v>6107</v>
      </c>
      <c r="I385">
        <v>1000</v>
      </c>
    </row>
    <row r="386" spans="1:9" x14ac:dyDescent="0.25">
      <c r="A386" t="s">
        <v>4598</v>
      </c>
      <c r="B386" t="s">
        <v>3785</v>
      </c>
      <c r="C386" t="s">
        <v>4356</v>
      </c>
      <c r="D386" t="s">
        <v>4543</v>
      </c>
      <c r="E386" t="s">
        <v>4543</v>
      </c>
      <c r="F386" t="s">
        <v>4544</v>
      </c>
      <c r="G386" t="s">
        <v>4599</v>
      </c>
      <c r="H386" t="s">
        <v>6107</v>
      </c>
      <c r="I386">
        <v>1000</v>
      </c>
    </row>
    <row r="387" spans="1:9" x14ac:dyDescent="0.25">
      <c r="A387" t="s">
        <v>4600</v>
      </c>
      <c r="B387" t="s">
        <v>3785</v>
      </c>
      <c r="C387" t="s">
        <v>4356</v>
      </c>
      <c r="D387" t="s">
        <v>4477</v>
      </c>
      <c r="E387" t="s">
        <v>4478</v>
      </c>
      <c r="F387" t="s">
        <v>4506</v>
      </c>
      <c r="G387" t="s">
        <v>4601</v>
      </c>
      <c r="H387" t="s">
        <v>6107</v>
      </c>
      <c r="I387">
        <v>1000</v>
      </c>
    </row>
    <row r="388" spans="1:9" x14ac:dyDescent="0.25">
      <c r="A388" t="s">
        <v>4602</v>
      </c>
      <c r="B388" t="s">
        <v>3785</v>
      </c>
      <c r="C388" t="s">
        <v>4356</v>
      </c>
      <c r="D388" t="s">
        <v>4477</v>
      </c>
      <c r="E388" t="s">
        <v>4478</v>
      </c>
      <c r="F388" t="s">
        <v>4506</v>
      </c>
      <c r="G388" t="s">
        <v>4603</v>
      </c>
      <c r="H388" t="s">
        <v>6107</v>
      </c>
      <c r="I388">
        <v>1000</v>
      </c>
    </row>
    <row r="389" spans="1:9" x14ac:dyDescent="0.25">
      <c r="A389" t="s">
        <v>4604</v>
      </c>
      <c r="B389" t="s">
        <v>3785</v>
      </c>
      <c r="C389" t="s">
        <v>4356</v>
      </c>
      <c r="D389" t="s">
        <v>4509</v>
      </c>
      <c r="E389" t="s">
        <v>4509</v>
      </c>
      <c r="F389" t="s">
        <v>4605</v>
      </c>
      <c r="G389" t="s">
        <v>4606</v>
      </c>
      <c r="H389" t="s">
        <v>6107</v>
      </c>
      <c r="I389">
        <v>1000</v>
      </c>
    </row>
    <row r="390" spans="1:9" x14ac:dyDescent="0.25">
      <c r="A390" t="s">
        <v>4607</v>
      </c>
      <c r="B390" t="s">
        <v>3785</v>
      </c>
      <c r="C390" t="s">
        <v>4356</v>
      </c>
      <c r="D390" t="s">
        <v>4509</v>
      </c>
      <c r="E390" t="s">
        <v>4509</v>
      </c>
      <c r="F390" t="s">
        <v>4605</v>
      </c>
      <c r="G390" t="s">
        <v>4608</v>
      </c>
      <c r="H390" t="s">
        <v>6107</v>
      </c>
      <c r="I390">
        <v>1000</v>
      </c>
    </row>
    <row r="391" spans="1:9" x14ac:dyDescent="0.25">
      <c r="A391" t="s">
        <v>4609</v>
      </c>
      <c r="B391" t="s">
        <v>3785</v>
      </c>
      <c r="C391" t="s">
        <v>4356</v>
      </c>
      <c r="D391" t="s">
        <v>4509</v>
      </c>
      <c r="E391" t="s">
        <v>4509</v>
      </c>
      <c r="F391" t="s">
        <v>4610</v>
      </c>
      <c r="G391" t="s">
        <v>4611</v>
      </c>
      <c r="H391" t="s">
        <v>6107</v>
      </c>
      <c r="I391">
        <v>1000</v>
      </c>
    </row>
    <row r="392" spans="1:9" x14ac:dyDescent="0.25">
      <c r="A392" t="s">
        <v>4612</v>
      </c>
      <c r="B392" t="s">
        <v>3785</v>
      </c>
      <c r="C392" t="s">
        <v>3800</v>
      </c>
      <c r="D392" t="s">
        <v>3801</v>
      </c>
      <c r="E392" t="s">
        <v>3802</v>
      </c>
      <c r="F392" t="s">
        <v>3802</v>
      </c>
      <c r="G392" t="s">
        <v>4613</v>
      </c>
      <c r="H392" t="s">
        <v>6107</v>
      </c>
      <c r="I392">
        <v>1000</v>
      </c>
    </row>
    <row r="393" spans="1:9" x14ac:dyDescent="0.25">
      <c r="A393" t="s">
        <v>4614</v>
      </c>
      <c r="B393" t="s">
        <v>3785</v>
      </c>
      <c r="C393" t="s">
        <v>4356</v>
      </c>
      <c r="D393" t="s">
        <v>4543</v>
      </c>
      <c r="E393" t="s">
        <v>4543</v>
      </c>
      <c r="F393" t="s">
        <v>4544</v>
      </c>
      <c r="G393" t="s">
        <v>4615</v>
      </c>
      <c r="H393" t="s">
        <v>6107</v>
      </c>
      <c r="I393">
        <v>1000</v>
      </c>
    </row>
    <row r="394" spans="1:9" x14ac:dyDescent="0.25">
      <c r="A394" t="s">
        <v>4616</v>
      </c>
      <c r="B394" t="s">
        <v>3785</v>
      </c>
      <c r="C394" t="s">
        <v>4356</v>
      </c>
      <c r="D394" t="s">
        <v>4543</v>
      </c>
      <c r="E394" t="s">
        <v>4543</v>
      </c>
      <c r="F394" t="s">
        <v>4544</v>
      </c>
      <c r="G394" t="s">
        <v>4617</v>
      </c>
      <c r="H394" t="s">
        <v>6107</v>
      </c>
      <c r="I394">
        <v>1000</v>
      </c>
    </row>
    <row r="395" spans="1:9" x14ac:dyDescent="0.25">
      <c r="A395" t="s">
        <v>4618</v>
      </c>
      <c r="B395" t="s">
        <v>3785</v>
      </c>
      <c r="C395" t="s">
        <v>4356</v>
      </c>
      <c r="D395" t="s">
        <v>4477</v>
      </c>
      <c r="E395" t="s">
        <v>4478</v>
      </c>
      <c r="F395" t="s">
        <v>4506</v>
      </c>
      <c r="G395" t="s">
        <v>4619</v>
      </c>
      <c r="H395" t="s">
        <v>6107</v>
      </c>
      <c r="I395">
        <v>1000</v>
      </c>
    </row>
    <row r="396" spans="1:9" x14ac:dyDescent="0.25">
      <c r="A396" t="s">
        <v>4620</v>
      </c>
      <c r="B396" t="s">
        <v>3785</v>
      </c>
      <c r="C396" t="s">
        <v>4356</v>
      </c>
      <c r="D396" t="s">
        <v>4509</v>
      </c>
      <c r="E396" t="s">
        <v>4509</v>
      </c>
      <c r="F396" t="s">
        <v>4621</v>
      </c>
      <c r="G396" t="s">
        <v>4622</v>
      </c>
      <c r="H396" t="s">
        <v>6107</v>
      </c>
      <c r="I396">
        <v>1000</v>
      </c>
    </row>
    <row r="397" spans="1:9" x14ac:dyDescent="0.25">
      <c r="A397" t="s">
        <v>4623</v>
      </c>
      <c r="B397" t="s">
        <v>3785</v>
      </c>
      <c r="C397" t="s">
        <v>4356</v>
      </c>
      <c r="D397" t="s">
        <v>4509</v>
      </c>
      <c r="E397" t="s">
        <v>4509</v>
      </c>
      <c r="F397" t="s">
        <v>4621</v>
      </c>
      <c r="G397" t="s">
        <v>4624</v>
      </c>
      <c r="H397" t="s">
        <v>6107</v>
      </c>
      <c r="I397">
        <v>1000</v>
      </c>
    </row>
    <row r="398" spans="1:9" x14ac:dyDescent="0.25">
      <c r="A398" t="s">
        <v>4625</v>
      </c>
      <c r="B398" t="s">
        <v>3785</v>
      </c>
      <c r="C398" t="s">
        <v>4356</v>
      </c>
      <c r="D398" t="s">
        <v>4509</v>
      </c>
      <c r="E398" t="s">
        <v>4509</v>
      </c>
      <c r="F398" t="s">
        <v>4626</v>
      </c>
      <c r="G398" t="s">
        <v>4627</v>
      </c>
      <c r="H398" t="s">
        <v>6107</v>
      </c>
      <c r="I398">
        <v>1000</v>
      </c>
    </row>
    <row r="399" spans="1:9" x14ac:dyDescent="0.25">
      <c r="A399" t="s">
        <v>4628</v>
      </c>
      <c r="B399" t="s">
        <v>3785</v>
      </c>
      <c r="C399" t="s">
        <v>4356</v>
      </c>
      <c r="D399" t="s">
        <v>4509</v>
      </c>
      <c r="E399" t="s">
        <v>4509</v>
      </c>
      <c r="F399" t="s">
        <v>4626</v>
      </c>
      <c r="G399" t="s">
        <v>4629</v>
      </c>
      <c r="H399" t="s">
        <v>6107</v>
      </c>
      <c r="I399">
        <v>1000</v>
      </c>
    </row>
    <row r="400" spans="1:9" x14ac:dyDescent="0.25">
      <c r="A400" t="s">
        <v>4630</v>
      </c>
      <c r="B400" t="s">
        <v>3785</v>
      </c>
      <c r="C400" t="s">
        <v>4356</v>
      </c>
      <c r="D400" t="s">
        <v>4509</v>
      </c>
      <c r="E400" t="s">
        <v>4509</v>
      </c>
      <c r="F400" t="s">
        <v>4610</v>
      </c>
      <c r="G400" t="s">
        <v>4631</v>
      </c>
      <c r="H400" t="s">
        <v>6107</v>
      </c>
      <c r="I400">
        <v>1000</v>
      </c>
    </row>
    <row r="401" spans="1:9" x14ac:dyDescent="0.25">
      <c r="A401" t="s">
        <v>4632</v>
      </c>
      <c r="B401" t="s">
        <v>3785</v>
      </c>
      <c r="C401" t="s">
        <v>4356</v>
      </c>
      <c r="D401" t="s">
        <v>4477</v>
      </c>
      <c r="E401" t="s">
        <v>4478</v>
      </c>
      <c r="F401" t="s">
        <v>4506</v>
      </c>
      <c r="G401" t="s">
        <v>4633</v>
      </c>
      <c r="H401" t="s">
        <v>6107</v>
      </c>
      <c r="I401">
        <v>1000</v>
      </c>
    </row>
    <row r="402" spans="1:9" x14ac:dyDescent="0.25">
      <c r="A402" t="s">
        <v>4634</v>
      </c>
      <c r="B402" t="s">
        <v>3785</v>
      </c>
      <c r="C402" t="s">
        <v>4356</v>
      </c>
      <c r="D402" t="s">
        <v>4509</v>
      </c>
      <c r="E402" t="s">
        <v>4509</v>
      </c>
      <c r="F402" t="s">
        <v>4635</v>
      </c>
      <c r="G402" t="s">
        <v>4636</v>
      </c>
      <c r="H402" t="s">
        <v>6107</v>
      </c>
      <c r="I402">
        <v>1000</v>
      </c>
    </row>
    <row r="403" spans="1:9" x14ac:dyDescent="0.25">
      <c r="A403" t="s">
        <v>4637</v>
      </c>
      <c r="B403" t="s">
        <v>3785</v>
      </c>
      <c r="C403" t="s">
        <v>4356</v>
      </c>
      <c r="D403" t="s">
        <v>4509</v>
      </c>
      <c r="E403" t="s">
        <v>4509</v>
      </c>
      <c r="F403" t="s">
        <v>4635</v>
      </c>
      <c r="G403" t="s">
        <v>4638</v>
      </c>
      <c r="H403" t="s">
        <v>6107</v>
      </c>
      <c r="I403">
        <v>1000</v>
      </c>
    </row>
    <row r="404" spans="1:9" x14ac:dyDescent="0.25">
      <c r="A404" t="s">
        <v>4639</v>
      </c>
      <c r="B404" t="s">
        <v>3785</v>
      </c>
      <c r="C404" t="s">
        <v>4356</v>
      </c>
      <c r="D404" t="s">
        <v>4543</v>
      </c>
      <c r="E404" t="s">
        <v>4543</v>
      </c>
      <c r="F404" t="s">
        <v>4640</v>
      </c>
      <c r="G404" t="s">
        <v>4641</v>
      </c>
      <c r="H404" t="s">
        <v>6107</v>
      </c>
      <c r="I404">
        <v>1000</v>
      </c>
    </row>
    <row r="405" spans="1:9" x14ac:dyDescent="0.25">
      <c r="A405" t="s">
        <v>4642</v>
      </c>
      <c r="B405" t="s">
        <v>3785</v>
      </c>
      <c r="C405" t="s">
        <v>4356</v>
      </c>
      <c r="D405" t="s">
        <v>4357</v>
      </c>
      <c r="E405" t="s">
        <v>4358</v>
      </c>
      <c r="F405" t="s">
        <v>4463</v>
      </c>
      <c r="G405" t="s">
        <v>4643</v>
      </c>
      <c r="H405" t="s">
        <v>6107</v>
      </c>
      <c r="I405">
        <v>1000</v>
      </c>
    </row>
    <row r="406" spans="1:9" x14ac:dyDescent="0.25">
      <c r="A406" t="s">
        <v>4644</v>
      </c>
      <c r="B406" t="s">
        <v>3785</v>
      </c>
      <c r="C406" t="s">
        <v>4356</v>
      </c>
      <c r="D406" t="s">
        <v>4357</v>
      </c>
      <c r="E406" t="s">
        <v>4358</v>
      </c>
      <c r="F406" t="s">
        <v>4463</v>
      </c>
      <c r="G406" t="s">
        <v>4645</v>
      </c>
      <c r="H406" t="s">
        <v>6107</v>
      </c>
      <c r="I406">
        <v>1000</v>
      </c>
    </row>
    <row r="407" spans="1:9" x14ac:dyDescent="0.25">
      <c r="A407" t="s">
        <v>4646</v>
      </c>
      <c r="B407" t="s">
        <v>3785</v>
      </c>
      <c r="C407" t="s">
        <v>4356</v>
      </c>
      <c r="D407" t="s">
        <v>4477</v>
      </c>
      <c r="E407" t="s">
        <v>4478</v>
      </c>
      <c r="F407" t="s">
        <v>4506</v>
      </c>
      <c r="G407" t="s">
        <v>4647</v>
      </c>
      <c r="H407" t="s">
        <v>6107</v>
      </c>
      <c r="I407">
        <v>1000</v>
      </c>
    </row>
    <row r="408" spans="1:9" x14ac:dyDescent="0.25">
      <c r="A408" t="s">
        <v>4648</v>
      </c>
      <c r="B408" t="s">
        <v>3785</v>
      </c>
      <c r="C408" t="s">
        <v>4356</v>
      </c>
      <c r="D408" t="s">
        <v>4543</v>
      </c>
      <c r="E408" t="s">
        <v>4543</v>
      </c>
      <c r="F408" t="s">
        <v>4640</v>
      </c>
      <c r="G408" t="s">
        <v>3811</v>
      </c>
      <c r="H408" t="s">
        <v>6107</v>
      </c>
      <c r="I408">
        <v>1000</v>
      </c>
    </row>
    <row r="409" spans="1:9" x14ac:dyDescent="0.25">
      <c r="A409" t="s">
        <v>4649</v>
      </c>
      <c r="B409" t="s">
        <v>3785</v>
      </c>
      <c r="C409" t="s">
        <v>4356</v>
      </c>
      <c r="D409" t="s">
        <v>4543</v>
      </c>
      <c r="E409" t="s">
        <v>4543</v>
      </c>
      <c r="F409" t="s">
        <v>4544</v>
      </c>
      <c r="G409" t="s">
        <v>4650</v>
      </c>
      <c r="H409" t="s">
        <v>6107</v>
      </c>
      <c r="I409">
        <v>1000</v>
      </c>
    </row>
    <row r="410" spans="1:9" x14ac:dyDescent="0.25">
      <c r="A410" t="s">
        <v>4651</v>
      </c>
      <c r="B410" t="s">
        <v>3785</v>
      </c>
      <c r="C410" t="s">
        <v>4356</v>
      </c>
      <c r="D410" t="s">
        <v>4543</v>
      </c>
      <c r="E410" t="s">
        <v>4543</v>
      </c>
      <c r="F410" t="s">
        <v>4544</v>
      </c>
      <c r="G410" t="s">
        <v>4652</v>
      </c>
      <c r="H410" t="s">
        <v>6107</v>
      </c>
      <c r="I410">
        <v>1000</v>
      </c>
    </row>
    <row r="411" spans="1:9" x14ac:dyDescent="0.25">
      <c r="A411" t="s">
        <v>4653</v>
      </c>
      <c r="B411" t="s">
        <v>3785</v>
      </c>
      <c r="C411" t="s">
        <v>4356</v>
      </c>
      <c r="D411" t="s">
        <v>4477</v>
      </c>
      <c r="E411" t="s">
        <v>4478</v>
      </c>
      <c r="F411" t="s">
        <v>4506</v>
      </c>
      <c r="G411" t="s">
        <v>4654</v>
      </c>
      <c r="H411" t="s">
        <v>6107</v>
      </c>
      <c r="I411">
        <v>1000</v>
      </c>
    </row>
    <row r="412" spans="1:9" x14ac:dyDescent="0.25">
      <c r="A412" t="s">
        <v>4655</v>
      </c>
      <c r="B412" t="s">
        <v>3785</v>
      </c>
      <c r="C412" t="s">
        <v>4356</v>
      </c>
      <c r="D412" t="s">
        <v>4509</v>
      </c>
      <c r="E412" t="s">
        <v>4509</v>
      </c>
      <c r="F412" t="s">
        <v>4605</v>
      </c>
      <c r="G412" t="s">
        <v>4656</v>
      </c>
      <c r="H412" t="s">
        <v>6107</v>
      </c>
      <c r="I412">
        <v>1000</v>
      </c>
    </row>
    <row r="413" spans="1:9" x14ac:dyDescent="0.25">
      <c r="A413" t="s">
        <v>4657</v>
      </c>
      <c r="B413" t="s">
        <v>3785</v>
      </c>
      <c r="C413" t="s">
        <v>4356</v>
      </c>
      <c r="D413" t="s">
        <v>4543</v>
      </c>
      <c r="E413" t="s">
        <v>4543</v>
      </c>
      <c r="F413" t="s">
        <v>4544</v>
      </c>
      <c r="G413" t="s">
        <v>4658</v>
      </c>
      <c r="H413" t="s">
        <v>6107</v>
      </c>
      <c r="I413">
        <v>1000</v>
      </c>
    </row>
    <row r="414" spans="1:9" x14ac:dyDescent="0.25">
      <c r="A414" t="s">
        <v>4659</v>
      </c>
      <c r="B414" t="s">
        <v>3785</v>
      </c>
      <c r="C414" t="s">
        <v>4356</v>
      </c>
      <c r="D414" t="s">
        <v>4477</v>
      </c>
      <c r="E414" t="s">
        <v>4478</v>
      </c>
      <c r="F414" t="s">
        <v>4506</v>
      </c>
      <c r="G414" t="s">
        <v>4660</v>
      </c>
      <c r="H414" t="s">
        <v>6107</v>
      </c>
      <c r="I414">
        <v>1000</v>
      </c>
    </row>
    <row r="415" spans="1:9" x14ac:dyDescent="0.25">
      <c r="A415" t="s">
        <v>4661</v>
      </c>
      <c r="B415" t="s">
        <v>3785</v>
      </c>
      <c r="C415" t="s">
        <v>4356</v>
      </c>
      <c r="D415" t="s">
        <v>4509</v>
      </c>
      <c r="E415" t="s">
        <v>4509</v>
      </c>
      <c r="F415" t="s">
        <v>4621</v>
      </c>
      <c r="G415" t="s">
        <v>4662</v>
      </c>
      <c r="H415" t="s">
        <v>6107</v>
      </c>
      <c r="I415">
        <v>1000</v>
      </c>
    </row>
    <row r="416" spans="1:9" x14ac:dyDescent="0.25">
      <c r="A416" t="s">
        <v>4663</v>
      </c>
      <c r="B416" t="s">
        <v>3785</v>
      </c>
      <c r="C416" t="s">
        <v>4356</v>
      </c>
      <c r="D416" t="s">
        <v>4509</v>
      </c>
      <c r="E416" t="s">
        <v>4509</v>
      </c>
      <c r="F416" t="s">
        <v>4626</v>
      </c>
      <c r="G416" t="s">
        <v>4664</v>
      </c>
      <c r="H416" t="s">
        <v>6107</v>
      </c>
      <c r="I416">
        <v>1000</v>
      </c>
    </row>
    <row r="417" spans="1:9" x14ac:dyDescent="0.25">
      <c r="A417" t="s">
        <v>4665</v>
      </c>
      <c r="B417" t="s">
        <v>3785</v>
      </c>
      <c r="C417" t="s">
        <v>4356</v>
      </c>
      <c r="D417" t="s">
        <v>4509</v>
      </c>
      <c r="E417" t="s">
        <v>4509</v>
      </c>
      <c r="F417" t="s">
        <v>4610</v>
      </c>
      <c r="G417" t="s">
        <v>4666</v>
      </c>
      <c r="H417" t="s">
        <v>6107</v>
      </c>
      <c r="I417">
        <v>1000</v>
      </c>
    </row>
    <row r="418" spans="1:9" x14ac:dyDescent="0.25">
      <c r="A418" t="s">
        <v>4667</v>
      </c>
      <c r="B418" t="s">
        <v>3785</v>
      </c>
      <c r="C418" t="s">
        <v>4356</v>
      </c>
      <c r="D418" t="s">
        <v>4509</v>
      </c>
      <c r="E418" t="s">
        <v>4509</v>
      </c>
      <c r="F418" t="s">
        <v>4635</v>
      </c>
      <c r="G418" t="s">
        <v>4668</v>
      </c>
      <c r="H418" t="s">
        <v>6107</v>
      </c>
      <c r="I418">
        <v>1000</v>
      </c>
    </row>
    <row r="419" spans="1:9" x14ac:dyDescent="0.25">
      <c r="A419" t="s">
        <v>4669</v>
      </c>
      <c r="B419" t="s">
        <v>3785</v>
      </c>
      <c r="C419" t="s">
        <v>4356</v>
      </c>
      <c r="D419" t="s">
        <v>4543</v>
      </c>
      <c r="E419" t="s">
        <v>4543</v>
      </c>
      <c r="F419" t="s">
        <v>4640</v>
      </c>
      <c r="G419" t="s">
        <v>4670</v>
      </c>
      <c r="H419" t="s">
        <v>6107</v>
      </c>
      <c r="I419">
        <v>1000</v>
      </c>
    </row>
    <row r="420" spans="1:9" x14ac:dyDescent="0.25">
      <c r="A420" t="s">
        <v>4671</v>
      </c>
      <c r="B420" t="s">
        <v>3785</v>
      </c>
      <c r="C420" t="s">
        <v>4356</v>
      </c>
      <c r="D420" t="s">
        <v>4543</v>
      </c>
      <c r="E420" t="s">
        <v>4543</v>
      </c>
      <c r="F420" t="s">
        <v>4640</v>
      </c>
      <c r="G420" t="s">
        <v>4672</v>
      </c>
      <c r="H420" t="s">
        <v>6107</v>
      </c>
      <c r="I420">
        <v>1000</v>
      </c>
    </row>
    <row r="421" spans="1:9" x14ac:dyDescent="0.25">
      <c r="A421" t="s">
        <v>4673</v>
      </c>
      <c r="B421" t="s">
        <v>3785</v>
      </c>
      <c r="C421" t="s">
        <v>3800</v>
      </c>
      <c r="D421" t="s">
        <v>3801</v>
      </c>
      <c r="E421" t="s">
        <v>3802</v>
      </c>
      <c r="F421" t="s">
        <v>3802</v>
      </c>
      <c r="G421" t="s">
        <v>4674</v>
      </c>
      <c r="H421" t="s">
        <v>6107</v>
      </c>
      <c r="I421">
        <v>1000</v>
      </c>
    </row>
    <row r="422" spans="1:9" x14ac:dyDescent="0.25">
      <c r="A422" t="s">
        <v>4675</v>
      </c>
      <c r="B422" t="s">
        <v>3785</v>
      </c>
      <c r="C422" t="s">
        <v>4356</v>
      </c>
      <c r="D422" t="s">
        <v>4477</v>
      </c>
      <c r="E422" t="s">
        <v>4478</v>
      </c>
      <c r="F422" t="s">
        <v>4676</v>
      </c>
      <c r="G422" t="s">
        <v>4677</v>
      </c>
      <c r="H422" t="s">
        <v>6107</v>
      </c>
      <c r="I422">
        <v>1000</v>
      </c>
    </row>
    <row r="423" spans="1:9" x14ac:dyDescent="0.25">
      <c r="A423" t="s">
        <v>4678</v>
      </c>
      <c r="B423" t="s">
        <v>3785</v>
      </c>
      <c r="C423" t="s">
        <v>4356</v>
      </c>
      <c r="D423" t="s">
        <v>4477</v>
      </c>
      <c r="E423" t="s">
        <v>4478</v>
      </c>
      <c r="F423" t="s">
        <v>4506</v>
      </c>
      <c r="G423" t="s">
        <v>4679</v>
      </c>
      <c r="H423" t="s">
        <v>6107</v>
      </c>
      <c r="I423">
        <v>1000</v>
      </c>
    </row>
    <row r="424" spans="1:9" x14ac:dyDescent="0.25">
      <c r="A424" t="s">
        <v>4680</v>
      </c>
      <c r="B424" t="s">
        <v>3785</v>
      </c>
      <c r="C424" t="s">
        <v>4356</v>
      </c>
      <c r="D424" t="s">
        <v>4509</v>
      </c>
      <c r="E424" t="s">
        <v>4509</v>
      </c>
      <c r="F424" t="s">
        <v>4626</v>
      </c>
      <c r="G424" t="s">
        <v>4681</v>
      </c>
      <c r="H424" t="s">
        <v>6107</v>
      </c>
      <c r="I424">
        <v>1000</v>
      </c>
    </row>
    <row r="425" spans="1:9" x14ac:dyDescent="0.25">
      <c r="A425" t="s">
        <v>4682</v>
      </c>
      <c r="B425" t="s">
        <v>3785</v>
      </c>
      <c r="C425" t="s">
        <v>4356</v>
      </c>
      <c r="D425" t="s">
        <v>4509</v>
      </c>
      <c r="E425" t="s">
        <v>4509</v>
      </c>
      <c r="F425" t="s">
        <v>4605</v>
      </c>
      <c r="G425" t="s">
        <v>4683</v>
      </c>
      <c r="H425" t="s">
        <v>6107</v>
      </c>
      <c r="I425">
        <v>1000</v>
      </c>
    </row>
    <row r="426" spans="1:9" x14ac:dyDescent="0.25">
      <c r="A426" t="s">
        <v>4684</v>
      </c>
      <c r="B426" t="s">
        <v>3785</v>
      </c>
      <c r="C426" t="s">
        <v>4356</v>
      </c>
      <c r="D426" t="s">
        <v>4509</v>
      </c>
      <c r="E426" t="s">
        <v>4509</v>
      </c>
      <c r="F426" t="s">
        <v>4621</v>
      </c>
      <c r="G426" t="s">
        <v>4685</v>
      </c>
      <c r="H426" t="s">
        <v>6107</v>
      </c>
      <c r="I426">
        <v>1000</v>
      </c>
    </row>
    <row r="427" spans="1:9" x14ac:dyDescent="0.25">
      <c r="A427" t="s">
        <v>4686</v>
      </c>
      <c r="B427" t="s">
        <v>3785</v>
      </c>
      <c r="C427" t="s">
        <v>4356</v>
      </c>
      <c r="D427" t="s">
        <v>4357</v>
      </c>
      <c r="E427" t="s">
        <v>4358</v>
      </c>
      <c r="F427" t="s">
        <v>4463</v>
      </c>
      <c r="G427" t="s">
        <v>4687</v>
      </c>
      <c r="H427" t="s">
        <v>6107</v>
      </c>
      <c r="I427">
        <v>1000</v>
      </c>
    </row>
    <row r="428" spans="1:9" x14ac:dyDescent="0.25">
      <c r="A428" t="s">
        <v>4688</v>
      </c>
      <c r="B428" t="s">
        <v>3785</v>
      </c>
      <c r="C428" t="s">
        <v>4356</v>
      </c>
      <c r="D428" t="s">
        <v>4357</v>
      </c>
      <c r="E428" t="s">
        <v>4358</v>
      </c>
      <c r="F428" t="s">
        <v>4463</v>
      </c>
      <c r="G428" t="s">
        <v>4689</v>
      </c>
      <c r="H428" t="s">
        <v>6107</v>
      </c>
      <c r="I428">
        <v>1000</v>
      </c>
    </row>
    <row r="429" spans="1:9" x14ac:dyDescent="0.25">
      <c r="A429" t="s">
        <v>4690</v>
      </c>
      <c r="B429" t="s">
        <v>3785</v>
      </c>
      <c r="C429" t="s">
        <v>4356</v>
      </c>
      <c r="D429" t="s">
        <v>4357</v>
      </c>
      <c r="E429" t="s">
        <v>4358</v>
      </c>
      <c r="F429" t="s">
        <v>4463</v>
      </c>
      <c r="G429" t="s">
        <v>4691</v>
      </c>
      <c r="H429" t="s">
        <v>6107</v>
      </c>
      <c r="I429">
        <v>1000</v>
      </c>
    </row>
    <row r="430" spans="1:9" x14ac:dyDescent="0.25">
      <c r="A430" t="s">
        <v>4692</v>
      </c>
      <c r="B430" t="s">
        <v>3785</v>
      </c>
      <c r="C430" t="s">
        <v>4356</v>
      </c>
      <c r="D430" t="s">
        <v>4543</v>
      </c>
      <c r="E430" t="s">
        <v>4543</v>
      </c>
      <c r="F430" t="s">
        <v>4544</v>
      </c>
      <c r="G430" t="s">
        <v>4693</v>
      </c>
      <c r="H430" t="s">
        <v>6107</v>
      </c>
      <c r="I430">
        <v>1000</v>
      </c>
    </row>
    <row r="431" spans="1:9" x14ac:dyDescent="0.25">
      <c r="A431" t="s">
        <v>4694</v>
      </c>
      <c r="B431" t="s">
        <v>3785</v>
      </c>
      <c r="C431" t="s">
        <v>4356</v>
      </c>
      <c r="D431" t="s">
        <v>4509</v>
      </c>
      <c r="E431" t="s">
        <v>4509</v>
      </c>
      <c r="F431" t="s">
        <v>4610</v>
      </c>
      <c r="G431" t="s">
        <v>4695</v>
      </c>
      <c r="H431" t="s">
        <v>6107</v>
      </c>
      <c r="I431">
        <v>1000</v>
      </c>
    </row>
    <row r="432" spans="1:9" x14ac:dyDescent="0.25">
      <c r="A432" t="s">
        <v>4696</v>
      </c>
      <c r="B432" t="s">
        <v>3785</v>
      </c>
      <c r="C432" t="s">
        <v>4356</v>
      </c>
      <c r="D432" t="s">
        <v>4509</v>
      </c>
      <c r="E432" t="s">
        <v>4509</v>
      </c>
      <c r="F432" t="s">
        <v>4635</v>
      </c>
      <c r="G432" t="s">
        <v>4697</v>
      </c>
      <c r="H432" t="s">
        <v>6107</v>
      </c>
      <c r="I432">
        <v>1000</v>
      </c>
    </row>
    <row r="433" spans="1:9" x14ac:dyDescent="0.25">
      <c r="A433" t="s">
        <v>4698</v>
      </c>
      <c r="B433" t="s">
        <v>3785</v>
      </c>
      <c r="C433" t="s">
        <v>4356</v>
      </c>
      <c r="D433" t="s">
        <v>4543</v>
      </c>
      <c r="E433" t="s">
        <v>4543</v>
      </c>
      <c r="F433" t="s">
        <v>4544</v>
      </c>
      <c r="G433" t="s">
        <v>4699</v>
      </c>
      <c r="H433" t="s">
        <v>6107</v>
      </c>
      <c r="I433">
        <v>1000</v>
      </c>
    </row>
    <row r="434" spans="1:9" x14ac:dyDescent="0.25">
      <c r="A434" t="s">
        <v>4700</v>
      </c>
      <c r="B434" t="s">
        <v>3785</v>
      </c>
      <c r="C434" t="s">
        <v>4356</v>
      </c>
      <c r="D434" t="s">
        <v>4477</v>
      </c>
      <c r="E434" t="s">
        <v>4478</v>
      </c>
      <c r="F434" t="s">
        <v>4479</v>
      </c>
      <c r="G434" t="s">
        <v>4701</v>
      </c>
      <c r="H434" t="s">
        <v>6107</v>
      </c>
      <c r="I434">
        <v>1000</v>
      </c>
    </row>
    <row r="435" spans="1:9" x14ac:dyDescent="0.25">
      <c r="A435" t="s">
        <v>4702</v>
      </c>
      <c r="B435" t="s">
        <v>3785</v>
      </c>
      <c r="C435" t="s">
        <v>4356</v>
      </c>
      <c r="D435" t="s">
        <v>4477</v>
      </c>
      <c r="E435" t="s">
        <v>4478</v>
      </c>
      <c r="F435" t="s">
        <v>4676</v>
      </c>
      <c r="G435" t="s">
        <v>4703</v>
      </c>
      <c r="H435" t="s">
        <v>6107</v>
      </c>
      <c r="I435">
        <v>1000</v>
      </c>
    </row>
    <row r="436" spans="1:9" x14ac:dyDescent="0.25">
      <c r="A436" t="s">
        <v>4704</v>
      </c>
      <c r="B436" t="s">
        <v>3785</v>
      </c>
      <c r="C436" t="s">
        <v>4356</v>
      </c>
      <c r="D436" t="s">
        <v>4477</v>
      </c>
      <c r="E436" t="s">
        <v>4478</v>
      </c>
      <c r="F436" t="s">
        <v>4479</v>
      </c>
      <c r="G436" t="s">
        <v>4705</v>
      </c>
      <c r="H436" t="s">
        <v>6107</v>
      </c>
      <c r="I436">
        <v>1000</v>
      </c>
    </row>
    <row r="437" spans="1:9" x14ac:dyDescent="0.25">
      <c r="A437" t="s">
        <v>4706</v>
      </c>
      <c r="B437" t="s">
        <v>3785</v>
      </c>
      <c r="C437" t="s">
        <v>4356</v>
      </c>
      <c r="D437" t="s">
        <v>4477</v>
      </c>
      <c r="E437" t="s">
        <v>4478</v>
      </c>
      <c r="F437" t="s">
        <v>4676</v>
      </c>
      <c r="G437" t="s">
        <v>4707</v>
      </c>
      <c r="H437" t="s">
        <v>6107</v>
      </c>
      <c r="I437">
        <v>1000</v>
      </c>
    </row>
    <row r="438" spans="1:9" x14ac:dyDescent="0.25">
      <c r="A438" t="s">
        <v>4708</v>
      </c>
      <c r="B438" t="s">
        <v>3785</v>
      </c>
      <c r="C438" t="s">
        <v>4356</v>
      </c>
      <c r="D438" t="s">
        <v>4477</v>
      </c>
      <c r="E438" t="s">
        <v>4478</v>
      </c>
      <c r="F438" t="s">
        <v>4676</v>
      </c>
      <c r="G438" t="s">
        <v>4709</v>
      </c>
      <c r="H438" t="s">
        <v>6107</v>
      </c>
      <c r="I438">
        <v>1000</v>
      </c>
    </row>
    <row r="439" spans="1:9" x14ac:dyDescent="0.25">
      <c r="A439" t="s">
        <v>4710</v>
      </c>
      <c r="B439" t="s">
        <v>3785</v>
      </c>
      <c r="C439" t="s">
        <v>4356</v>
      </c>
      <c r="D439" t="s">
        <v>4477</v>
      </c>
      <c r="E439" t="s">
        <v>4478</v>
      </c>
      <c r="F439" t="s">
        <v>4506</v>
      </c>
      <c r="G439" t="s">
        <v>4711</v>
      </c>
      <c r="H439" t="s">
        <v>6107</v>
      </c>
      <c r="I439">
        <v>1000</v>
      </c>
    </row>
    <row r="440" spans="1:9" x14ac:dyDescent="0.25">
      <c r="A440" t="s">
        <v>4712</v>
      </c>
      <c r="B440" t="s">
        <v>3785</v>
      </c>
      <c r="C440" t="s">
        <v>4356</v>
      </c>
      <c r="D440" t="s">
        <v>4509</v>
      </c>
      <c r="E440" t="s">
        <v>4509</v>
      </c>
      <c r="F440" t="s">
        <v>4605</v>
      </c>
      <c r="G440" t="s">
        <v>4713</v>
      </c>
      <c r="H440" t="s">
        <v>6107</v>
      </c>
      <c r="I440">
        <v>1000</v>
      </c>
    </row>
    <row r="441" spans="1:9" x14ac:dyDescent="0.25">
      <c r="A441" t="s">
        <v>4714</v>
      </c>
      <c r="B441" t="s">
        <v>3785</v>
      </c>
      <c r="C441" t="s">
        <v>4356</v>
      </c>
      <c r="D441" t="s">
        <v>4477</v>
      </c>
      <c r="E441" t="s">
        <v>4478</v>
      </c>
      <c r="F441" t="s">
        <v>4479</v>
      </c>
      <c r="G441" t="s">
        <v>4715</v>
      </c>
      <c r="H441" t="s">
        <v>6107</v>
      </c>
      <c r="I441">
        <v>1000</v>
      </c>
    </row>
    <row r="442" spans="1:9" x14ac:dyDescent="0.25">
      <c r="A442" t="s">
        <v>4716</v>
      </c>
      <c r="B442" t="s">
        <v>3785</v>
      </c>
      <c r="C442" t="s">
        <v>4356</v>
      </c>
      <c r="D442" t="s">
        <v>4543</v>
      </c>
      <c r="E442" t="s">
        <v>4543</v>
      </c>
      <c r="F442" t="s">
        <v>4640</v>
      </c>
      <c r="G442" t="s">
        <v>4717</v>
      </c>
      <c r="H442" t="s">
        <v>6107</v>
      </c>
      <c r="I442">
        <v>1000</v>
      </c>
    </row>
    <row r="443" spans="1:9" x14ac:dyDescent="0.25">
      <c r="A443" t="s">
        <v>4718</v>
      </c>
      <c r="B443" t="s">
        <v>3785</v>
      </c>
      <c r="C443" t="s">
        <v>4356</v>
      </c>
      <c r="D443" t="s">
        <v>4477</v>
      </c>
      <c r="E443" t="s">
        <v>4478</v>
      </c>
      <c r="F443" t="s">
        <v>4479</v>
      </c>
      <c r="G443" t="s">
        <v>4719</v>
      </c>
      <c r="H443" t="s">
        <v>6107</v>
      </c>
      <c r="I443">
        <v>1000</v>
      </c>
    </row>
    <row r="444" spans="1:9" x14ac:dyDescent="0.25">
      <c r="A444" t="s">
        <v>4720</v>
      </c>
      <c r="B444" t="s">
        <v>3785</v>
      </c>
      <c r="C444" t="s">
        <v>4356</v>
      </c>
      <c r="D444" t="s">
        <v>4477</v>
      </c>
      <c r="E444" t="s">
        <v>4478</v>
      </c>
      <c r="F444" t="s">
        <v>4676</v>
      </c>
      <c r="G444" t="s">
        <v>4721</v>
      </c>
      <c r="H444" t="s">
        <v>6107</v>
      </c>
      <c r="I444">
        <v>1000</v>
      </c>
    </row>
    <row r="445" spans="1:9" x14ac:dyDescent="0.25">
      <c r="A445" t="s">
        <v>4722</v>
      </c>
      <c r="B445" t="s">
        <v>3785</v>
      </c>
      <c r="C445" t="s">
        <v>4356</v>
      </c>
      <c r="D445" t="s">
        <v>4477</v>
      </c>
      <c r="E445" t="s">
        <v>4478</v>
      </c>
      <c r="F445" t="s">
        <v>4506</v>
      </c>
      <c r="G445" t="s">
        <v>4723</v>
      </c>
      <c r="H445" t="s">
        <v>6107</v>
      </c>
      <c r="I445">
        <v>1000</v>
      </c>
    </row>
    <row r="446" spans="1:9" x14ac:dyDescent="0.25">
      <c r="A446" t="s">
        <v>4724</v>
      </c>
      <c r="B446" t="s">
        <v>3785</v>
      </c>
      <c r="C446" t="s">
        <v>4356</v>
      </c>
      <c r="D446" t="s">
        <v>4477</v>
      </c>
      <c r="E446" t="s">
        <v>4478</v>
      </c>
      <c r="F446" t="s">
        <v>4506</v>
      </c>
      <c r="G446" t="s">
        <v>4725</v>
      </c>
      <c r="H446" t="s">
        <v>6107</v>
      </c>
      <c r="I446">
        <v>1000</v>
      </c>
    </row>
    <row r="447" spans="1:9" x14ac:dyDescent="0.25">
      <c r="A447" t="s">
        <v>4726</v>
      </c>
      <c r="B447" t="s">
        <v>3785</v>
      </c>
      <c r="C447" t="s">
        <v>4356</v>
      </c>
      <c r="D447" t="s">
        <v>4477</v>
      </c>
      <c r="E447" t="s">
        <v>4478</v>
      </c>
      <c r="F447" t="s">
        <v>4676</v>
      </c>
      <c r="G447" t="s">
        <v>4727</v>
      </c>
      <c r="H447" t="s">
        <v>6107</v>
      </c>
      <c r="I447">
        <v>1000</v>
      </c>
    </row>
    <row r="448" spans="1:9" x14ac:dyDescent="0.25">
      <c r="A448" t="s">
        <v>4728</v>
      </c>
      <c r="B448" t="s">
        <v>3785</v>
      </c>
      <c r="C448" t="s">
        <v>4356</v>
      </c>
      <c r="D448" t="s">
        <v>4477</v>
      </c>
      <c r="E448" t="s">
        <v>4478</v>
      </c>
      <c r="F448" t="s">
        <v>4676</v>
      </c>
      <c r="G448" t="s">
        <v>4729</v>
      </c>
      <c r="H448" t="s">
        <v>6107</v>
      </c>
      <c r="I448">
        <v>1000</v>
      </c>
    </row>
    <row r="449" spans="1:9" x14ac:dyDescent="0.25">
      <c r="A449" t="s">
        <v>4730</v>
      </c>
      <c r="B449" t="s">
        <v>3785</v>
      </c>
      <c r="C449" t="s">
        <v>4356</v>
      </c>
      <c r="D449" t="s">
        <v>4509</v>
      </c>
      <c r="E449" t="s">
        <v>4509</v>
      </c>
      <c r="F449" t="s">
        <v>4731</v>
      </c>
      <c r="G449" t="s">
        <v>4732</v>
      </c>
      <c r="H449" t="s">
        <v>6107</v>
      </c>
      <c r="I449">
        <v>1000</v>
      </c>
    </row>
    <row r="450" spans="1:9" x14ac:dyDescent="0.25">
      <c r="A450" t="s">
        <v>4733</v>
      </c>
      <c r="B450" t="s">
        <v>3785</v>
      </c>
      <c r="C450" t="s">
        <v>4356</v>
      </c>
      <c r="D450" t="s">
        <v>4477</v>
      </c>
      <c r="E450" t="s">
        <v>4478</v>
      </c>
      <c r="F450" t="s">
        <v>4479</v>
      </c>
      <c r="G450" t="s">
        <v>4453</v>
      </c>
      <c r="H450" t="s">
        <v>6107</v>
      </c>
      <c r="I450">
        <v>1000</v>
      </c>
    </row>
    <row r="451" spans="1:9" x14ac:dyDescent="0.25">
      <c r="A451" t="s">
        <v>4734</v>
      </c>
      <c r="B451" t="s">
        <v>3785</v>
      </c>
      <c r="C451" t="s">
        <v>4356</v>
      </c>
      <c r="D451" t="s">
        <v>4477</v>
      </c>
      <c r="E451" t="s">
        <v>4478</v>
      </c>
      <c r="F451" t="s">
        <v>4479</v>
      </c>
      <c r="G451" t="s">
        <v>4588</v>
      </c>
      <c r="H451" t="s">
        <v>6107</v>
      </c>
      <c r="I451">
        <v>1000</v>
      </c>
    </row>
    <row r="452" spans="1:9" x14ac:dyDescent="0.25">
      <c r="A452" t="s">
        <v>4735</v>
      </c>
      <c r="B452" t="s">
        <v>3785</v>
      </c>
      <c r="C452" t="s">
        <v>4356</v>
      </c>
      <c r="D452" t="s">
        <v>4477</v>
      </c>
      <c r="E452" t="s">
        <v>4478</v>
      </c>
      <c r="F452" t="s">
        <v>4479</v>
      </c>
      <c r="G452" t="s">
        <v>4455</v>
      </c>
      <c r="H452" t="s">
        <v>6107</v>
      </c>
      <c r="I452">
        <v>1000</v>
      </c>
    </row>
    <row r="453" spans="1:9" x14ac:dyDescent="0.25">
      <c r="A453" t="s">
        <v>4736</v>
      </c>
      <c r="B453" t="s">
        <v>3785</v>
      </c>
      <c r="C453" t="s">
        <v>4356</v>
      </c>
      <c r="D453" t="s">
        <v>4477</v>
      </c>
      <c r="E453" t="s">
        <v>4478</v>
      </c>
      <c r="F453" t="s">
        <v>4479</v>
      </c>
      <c r="G453" t="s">
        <v>4737</v>
      </c>
      <c r="H453" t="s">
        <v>6107</v>
      </c>
      <c r="I453">
        <v>1000</v>
      </c>
    </row>
    <row r="454" spans="1:9" x14ac:dyDescent="0.25">
      <c r="A454" t="s">
        <v>4738</v>
      </c>
      <c r="B454" t="s">
        <v>3785</v>
      </c>
      <c r="C454" t="s">
        <v>4356</v>
      </c>
      <c r="D454" t="s">
        <v>4477</v>
      </c>
      <c r="E454" t="s">
        <v>4478</v>
      </c>
      <c r="F454" t="s">
        <v>4479</v>
      </c>
      <c r="G454" t="s">
        <v>4739</v>
      </c>
      <c r="H454" t="s">
        <v>6107</v>
      </c>
      <c r="I454">
        <v>1000</v>
      </c>
    </row>
    <row r="455" spans="1:9" x14ac:dyDescent="0.25">
      <c r="A455" t="s">
        <v>4740</v>
      </c>
      <c r="B455" t="s">
        <v>3785</v>
      </c>
      <c r="C455" t="s">
        <v>4356</v>
      </c>
      <c r="D455" t="s">
        <v>4477</v>
      </c>
      <c r="E455" t="s">
        <v>4478</v>
      </c>
      <c r="F455" t="s">
        <v>4479</v>
      </c>
      <c r="G455" t="s">
        <v>4741</v>
      </c>
      <c r="H455" t="s">
        <v>6107</v>
      </c>
      <c r="I455">
        <v>1000</v>
      </c>
    </row>
    <row r="456" spans="1:9" x14ac:dyDescent="0.25">
      <c r="A456" t="s">
        <v>4742</v>
      </c>
      <c r="B456" t="s">
        <v>3785</v>
      </c>
      <c r="C456" t="s">
        <v>4356</v>
      </c>
      <c r="D456" t="s">
        <v>4477</v>
      </c>
      <c r="E456" t="s">
        <v>4478</v>
      </c>
      <c r="F456" t="s">
        <v>4479</v>
      </c>
      <c r="G456" t="s">
        <v>4743</v>
      </c>
      <c r="H456" t="s">
        <v>6107</v>
      </c>
      <c r="I456">
        <v>1000</v>
      </c>
    </row>
    <row r="457" spans="1:9" x14ac:dyDescent="0.25">
      <c r="A457" t="s">
        <v>4744</v>
      </c>
      <c r="B457" t="s">
        <v>3785</v>
      </c>
      <c r="C457" t="s">
        <v>4356</v>
      </c>
      <c r="D457" t="s">
        <v>4477</v>
      </c>
      <c r="E457" t="s">
        <v>4478</v>
      </c>
      <c r="F457" t="s">
        <v>4506</v>
      </c>
      <c r="G457" t="s">
        <v>4745</v>
      </c>
      <c r="H457" t="s">
        <v>6107</v>
      </c>
      <c r="I457">
        <v>1000</v>
      </c>
    </row>
    <row r="458" spans="1:9" x14ac:dyDescent="0.25">
      <c r="A458" t="s">
        <v>4746</v>
      </c>
      <c r="B458" t="s">
        <v>3785</v>
      </c>
      <c r="C458" t="s">
        <v>4356</v>
      </c>
      <c r="D458" t="s">
        <v>4543</v>
      </c>
      <c r="E458" t="s">
        <v>4543</v>
      </c>
      <c r="F458" t="s">
        <v>4640</v>
      </c>
      <c r="G458" t="s">
        <v>4747</v>
      </c>
      <c r="H458" t="s">
        <v>6107</v>
      </c>
      <c r="I458">
        <v>1000</v>
      </c>
    </row>
    <row r="459" spans="1:9" x14ac:dyDescent="0.25">
      <c r="A459" t="s">
        <v>4748</v>
      </c>
      <c r="B459" t="s">
        <v>3785</v>
      </c>
      <c r="C459" t="s">
        <v>4356</v>
      </c>
      <c r="D459" t="s">
        <v>4543</v>
      </c>
      <c r="E459" t="s">
        <v>4543</v>
      </c>
      <c r="F459" t="s">
        <v>4544</v>
      </c>
      <c r="G459" t="s">
        <v>4749</v>
      </c>
      <c r="H459" t="s">
        <v>6107</v>
      </c>
      <c r="I459">
        <v>1000</v>
      </c>
    </row>
    <row r="460" spans="1:9" x14ac:dyDescent="0.25">
      <c r="A460" t="s">
        <v>4750</v>
      </c>
      <c r="B460" t="s">
        <v>3785</v>
      </c>
      <c r="C460" t="s">
        <v>4356</v>
      </c>
      <c r="D460" t="s">
        <v>4543</v>
      </c>
      <c r="E460" t="s">
        <v>4543</v>
      </c>
      <c r="F460" t="s">
        <v>4544</v>
      </c>
      <c r="G460" t="s">
        <v>4453</v>
      </c>
      <c r="H460" t="s">
        <v>6107</v>
      </c>
      <c r="I460">
        <v>1000</v>
      </c>
    </row>
    <row r="461" spans="1:9" x14ac:dyDescent="0.25">
      <c r="A461" t="s">
        <v>4751</v>
      </c>
      <c r="B461" t="s">
        <v>3785</v>
      </c>
      <c r="C461" t="s">
        <v>4356</v>
      </c>
      <c r="D461" t="s">
        <v>4543</v>
      </c>
      <c r="E461" t="s">
        <v>4543</v>
      </c>
      <c r="F461" t="s">
        <v>4640</v>
      </c>
      <c r="G461" t="s">
        <v>4588</v>
      </c>
      <c r="H461" t="s">
        <v>6107</v>
      </c>
      <c r="I461">
        <v>1000</v>
      </c>
    </row>
    <row r="462" spans="1:9" x14ac:dyDescent="0.25">
      <c r="A462" t="s">
        <v>4752</v>
      </c>
      <c r="B462" t="s">
        <v>3785</v>
      </c>
      <c r="C462" t="s">
        <v>4356</v>
      </c>
      <c r="D462" t="s">
        <v>4543</v>
      </c>
      <c r="E462" t="s">
        <v>4543</v>
      </c>
      <c r="F462" t="s">
        <v>4640</v>
      </c>
      <c r="G462" t="s">
        <v>4455</v>
      </c>
      <c r="H462" t="s">
        <v>6107</v>
      </c>
      <c r="I462">
        <v>1000</v>
      </c>
    </row>
    <row r="463" spans="1:9" x14ac:dyDescent="0.25">
      <c r="A463" t="s">
        <v>4753</v>
      </c>
      <c r="B463" t="s">
        <v>3785</v>
      </c>
      <c r="C463" t="s">
        <v>4356</v>
      </c>
      <c r="D463" t="s">
        <v>4543</v>
      </c>
      <c r="E463" t="s">
        <v>4543</v>
      </c>
      <c r="F463" t="s">
        <v>4544</v>
      </c>
      <c r="G463" t="s">
        <v>4754</v>
      </c>
      <c r="H463" t="s">
        <v>6107</v>
      </c>
      <c r="I463">
        <v>1000</v>
      </c>
    </row>
    <row r="464" spans="1:9" x14ac:dyDescent="0.25">
      <c r="A464" t="s">
        <v>4755</v>
      </c>
      <c r="B464" t="s">
        <v>3785</v>
      </c>
      <c r="C464" t="s">
        <v>4356</v>
      </c>
      <c r="D464" t="s">
        <v>4543</v>
      </c>
      <c r="E464" t="s">
        <v>4543</v>
      </c>
      <c r="F464" t="s">
        <v>4640</v>
      </c>
      <c r="G464" t="s">
        <v>4756</v>
      </c>
      <c r="H464" t="s">
        <v>6107</v>
      </c>
      <c r="I464">
        <v>1000</v>
      </c>
    </row>
    <row r="465" spans="1:9" x14ac:dyDescent="0.25">
      <c r="A465" t="s">
        <v>4757</v>
      </c>
      <c r="B465" t="s">
        <v>3785</v>
      </c>
      <c r="C465" t="s">
        <v>4356</v>
      </c>
      <c r="D465" t="s">
        <v>4543</v>
      </c>
      <c r="E465" t="s">
        <v>4543</v>
      </c>
      <c r="F465" t="s">
        <v>4640</v>
      </c>
      <c r="G465" t="s">
        <v>4758</v>
      </c>
      <c r="H465" t="s">
        <v>6107</v>
      </c>
      <c r="I465">
        <v>1000</v>
      </c>
    </row>
    <row r="466" spans="1:9" x14ac:dyDescent="0.25">
      <c r="A466" t="s">
        <v>4759</v>
      </c>
      <c r="B466" t="s">
        <v>3785</v>
      </c>
      <c r="C466" t="s">
        <v>4356</v>
      </c>
      <c r="D466" t="s">
        <v>4543</v>
      </c>
      <c r="E466" t="s">
        <v>4543</v>
      </c>
      <c r="F466" t="s">
        <v>4640</v>
      </c>
      <c r="G466" t="s">
        <v>4760</v>
      </c>
      <c r="H466" t="s">
        <v>6107</v>
      </c>
      <c r="I466">
        <v>1000</v>
      </c>
    </row>
    <row r="467" spans="1:9" x14ac:dyDescent="0.25">
      <c r="A467" t="s">
        <v>4761</v>
      </c>
      <c r="B467" t="s">
        <v>3785</v>
      </c>
      <c r="C467" t="s">
        <v>4356</v>
      </c>
      <c r="D467" t="s">
        <v>4543</v>
      </c>
      <c r="E467" t="s">
        <v>4543</v>
      </c>
      <c r="F467" t="s">
        <v>4544</v>
      </c>
      <c r="G467" t="s">
        <v>4762</v>
      </c>
      <c r="H467" t="s">
        <v>6107</v>
      </c>
      <c r="I467">
        <v>1000</v>
      </c>
    </row>
    <row r="468" spans="1:9" x14ac:dyDescent="0.25">
      <c r="A468" t="s">
        <v>4763</v>
      </c>
      <c r="B468" t="s">
        <v>3785</v>
      </c>
      <c r="C468" t="s">
        <v>3800</v>
      </c>
      <c r="D468" t="s">
        <v>4764</v>
      </c>
      <c r="E468" t="s">
        <v>4765</v>
      </c>
      <c r="F468" t="s">
        <v>4766</v>
      </c>
      <c r="G468" t="s">
        <v>4767</v>
      </c>
      <c r="H468" t="s">
        <v>6107</v>
      </c>
      <c r="I468">
        <v>1000</v>
      </c>
    </row>
    <row r="469" spans="1:9" x14ac:dyDescent="0.25">
      <c r="A469" t="s">
        <v>4768</v>
      </c>
      <c r="B469" t="s">
        <v>3785</v>
      </c>
      <c r="C469" t="s">
        <v>3800</v>
      </c>
      <c r="D469" t="s">
        <v>4764</v>
      </c>
      <c r="E469" t="s">
        <v>4765</v>
      </c>
      <c r="F469" t="s">
        <v>4769</v>
      </c>
      <c r="G469" t="s">
        <v>4770</v>
      </c>
      <c r="H469" t="s">
        <v>6107</v>
      </c>
      <c r="I469">
        <v>1000</v>
      </c>
    </row>
    <row r="470" spans="1:9" x14ac:dyDescent="0.25">
      <c r="A470" t="s">
        <v>4771</v>
      </c>
      <c r="B470" t="s">
        <v>3785</v>
      </c>
      <c r="C470" t="s">
        <v>3800</v>
      </c>
      <c r="D470" t="s">
        <v>4764</v>
      </c>
      <c r="E470" t="s">
        <v>4765</v>
      </c>
      <c r="F470" t="s">
        <v>4769</v>
      </c>
      <c r="G470" t="s">
        <v>4772</v>
      </c>
      <c r="H470" t="s">
        <v>6107</v>
      </c>
      <c r="I470">
        <v>1000</v>
      </c>
    </row>
    <row r="471" spans="1:9" x14ac:dyDescent="0.25">
      <c r="A471" t="s">
        <v>4773</v>
      </c>
      <c r="B471" t="s">
        <v>3785</v>
      </c>
      <c r="C471" t="s">
        <v>3800</v>
      </c>
      <c r="D471" t="s">
        <v>4764</v>
      </c>
      <c r="E471" t="s">
        <v>4765</v>
      </c>
      <c r="F471" t="s">
        <v>4766</v>
      </c>
      <c r="G471" t="s">
        <v>4774</v>
      </c>
      <c r="H471" t="s">
        <v>6107</v>
      </c>
      <c r="I471">
        <v>1000</v>
      </c>
    </row>
    <row r="472" spans="1:9" x14ac:dyDescent="0.25">
      <c r="A472" t="s">
        <v>4775</v>
      </c>
      <c r="B472" t="s">
        <v>3785</v>
      </c>
      <c r="C472" t="s">
        <v>3800</v>
      </c>
      <c r="D472" t="s">
        <v>4764</v>
      </c>
      <c r="E472" t="s">
        <v>4765</v>
      </c>
      <c r="F472" t="s">
        <v>4766</v>
      </c>
      <c r="G472" t="s">
        <v>4776</v>
      </c>
      <c r="H472" t="s">
        <v>6107</v>
      </c>
      <c r="I472">
        <v>1000</v>
      </c>
    </row>
    <row r="473" spans="1:9" x14ac:dyDescent="0.25">
      <c r="A473" t="s">
        <v>4777</v>
      </c>
      <c r="B473" t="s">
        <v>3785</v>
      </c>
      <c r="C473" t="s">
        <v>3786</v>
      </c>
      <c r="D473" t="s">
        <v>3934</v>
      </c>
      <c r="E473" t="s">
        <v>3934</v>
      </c>
      <c r="F473" t="s">
        <v>4778</v>
      </c>
      <c r="G473" t="s">
        <v>4779</v>
      </c>
      <c r="H473" t="s">
        <v>6107</v>
      </c>
      <c r="I473">
        <v>1000</v>
      </c>
    </row>
    <row r="474" spans="1:9" x14ac:dyDescent="0.25">
      <c r="A474" t="s">
        <v>4780</v>
      </c>
      <c r="B474" t="s">
        <v>3785</v>
      </c>
      <c r="C474" t="s">
        <v>3786</v>
      </c>
      <c r="D474" t="s">
        <v>3934</v>
      </c>
      <c r="E474" t="s">
        <v>3934</v>
      </c>
      <c r="F474" t="s">
        <v>4778</v>
      </c>
      <c r="G474" t="s">
        <v>4781</v>
      </c>
      <c r="H474" t="s">
        <v>6107</v>
      </c>
      <c r="I474">
        <v>1000</v>
      </c>
    </row>
    <row r="475" spans="1:9" x14ac:dyDescent="0.25">
      <c r="A475" t="s">
        <v>4782</v>
      </c>
      <c r="B475" t="s">
        <v>3785</v>
      </c>
      <c r="C475" t="s">
        <v>3786</v>
      </c>
      <c r="D475" t="s">
        <v>3934</v>
      </c>
      <c r="E475" t="s">
        <v>3934</v>
      </c>
      <c r="F475" t="s">
        <v>4778</v>
      </c>
      <c r="G475" t="s">
        <v>4783</v>
      </c>
      <c r="H475" t="s">
        <v>6107</v>
      </c>
      <c r="I475">
        <v>1000</v>
      </c>
    </row>
    <row r="476" spans="1:9" x14ac:dyDescent="0.25">
      <c r="A476" t="s">
        <v>4784</v>
      </c>
      <c r="B476" t="s">
        <v>3785</v>
      </c>
      <c r="C476" t="s">
        <v>3786</v>
      </c>
      <c r="D476" t="s">
        <v>3934</v>
      </c>
      <c r="E476" t="s">
        <v>3934</v>
      </c>
      <c r="F476" t="s">
        <v>4778</v>
      </c>
      <c r="G476" t="s">
        <v>4785</v>
      </c>
      <c r="H476" t="s">
        <v>6107</v>
      </c>
      <c r="I476">
        <v>1000</v>
      </c>
    </row>
    <row r="477" spans="1:9" x14ac:dyDescent="0.25">
      <c r="A477" t="s">
        <v>4786</v>
      </c>
      <c r="B477" t="s">
        <v>3785</v>
      </c>
      <c r="C477" t="s">
        <v>3786</v>
      </c>
      <c r="D477" t="s">
        <v>3934</v>
      </c>
      <c r="E477" t="s">
        <v>3934</v>
      </c>
      <c r="F477" t="s">
        <v>4787</v>
      </c>
      <c r="G477" t="s">
        <v>4788</v>
      </c>
      <c r="H477" t="s">
        <v>6107</v>
      </c>
      <c r="I477">
        <v>1000</v>
      </c>
    </row>
    <row r="478" spans="1:9" x14ac:dyDescent="0.25">
      <c r="A478" t="s">
        <v>4789</v>
      </c>
      <c r="B478" t="s">
        <v>3785</v>
      </c>
      <c r="C478" t="s">
        <v>3786</v>
      </c>
      <c r="D478" t="s">
        <v>3934</v>
      </c>
      <c r="E478" t="s">
        <v>3934</v>
      </c>
      <c r="F478" t="s">
        <v>4790</v>
      </c>
      <c r="G478" t="s">
        <v>4791</v>
      </c>
      <c r="H478" t="s">
        <v>6107</v>
      </c>
      <c r="I478">
        <v>1000</v>
      </c>
    </row>
    <row r="479" spans="1:9" x14ac:dyDescent="0.25">
      <c r="A479" t="s">
        <v>4792</v>
      </c>
      <c r="B479" t="s">
        <v>3785</v>
      </c>
      <c r="C479" t="s">
        <v>3800</v>
      </c>
      <c r="D479" t="s">
        <v>4764</v>
      </c>
      <c r="E479" t="s">
        <v>4765</v>
      </c>
      <c r="F479" t="s">
        <v>4766</v>
      </c>
      <c r="G479" t="s">
        <v>4793</v>
      </c>
      <c r="H479" t="s">
        <v>6107</v>
      </c>
      <c r="I479">
        <v>1000</v>
      </c>
    </row>
    <row r="480" spans="1:9" x14ac:dyDescent="0.25">
      <c r="A480" t="s">
        <v>4794</v>
      </c>
      <c r="B480" t="s">
        <v>3785</v>
      </c>
      <c r="C480" t="s">
        <v>3786</v>
      </c>
      <c r="D480" t="s">
        <v>3934</v>
      </c>
      <c r="E480" t="s">
        <v>3934</v>
      </c>
      <c r="F480" t="s">
        <v>4790</v>
      </c>
      <c r="G480" t="s">
        <v>4795</v>
      </c>
      <c r="H480" t="s">
        <v>6107</v>
      </c>
      <c r="I480">
        <v>1000</v>
      </c>
    </row>
    <row r="481" spans="1:9" x14ac:dyDescent="0.25">
      <c r="A481" t="s">
        <v>4796</v>
      </c>
      <c r="B481" t="s">
        <v>3785</v>
      </c>
      <c r="C481" t="s">
        <v>3786</v>
      </c>
      <c r="D481" t="s">
        <v>3934</v>
      </c>
      <c r="E481" t="s">
        <v>3934</v>
      </c>
      <c r="F481" t="s">
        <v>4790</v>
      </c>
      <c r="G481" t="s">
        <v>4797</v>
      </c>
      <c r="H481" t="s">
        <v>6107</v>
      </c>
      <c r="I481">
        <v>1000</v>
      </c>
    </row>
    <row r="482" spans="1:9" x14ac:dyDescent="0.25">
      <c r="A482" t="s">
        <v>4798</v>
      </c>
      <c r="B482" t="s">
        <v>3785</v>
      </c>
      <c r="C482" t="s">
        <v>3800</v>
      </c>
      <c r="D482" t="s">
        <v>4764</v>
      </c>
      <c r="E482" t="s">
        <v>4765</v>
      </c>
      <c r="F482" t="s">
        <v>4766</v>
      </c>
      <c r="G482" t="s">
        <v>3811</v>
      </c>
      <c r="H482" t="s">
        <v>6107</v>
      </c>
      <c r="I482">
        <v>1000</v>
      </c>
    </row>
    <row r="483" spans="1:9" x14ac:dyDescent="0.25">
      <c r="A483" t="s">
        <v>4799</v>
      </c>
      <c r="B483" t="s">
        <v>3785</v>
      </c>
      <c r="C483" t="s">
        <v>3786</v>
      </c>
      <c r="D483" t="s">
        <v>3934</v>
      </c>
      <c r="E483" t="s">
        <v>3934</v>
      </c>
      <c r="F483" t="s">
        <v>4778</v>
      </c>
      <c r="G483" t="s">
        <v>4800</v>
      </c>
      <c r="H483" t="s">
        <v>6107</v>
      </c>
      <c r="I483">
        <v>1000</v>
      </c>
    </row>
    <row r="484" spans="1:9" x14ac:dyDescent="0.25">
      <c r="A484" t="s">
        <v>4801</v>
      </c>
      <c r="B484" t="s">
        <v>3785</v>
      </c>
      <c r="C484" t="s">
        <v>3786</v>
      </c>
      <c r="D484" t="s">
        <v>3934</v>
      </c>
      <c r="E484" t="s">
        <v>3934</v>
      </c>
      <c r="F484" t="s">
        <v>4778</v>
      </c>
      <c r="G484" t="s">
        <v>4802</v>
      </c>
      <c r="H484" t="s">
        <v>6107</v>
      </c>
      <c r="I484">
        <v>1000</v>
      </c>
    </row>
    <row r="485" spans="1:9" x14ac:dyDescent="0.25">
      <c r="A485" t="s">
        <v>4803</v>
      </c>
      <c r="B485" t="s">
        <v>3785</v>
      </c>
      <c r="C485" t="s">
        <v>3885</v>
      </c>
      <c r="D485" t="s">
        <v>4473</v>
      </c>
      <c r="E485" t="s">
        <v>4473</v>
      </c>
      <c r="F485" t="s">
        <v>4804</v>
      </c>
      <c r="G485" t="s">
        <v>4805</v>
      </c>
      <c r="H485" t="s">
        <v>6107</v>
      </c>
      <c r="I485">
        <v>1000</v>
      </c>
    </row>
    <row r="486" spans="1:9" x14ac:dyDescent="0.25">
      <c r="A486" t="s">
        <v>4806</v>
      </c>
      <c r="B486" t="s">
        <v>3785</v>
      </c>
      <c r="C486" t="s">
        <v>3786</v>
      </c>
      <c r="D486" t="s">
        <v>3934</v>
      </c>
      <c r="E486" t="s">
        <v>3934</v>
      </c>
      <c r="F486" t="s">
        <v>4778</v>
      </c>
      <c r="G486" t="s">
        <v>4807</v>
      </c>
      <c r="H486" t="s">
        <v>6107</v>
      </c>
      <c r="I486">
        <v>1000</v>
      </c>
    </row>
    <row r="487" spans="1:9" x14ac:dyDescent="0.25">
      <c r="A487" t="s">
        <v>4808</v>
      </c>
      <c r="B487" t="s">
        <v>3785</v>
      </c>
      <c r="C487" t="s">
        <v>3786</v>
      </c>
      <c r="D487" t="s">
        <v>3934</v>
      </c>
      <c r="E487" t="s">
        <v>3934</v>
      </c>
      <c r="F487" t="s">
        <v>4778</v>
      </c>
      <c r="G487" t="s">
        <v>4809</v>
      </c>
      <c r="H487" t="s">
        <v>6107</v>
      </c>
      <c r="I487">
        <v>1000</v>
      </c>
    </row>
    <row r="488" spans="1:9" x14ac:dyDescent="0.25">
      <c r="A488" t="s">
        <v>4810</v>
      </c>
      <c r="B488" t="s">
        <v>3785</v>
      </c>
      <c r="C488" t="s">
        <v>3786</v>
      </c>
      <c r="D488" t="s">
        <v>3934</v>
      </c>
      <c r="E488" t="s">
        <v>3934</v>
      </c>
      <c r="F488" t="s">
        <v>4778</v>
      </c>
      <c r="G488" t="s">
        <v>4811</v>
      </c>
      <c r="H488" t="s">
        <v>6107</v>
      </c>
      <c r="I488">
        <v>1000</v>
      </c>
    </row>
    <row r="489" spans="1:9" x14ac:dyDescent="0.25">
      <c r="A489" t="s">
        <v>4812</v>
      </c>
      <c r="B489" t="s">
        <v>3785</v>
      </c>
      <c r="C489" t="s">
        <v>3786</v>
      </c>
      <c r="D489" t="s">
        <v>3934</v>
      </c>
      <c r="E489" t="s">
        <v>3934</v>
      </c>
      <c r="F489" t="s">
        <v>4813</v>
      </c>
      <c r="G489" t="s">
        <v>4814</v>
      </c>
      <c r="H489" t="s">
        <v>6107</v>
      </c>
      <c r="I489">
        <v>1000</v>
      </c>
    </row>
    <row r="490" spans="1:9" x14ac:dyDescent="0.25">
      <c r="A490" t="s">
        <v>4815</v>
      </c>
      <c r="B490" t="s">
        <v>3785</v>
      </c>
      <c r="C490" t="s">
        <v>3786</v>
      </c>
      <c r="D490" t="s">
        <v>3934</v>
      </c>
      <c r="E490" t="s">
        <v>3934</v>
      </c>
      <c r="F490" t="s">
        <v>4778</v>
      </c>
      <c r="G490" t="s">
        <v>4816</v>
      </c>
      <c r="H490" t="s">
        <v>6107</v>
      </c>
      <c r="I490">
        <v>1000</v>
      </c>
    </row>
    <row r="491" spans="1:9" x14ac:dyDescent="0.25">
      <c r="A491" t="s">
        <v>4817</v>
      </c>
      <c r="B491" t="s">
        <v>3785</v>
      </c>
      <c r="C491" t="s">
        <v>3786</v>
      </c>
      <c r="D491" t="s">
        <v>3934</v>
      </c>
      <c r="E491" t="s">
        <v>3934</v>
      </c>
      <c r="F491" t="s">
        <v>4813</v>
      </c>
      <c r="G491" t="s">
        <v>4818</v>
      </c>
      <c r="H491" t="s">
        <v>6107</v>
      </c>
      <c r="I491">
        <v>1000</v>
      </c>
    </row>
    <row r="492" spans="1:9" x14ac:dyDescent="0.25">
      <c r="A492" t="s">
        <v>4819</v>
      </c>
      <c r="B492" t="s">
        <v>3785</v>
      </c>
      <c r="C492" t="s">
        <v>3786</v>
      </c>
      <c r="D492" t="s">
        <v>3934</v>
      </c>
      <c r="E492" t="s">
        <v>3934</v>
      </c>
      <c r="F492" t="s">
        <v>4813</v>
      </c>
      <c r="G492" t="s">
        <v>4820</v>
      </c>
      <c r="H492" t="s">
        <v>6107</v>
      </c>
      <c r="I492">
        <v>1000</v>
      </c>
    </row>
    <row r="493" spans="1:9" x14ac:dyDescent="0.25">
      <c r="A493" t="s">
        <v>4821</v>
      </c>
      <c r="B493" t="s">
        <v>3785</v>
      </c>
      <c r="C493" t="s">
        <v>3786</v>
      </c>
      <c r="D493" t="s">
        <v>3934</v>
      </c>
      <c r="E493" t="s">
        <v>3934</v>
      </c>
      <c r="F493" t="s">
        <v>4813</v>
      </c>
      <c r="G493" t="s">
        <v>4822</v>
      </c>
      <c r="H493" t="s">
        <v>6107</v>
      </c>
      <c r="I493">
        <v>1000</v>
      </c>
    </row>
    <row r="494" spans="1:9" x14ac:dyDescent="0.25">
      <c r="A494" t="s">
        <v>4823</v>
      </c>
      <c r="B494" t="s">
        <v>3785</v>
      </c>
      <c r="C494" t="s">
        <v>3786</v>
      </c>
      <c r="D494" t="s">
        <v>3934</v>
      </c>
      <c r="E494" t="s">
        <v>3934</v>
      </c>
      <c r="F494" t="s">
        <v>4787</v>
      </c>
      <c r="G494" t="s">
        <v>3811</v>
      </c>
      <c r="H494" t="s">
        <v>6107</v>
      </c>
      <c r="I494">
        <v>1000</v>
      </c>
    </row>
    <row r="495" spans="1:9" x14ac:dyDescent="0.25">
      <c r="A495" t="s">
        <v>4824</v>
      </c>
      <c r="B495" t="s">
        <v>3785</v>
      </c>
      <c r="C495" t="s">
        <v>3786</v>
      </c>
      <c r="D495" t="s">
        <v>3934</v>
      </c>
      <c r="E495" t="s">
        <v>3934</v>
      </c>
      <c r="F495" t="s">
        <v>4787</v>
      </c>
      <c r="G495" t="s">
        <v>4825</v>
      </c>
      <c r="H495" t="s">
        <v>6107</v>
      </c>
      <c r="I495">
        <v>1000</v>
      </c>
    </row>
    <row r="496" spans="1:9" x14ac:dyDescent="0.25">
      <c r="A496" t="s">
        <v>4826</v>
      </c>
      <c r="B496" t="s">
        <v>3785</v>
      </c>
      <c r="C496" t="s">
        <v>3786</v>
      </c>
      <c r="D496" t="s">
        <v>3934</v>
      </c>
      <c r="E496" t="s">
        <v>3934</v>
      </c>
      <c r="F496" t="s">
        <v>4813</v>
      </c>
      <c r="G496" t="s">
        <v>4827</v>
      </c>
      <c r="H496" t="s">
        <v>6107</v>
      </c>
      <c r="I496">
        <v>1000</v>
      </c>
    </row>
    <row r="497" spans="1:9" x14ac:dyDescent="0.25">
      <c r="A497" t="s">
        <v>4828</v>
      </c>
      <c r="B497" t="s">
        <v>3785</v>
      </c>
      <c r="C497" t="s">
        <v>3800</v>
      </c>
      <c r="D497" t="s">
        <v>4764</v>
      </c>
      <c r="E497" t="s">
        <v>4765</v>
      </c>
      <c r="F497" t="s">
        <v>4769</v>
      </c>
      <c r="G497" t="s">
        <v>4829</v>
      </c>
      <c r="H497" t="s">
        <v>6107</v>
      </c>
      <c r="I497">
        <v>1000</v>
      </c>
    </row>
    <row r="498" spans="1:9" x14ac:dyDescent="0.25">
      <c r="A498" t="s">
        <v>4830</v>
      </c>
      <c r="B498" t="s">
        <v>3785</v>
      </c>
      <c r="C498" t="s">
        <v>3800</v>
      </c>
      <c r="D498" t="s">
        <v>4764</v>
      </c>
      <c r="E498" t="s">
        <v>4765</v>
      </c>
      <c r="F498" t="s">
        <v>4766</v>
      </c>
      <c r="G498" t="s">
        <v>4831</v>
      </c>
      <c r="H498" t="s">
        <v>6107</v>
      </c>
      <c r="I498">
        <v>1000</v>
      </c>
    </row>
    <row r="499" spans="1:9" x14ac:dyDescent="0.25">
      <c r="A499" t="s">
        <v>4832</v>
      </c>
      <c r="B499" t="s">
        <v>3785</v>
      </c>
      <c r="C499" t="s">
        <v>3786</v>
      </c>
      <c r="D499" t="s">
        <v>3934</v>
      </c>
      <c r="E499" t="s">
        <v>3934</v>
      </c>
      <c r="F499" t="s">
        <v>4790</v>
      </c>
      <c r="G499" t="s">
        <v>4833</v>
      </c>
      <c r="H499" t="s">
        <v>6107</v>
      </c>
      <c r="I499">
        <v>1000</v>
      </c>
    </row>
    <row r="500" spans="1:9" x14ac:dyDescent="0.25">
      <c r="A500" t="s">
        <v>4834</v>
      </c>
      <c r="B500" t="s">
        <v>3785</v>
      </c>
      <c r="C500" t="s">
        <v>3786</v>
      </c>
      <c r="D500" t="s">
        <v>3934</v>
      </c>
      <c r="E500" t="s">
        <v>3934</v>
      </c>
      <c r="F500" t="s">
        <v>4778</v>
      </c>
      <c r="G500" t="s">
        <v>4835</v>
      </c>
      <c r="H500" t="s">
        <v>6107</v>
      </c>
      <c r="I500">
        <v>1000</v>
      </c>
    </row>
    <row r="501" spans="1:9" x14ac:dyDescent="0.25">
      <c r="A501" t="s">
        <v>4836</v>
      </c>
      <c r="B501" t="s">
        <v>3785</v>
      </c>
      <c r="C501" t="s">
        <v>3800</v>
      </c>
      <c r="D501" t="s">
        <v>4764</v>
      </c>
      <c r="E501" t="s">
        <v>4765</v>
      </c>
      <c r="F501" t="s">
        <v>4769</v>
      </c>
      <c r="G501" t="s">
        <v>4837</v>
      </c>
      <c r="H501" t="s">
        <v>6107</v>
      </c>
      <c r="I501">
        <v>1000</v>
      </c>
    </row>
    <row r="502" spans="1:9" x14ac:dyDescent="0.25">
      <c r="A502" t="s">
        <v>4838</v>
      </c>
      <c r="B502" t="s">
        <v>3785</v>
      </c>
      <c r="C502" t="s">
        <v>3800</v>
      </c>
      <c r="D502" t="s">
        <v>4764</v>
      </c>
      <c r="E502" t="s">
        <v>4765</v>
      </c>
      <c r="F502" t="s">
        <v>4769</v>
      </c>
      <c r="G502" t="s">
        <v>4839</v>
      </c>
      <c r="H502" t="s">
        <v>6107</v>
      </c>
      <c r="I502">
        <v>1000</v>
      </c>
    </row>
    <row r="503" spans="1:9" x14ac:dyDescent="0.25">
      <c r="A503" t="s">
        <v>4840</v>
      </c>
      <c r="B503" t="s">
        <v>3785</v>
      </c>
      <c r="C503" t="s">
        <v>3786</v>
      </c>
      <c r="D503" t="s">
        <v>3934</v>
      </c>
      <c r="E503" t="s">
        <v>3934</v>
      </c>
      <c r="F503" t="s">
        <v>4787</v>
      </c>
      <c r="G503" t="s">
        <v>4841</v>
      </c>
      <c r="H503" t="s">
        <v>6107</v>
      </c>
      <c r="I503">
        <v>1000</v>
      </c>
    </row>
    <row r="504" spans="1:9" x14ac:dyDescent="0.25">
      <c r="A504" t="s">
        <v>4842</v>
      </c>
      <c r="B504" t="s">
        <v>3785</v>
      </c>
      <c r="C504" t="s">
        <v>4356</v>
      </c>
      <c r="D504" t="s">
        <v>4477</v>
      </c>
      <c r="E504" t="s">
        <v>4478</v>
      </c>
      <c r="F504" t="s">
        <v>4843</v>
      </c>
      <c r="G504" t="s">
        <v>4844</v>
      </c>
      <c r="H504" t="s">
        <v>6107</v>
      </c>
      <c r="I504">
        <v>1000</v>
      </c>
    </row>
    <row r="505" spans="1:9" x14ac:dyDescent="0.25">
      <c r="A505" t="s">
        <v>4845</v>
      </c>
      <c r="B505" t="s">
        <v>3785</v>
      </c>
      <c r="C505" t="s">
        <v>4356</v>
      </c>
      <c r="D505" t="s">
        <v>4477</v>
      </c>
      <c r="E505" t="s">
        <v>4478</v>
      </c>
      <c r="F505" t="s">
        <v>4843</v>
      </c>
      <c r="G505" t="s">
        <v>4846</v>
      </c>
      <c r="H505" t="s">
        <v>6107</v>
      </c>
      <c r="I505">
        <v>1000</v>
      </c>
    </row>
    <row r="506" spans="1:9" x14ac:dyDescent="0.25">
      <c r="A506" t="s">
        <v>4847</v>
      </c>
      <c r="B506" t="s">
        <v>3785</v>
      </c>
      <c r="C506" t="s">
        <v>4356</v>
      </c>
      <c r="D506" t="s">
        <v>4477</v>
      </c>
      <c r="E506" t="s">
        <v>4478</v>
      </c>
      <c r="F506" t="s">
        <v>4843</v>
      </c>
      <c r="G506" t="s">
        <v>4848</v>
      </c>
      <c r="H506" t="s">
        <v>6107</v>
      </c>
      <c r="I506">
        <v>1000</v>
      </c>
    </row>
    <row r="507" spans="1:9" x14ac:dyDescent="0.25">
      <c r="A507" t="s">
        <v>4849</v>
      </c>
      <c r="B507" t="s">
        <v>3785</v>
      </c>
      <c r="C507" t="s">
        <v>4356</v>
      </c>
      <c r="D507" t="s">
        <v>4477</v>
      </c>
      <c r="E507" t="s">
        <v>4478</v>
      </c>
      <c r="F507" t="s">
        <v>4843</v>
      </c>
      <c r="G507" t="s">
        <v>4850</v>
      </c>
      <c r="H507" t="s">
        <v>6107</v>
      </c>
      <c r="I507">
        <v>1000</v>
      </c>
    </row>
    <row r="508" spans="1:9" x14ac:dyDescent="0.25">
      <c r="A508" t="s">
        <v>4851</v>
      </c>
      <c r="B508" t="s">
        <v>3785</v>
      </c>
      <c r="C508" t="s">
        <v>3786</v>
      </c>
      <c r="D508" t="s">
        <v>3934</v>
      </c>
      <c r="E508" t="s">
        <v>3934</v>
      </c>
      <c r="F508" t="s">
        <v>4778</v>
      </c>
      <c r="G508" t="s">
        <v>4852</v>
      </c>
      <c r="H508" t="s">
        <v>6107</v>
      </c>
      <c r="I508">
        <v>1000</v>
      </c>
    </row>
    <row r="509" spans="1:9" x14ac:dyDescent="0.25">
      <c r="A509" t="s">
        <v>4853</v>
      </c>
      <c r="B509" t="s">
        <v>3785</v>
      </c>
      <c r="C509" t="s">
        <v>3800</v>
      </c>
      <c r="D509" t="s">
        <v>3870</v>
      </c>
      <c r="E509" t="s">
        <v>3934</v>
      </c>
      <c r="F509" t="s">
        <v>3874</v>
      </c>
      <c r="G509" t="s">
        <v>4854</v>
      </c>
      <c r="H509" t="s">
        <v>6107</v>
      </c>
      <c r="I509">
        <v>1000</v>
      </c>
    </row>
    <row r="510" spans="1:9" x14ac:dyDescent="0.25">
      <c r="A510" t="s">
        <v>4855</v>
      </c>
      <c r="B510" t="s">
        <v>3785</v>
      </c>
      <c r="C510" t="s">
        <v>3786</v>
      </c>
      <c r="D510" t="s">
        <v>3934</v>
      </c>
      <c r="E510" t="s">
        <v>3934</v>
      </c>
      <c r="F510" t="s">
        <v>4778</v>
      </c>
      <c r="G510" t="s">
        <v>4856</v>
      </c>
      <c r="H510" t="s">
        <v>6107</v>
      </c>
      <c r="I510">
        <v>1000</v>
      </c>
    </row>
    <row r="511" spans="1:9" x14ac:dyDescent="0.25">
      <c r="A511" t="s">
        <v>4857</v>
      </c>
      <c r="B511" t="s">
        <v>3785</v>
      </c>
      <c r="C511" t="s">
        <v>3800</v>
      </c>
      <c r="D511" t="s">
        <v>4764</v>
      </c>
      <c r="E511" t="s">
        <v>4765</v>
      </c>
      <c r="F511" t="s">
        <v>4766</v>
      </c>
      <c r="G511" t="s">
        <v>4858</v>
      </c>
      <c r="H511" t="s">
        <v>6107</v>
      </c>
      <c r="I511">
        <v>1000</v>
      </c>
    </row>
    <row r="512" spans="1:9" x14ac:dyDescent="0.25">
      <c r="A512" t="s">
        <v>4859</v>
      </c>
      <c r="B512" t="s">
        <v>3785</v>
      </c>
      <c r="C512" t="s">
        <v>3800</v>
      </c>
      <c r="D512" t="s">
        <v>4764</v>
      </c>
      <c r="E512" t="s">
        <v>4765</v>
      </c>
      <c r="F512" t="s">
        <v>4769</v>
      </c>
      <c r="G512" t="s">
        <v>4860</v>
      </c>
      <c r="H512" t="s">
        <v>6107</v>
      </c>
      <c r="I512">
        <v>1000</v>
      </c>
    </row>
    <row r="513" spans="1:9" x14ac:dyDescent="0.25">
      <c r="A513" t="s">
        <v>4861</v>
      </c>
      <c r="B513" t="s">
        <v>3785</v>
      </c>
      <c r="C513" t="s">
        <v>3786</v>
      </c>
      <c r="D513" t="s">
        <v>3934</v>
      </c>
      <c r="E513" t="s">
        <v>3934</v>
      </c>
      <c r="F513" t="s">
        <v>4778</v>
      </c>
      <c r="G513" t="s">
        <v>4862</v>
      </c>
      <c r="H513" t="s">
        <v>6107</v>
      </c>
      <c r="I513">
        <v>1000</v>
      </c>
    </row>
    <row r="514" spans="1:9" x14ac:dyDescent="0.25">
      <c r="A514" t="s">
        <v>4863</v>
      </c>
      <c r="B514" t="s">
        <v>3785</v>
      </c>
      <c r="C514" t="s">
        <v>3786</v>
      </c>
      <c r="D514" t="s">
        <v>3934</v>
      </c>
      <c r="E514" t="s">
        <v>3934</v>
      </c>
      <c r="F514" t="s">
        <v>4790</v>
      </c>
      <c r="G514" t="s">
        <v>4864</v>
      </c>
      <c r="H514" t="s">
        <v>6107</v>
      </c>
      <c r="I514">
        <v>1000</v>
      </c>
    </row>
    <row r="515" spans="1:9" x14ac:dyDescent="0.25">
      <c r="A515" t="s">
        <v>4865</v>
      </c>
      <c r="B515" t="s">
        <v>3785</v>
      </c>
      <c r="C515" t="s">
        <v>3800</v>
      </c>
      <c r="D515" t="s">
        <v>4764</v>
      </c>
      <c r="E515" t="s">
        <v>4765</v>
      </c>
      <c r="F515" t="s">
        <v>4769</v>
      </c>
      <c r="G515" t="s">
        <v>4866</v>
      </c>
      <c r="H515" t="s">
        <v>6107</v>
      </c>
      <c r="I515">
        <v>1000</v>
      </c>
    </row>
    <row r="516" spans="1:9" x14ac:dyDescent="0.25">
      <c r="A516" t="s">
        <v>4867</v>
      </c>
      <c r="B516" t="s">
        <v>3785</v>
      </c>
      <c r="C516" t="s">
        <v>3786</v>
      </c>
      <c r="D516" t="s">
        <v>3934</v>
      </c>
      <c r="E516" t="s">
        <v>3934</v>
      </c>
      <c r="F516" t="s">
        <v>4787</v>
      </c>
      <c r="G516" t="s">
        <v>4868</v>
      </c>
      <c r="H516" t="s">
        <v>6107</v>
      </c>
      <c r="I516">
        <v>1000</v>
      </c>
    </row>
    <row r="517" spans="1:9" x14ac:dyDescent="0.25">
      <c r="A517" t="s">
        <v>4869</v>
      </c>
      <c r="B517" t="s">
        <v>3785</v>
      </c>
      <c r="C517" t="s">
        <v>3786</v>
      </c>
      <c r="D517" t="s">
        <v>3934</v>
      </c>
      <c r="E517" t="s">
        <v>3934</v>
      </c>
      <c r="F517" t="s">
        <v>4778</v>
      </c>
      <c r="G517" t="s">
        <v>4870</v>
      </c>
      <c r="H517" t="s">
        <v>6107</v>
      </c>
      <c r="I517">
        <v>1000</v>
      </c>
    </row>
    <row r="518" spans="1:9" x14ac:dyDescent="0.25">
      <c r="A518" t="s">
        <v>4871</v>
      </c>
      <c r="B518" t="s">
        <v>3785</v>
      </c>
      <c r="C518" t="s">
        <v>3786</v>
      </c>
      <c r="D518" t="s">
        <v>3934</v>
      </c>
      <c r="E518" t="s">
        <v>3934</v>
      </c>
      <c r="F518" t="s">
        <v>4778</v>
      </c>
      <c r="G518" t="s">
        <v>4872</v>
      </c>
      <c r="H518" t="s">
        <v>6107</v>
      </c>
      <c r="I518">
        <v>1000</v>
      </c>
    </row>
    <row r="519" spans="1:9" x14ac:dyDescent="0.25">
      <c r="A519" t="s">
        <v>4873</v>
      </c>
      <c r="B519" t="s">
        <v>3785</v>
      </c>
      <c r="C519" t="s">
        <v>3786</v>
      </c>
      <c r="D519" t="s">
        <v>3934</v>
      </c>
      <c r="E519" t="s">
        <v>3934</v>
      </c>
      <c r="F519" t="s">
        <v>4778</v>
      </c>
      <c r="G519" t="s">
        <v>4874</v>
      </c>
      <c r="H519" t="s">
        <v>6107</v>
      </c>
      <c r="I519">
        <v>1000</v>
      </c>
    </row>
    <row r="520" spans="1:9" x14ac:dyDescent="0.25">
      <c r="A520" t="s">
        <v>4875</v>
      </c>
      <c r="B520" t="s">
        <v>3785</v>
      </c>
      <c r="C520" t="s">
        <v>3786</v>
      </c>
      <c r="D520" t="s">
        <v>3934</v>
      </c>
      <c r="E520" t="s">
        <v>3934</v>
      </c>
      <c r="F520" t="s">
        <v>4778</v>
      </c>
      <c r="G520" t="s">
        <v>4876</v>
      </c>
      <c r="H520" t="s">
        <v>6107</v>
      </c>
      <c r="I520">
        <v>1000</v>
      </c>
    </row>
    <row r="521" spans="1:9" x14ac:dyDescent="0.25">
      <c r="A521" t="s">
        <v>4877</v>
      </c>
      <c r="B521" t="s">
        <v>3785</v>
      </c>
      <c r="C521" t="s">
        <v>3786</v>
      </c>
      <c r="D521" t="s">
        <v>3934</v>
      </c>
      <c r="E521" t="s">
        <v>3934</v>
      </c>
      <c r="F521" t="s">
        <v>4778</v>
      </c>
      <c r="G521" t="s">
        <v>4878</v>
      </c>
      <c r="H521" t="s">
        <v>6107</v>
      </c>
      <c r="I521">
        <v>1000</v>
      </c>
    </row>
    <row r="522" spans="1:9" x14ac:dyDescent="0.25">
      <c r="A522" t="s">
        <v>4879</v>
      </c>
      <c r="B522" t="s">
        <v>3785</v>
      </c>
      <c r="C522" t="s">
        <v>3786</v>
      </c>
      <c r="D522" t="s">
        <v>3934</v>
      </c>
      <c r="E522" t="s">
        <v>3934</v>
      </c>
      <c r="F522" t="s">
        <v>4778</v>
      </c>
      <c r="G522" t="s">
        <v>4880</v>
      </c>
      <c r="H522" t="s">
        <v>6107</v>
      </c>
      <c r="I522">
        <v>1000</v>
      </c>
    </row>
    <row r="523" spans="1:9" x14ac:dyDescent="0.25">
      <c r="A523" t="s">
        <v>4881</v>
      </c>
      <c r="B523" t="s">
        <v>3785</v>
      </c>
      <c r="C523" t="s">
        <v>3786</v>
      </c>
      <c r="D523" t="s">
        <v>3934</v>
      </c>
      <c r="E523" t="s">
        <v>3934</v>
      </c>
      <c r="F523" t="s">
        <v>4778</v>
      </c>
      <c r="G523" t="s">
        <v>4882</v>
      </c>
      <c r="H523" t="s">
        <v>6107</v>
      </c>
      <c r="I523">
        <v>1000</v>
      </c>
    </row>
    <row r="524" spans="1:9" x14ac:dyDescent="0.25">
      <c r="A524" t="s">
        <v>4883</v>
      </c>
      <c r="B524" t="s">
        <v>3785</v>
      </c>
      <c r="C524" t="s">
        <v>3800</v>
      </c>
      <c r="D524" t="s">
        <v>3870</v>
      </c>
      <c r="E524" t="s">
        <v>3871</v>
      </c>
      <c r="F524" t="s">
        <v>3874</v>
      </c>
      <c r="G524" t="s">
        <v>4884</v>
      </c>
      <c r="H524" t="s">
        <v>6107</v>
      </c>
      <c r="I524">
        <v>1000</v>
      </c>
    </row>
    <row r="525" spans="1:9" x14ac:dyDescent="0.25">
      <c r="A525" t="s">
        <v>4885</v>
      </c>
      <c r="B525" t="s">
        <v>3785</v>
      </c>
      <c r="C525" t="s">
        <v>3800</v>
      </c>
      <c r="D525" t="s">
        <v>3870</v>
      </c>
      <c r="E525" t="s">
        <v>3871</v>
      </c>
      <c r="F525" t="s">
        <v>3874</v>
      </c>
      <c r="G525" t="s">
        <v>4886</v>
      </c>
      <c r="H525" t="s">
        <v>6107</v>
      </c>
      <c r="I525">
        <v>1000</v>
      </c>
    </row>
    <row r="526" spans="1:9" x14ac:dyDescent="0.25">
      <c r="A526" t="s">
        <v>4887</v>
      </c>
      <c r="B526" t="s">
        <v>3785</v>
      </c>
      <c r="C526" t="s">
        <v>3786</v>
      </c>
      <c r="D526" t="s">
        <v>3934</v>
      </c>
      <c r="E526" t="s">
        <v>3934</v>
      </c>
      <c r="F526" t="s">
        <v>4787</v>
      </c>
      <c r="G526" t="s">
        <v>4888</v>
      </c>
      <c r="H526" t="s">
        <v>6107</v>
      </c>
      <c r="I526">
        <v>1000</v>
      </c>
    </row>
    <row r="527" spans="1:9" x14ac:dyDescent="0.25">
      <c r="A527" t="s">
        <v>4889</v>
      </c>
      <c r="B527" t="s">
        <v>3785</v>
      </c>
      <c r="C527" t="s">
        <v>3800</v>
      </c>
      <c r="D527" t="s">
        <v>4764</v>
      </c>
      <c r="E527" t="s">
        <v>4765</v>
      </c>
      <c r="F527" t="s">
        <v>4769</v>
      </c>
      <c r="G527" t="s">
        <v>4890</v>
      </c>
      <c r="H527" t="s">
        <v>6107</v>
      </c>
      <c r="I527">
        <v>1000</v>
      </c>
    </row>
    <row r="528" spans="1:9" x14ac:dyDescent="0.25">
      <c r="A528" t="s">
        <v>4891</v>
      </c>
      <c r="B528" t="s">
        <v>3785</v>
      </c>
      <c r="C528" t="s">
        <v>3800</v>
      </c>
      <c r="D528" t="s">
        <v>4764</v>
      </c>
      <c r="E528" t="s">
        <v>4765</v>
      </c>
      <c r="F528" t="s">
        <v>4769</v>
      </c>
      <c r="G528" t="s">
        <v>4892</v>
      </c>
      <c r="H528" t="s">
        <v>6107</v>
      </c>
      <c r="I528">
        <v>1000</v>
      </c>
    </row>
    <row r="529" spans="1:9" x14ac:dyDescent="0.25">
      <c r="A529" t="s">
        <v>4893</v>
      </c>
      <c r="B529" t="s">
        <v>3785</v>
      </c>
      <c r="C529" t="s">
        <v>3786</v>
      </c>
      <c r="D529" t="s">
        <v>3934</v>
      </c>
      <c r="E529" t="s">
        <v>3934</v>
      </c>
      <c r="F529" t="s">
        <v>4778</v>
      </c>
      <c r="G529" t="s">
        <v>4894</v>
      </c>
      <c r="H529" t="s">
        <v>6107</v>
      </c>
      <c r="I529">
        <v>1000</v>
      </c>
    </row>
    <row r="530" spans="1:9" x14ac:dyDescent="0.25">
      <c r="A530" t="s">
        <v>4895</v>
      </c>
      <c r="B530" t="s">
        <v>3785</v>
      </c>
      <c r="C530" t="s">
        <v>3786</v>
      </c>
      <c r="D530" t="s">
        <v>3934</v>
      </c>
      <c r="E530" t="s">
        <v>3934</v>
      </c>
      <c r="F530" t="s">
        <v>4778</v>
      </c>
      <c r="G530" t="s">
        <v>4896</v>
      </c>
      <c r="H530" t="s">
        <v>6107</v>
      </c>
      <c r="I530">
        <v>1000</v>
      </c>
    </row>
    <row r="531" spans="1:9" x14ac:dyDescent="0.25">
      <c r="A531" t="s">
        <v>4897</v>
      </c>
      <c r="B531" t="s">
        <v>3785</v>
      </c>
      <c r="C531" t="s">
        <v>3786</v>
      </c>
      <c r="D531" t="s">
        <v>3934</v>
      </c>
      <c r="E531" t="s">
        <v>3934</v>
      </c>
      <c r="F531" t="s">
        <v>4778</v>
      </c>
      <c r="G531" t="s">
        <v>4898</v>
      </c>
      <c r="H531" t="s">
        <v>6107</v>
      </c>
      <c r="I531">
        <v>1000</v>
      </c>
    </row>
    <row r="532" spans="1:9" x14ac:dyDescent="0.25">
      <c r="A532" t="s">
        <v>4899</v>
      </c>
      <c r="B532" t="s">
        <v>3785</v>
      </c>
      <c r="C532" t="s">
        <v>3786</v>
      </c>
      <c r="D532" t="s">
        <v>3934</v>
      </c>
      <c r="E532" t="s">
        <v>3934</v>
      </c>
      <c r="F532" t="s">
        <v>4778</v>
      </c>
      <c r="G532" t="s">
        <v>4900</v>
      </c>
      <c r="H532" t="s">
        <v>6107</v>
      </c>
      <c r="I532">
        <v>1000</v>
      </c>
    </row>
    <row r="533" spans="1:9" x14ac:dyDescent="0.25">
      <c r="A533" t="s">
        <v>4901</v>
      </c>
      <c r="B533" t="s">
        <v>3785</v>
      </c>
      <c r="C533" t="s">
        <v>3786</v>
      </c>
      <c r="D533" t="s">
        <v>3934</v>
      </c>
      <c r="E533" t="s">
        <v>3934</v>
      </c>
      <c r="F533" t="s">
        <v>4778</v>
      </c>
      <c r="G533" t="s">
        <v>4902</v>
      </c>
      <c r="H533" t="s">
        <v>6107</v>
      </c>
      <c r="I533">
        <v>1000</v>
      </c>
    </row>
    <row r="534" spans="1:9" x14ac:dyDescent="0.25">
      <c r="A534" t="s">
        <v>4903</v>
      </c>
      <c r="B534" t="s">
        <v>3785</v>
      </c>
      <c r="C534" t="s">
        <v>3800</v>
      </c>
      <c r="D534" t="s">
        <v>4764</v>
      </c>
      <c r="E534" t="s">
        <v>4765</v>
      </c>
      <c r="F534" t="s">
        <v>4766</v>
      </c>
      <c r="G534" t="s">
        <v>4904</v>
      </c>
      <c r="H534" t="s">
        <v>6107</v>
      </c>
      <c r="I534">
        <v>1000</v>
      </c>
    </row>
    <row r="535" spans="1:9" x14ac:dyDescent="0.25">
      <c r="A535" t="s">
        <v>4905</v>
      </c>
      <c r="B535" t="s">
        <v>3785</v>
      </c>
      <c r="C535" t="s">
        <v>3786</v>
      </c>
      <c r="D535" t="s">
        <v>3934</v>
      </c>
      <c r="E535" t="s">
        <v>3934</v>
      </c>
      <c r="F535" t="s">
        <v>4787</v>
      </c>
      <c r="G535" t="s">
        <v>4906</v>
      </c>
      <c r="H535" t="s">
        <v>6107</v>
      </c>
      <c r="I535">
        <v>1000</v>
      </c>
    </row>
    <row r="536" spans="1:9" x14ac:dyDescent="0.25">
      <c r="A536" t="s">
        <v>4907</v>
      </c>
      <c r="B536" t="s">
        <v>3785</v>
      </c>
      <c r="C536" t="s">
        <v>3786</v>
      </c>
      <c r="D536" t="s">
        <v>3934</v>
      </c>
      <c r="E536" t="s">
        <v>3934</v>
      </c>
      <c r="F536" t="s">
        <v>4778</v>
      </c>
      <c r="G536" t="s">
        <v>4908</v>
      </c>
      <c r="H536" t="s">
        <v>6107</v>
      </c>
      <c r="I536">
        <v>1000</v>
      </c>
    </row>
    <row r="537" spans="1:9" x14ac:dyDescent="0.25">
      <c r="A537" t="s">
        <v>4909</v>
      </c>
      <c r="B537" t="s">
        <v>3785</v>
      </c>
      <c r="C537" t="s">
        <v>3786</v>
      </c>
      <c r="D537" t="s">
        <v>3934</v>
      </c>
      <c r="E537" t="s">
        <v>3934</v>
      </c>
      <c r="F537" t="s">
        <v>4787</v>
      </c>
      <c r="G537" t="s">
        <v>4910</v>
      </c>
      <c r="H537" t="s">
        <v>6107</v>
      </c>
      <c r="I537">
        <v>1000</v>
      </c>
    </row>
    <row r="538" spans="1:9" x14ac:dyDescent="0.25">
      <c r="A538" t="s">
        <v>4911</v>
      </c>
      <c r="B538" t="s">
        <v>3785</v>
      </c>
      <c r="C538" t="s">
        <v>3885</v>
      </c>
      <c r="D538" t="s">
        <v>4473</v>
      </c>
      <c r="E538" t="s">
        <v>4473</v>
      </c>
      <c r="F538" t="s">
        <v>4804</v>
      </c>
      <c r="G538" t="s">
        <v>4912</v>
      </c>
      <c r="H538" t="s">
        <v>6107</v>
      </c>
      <c r="I538">
        <v>1000</v>
      </c>
    </row>
    <row r="539" spans="1:9" x14ac:dyDescent="0.25">
      <c r="A539" t="s">
        <v>4913</v>
      </c>
      <c r="B539" t="s">
        <v>3785</v>
      </c>
      <c r="C539" t="s">
        <v>3786</v>
      </c>
      <c r="D539" t="s">
        <v>3934</v>
      </c>
      <c r="E539" t="s">
        <v>3934</v>
      </c>
      <c r="F539" t="s">
        <v>4778</v>
      </c>
      <c r="G539" t="s">
        <v>4914</v>
      </c>
      <c r="H539" t="s">
        <v>6107</v>
      </c>
      <c r="I539">
        <v>1000</v>
      </c>
    </row>
    <row r="540" spans="1:9" x14ac:dyDescent="0.25">
      <c r="A540" t="s">
        <v>4915</v>
      </c>
      <c r="B540" t="s">
        <v>3785</v>
      </c>
      <c r="C540" t="s">
        <v>3800</v>
      </c>
      <c r="D540" t="s">
        <v>3870</v>
      </c>
      <c r="E540" t="s">
        <v>3871</v>
      </c>
      <c r="F540" t="s">
        <v>3871</v>
      </c>
      <c r="G540" t="s">
        <v>4916</v>
      </c>
      <c r="H540" t="s">
        <v>6107</v>
      </c>
      <c r="I540">
        <v>1000</v>
      </c>
    </row>
    <row r="541" spans="1:9" x14ac:dyDescent="0.25">
      <c r="A541" t="s">
        <v>4917</v>
      </c>
      <c r="B541" t="s">
        <v>3785</v>
      </c>
      <c r="C541" t="s">
        <v>3800</v>
      </c>
      <c r="D541" t="s">
        <v>3870</v>
      </c>
      <c r="E541" t="s">
        <v>3871</v>
      </c>
      <c r="F541" t="s">
        <v>3871</v>
      </c>
      <c r="G541" t="s">
        <v>4918</v>
      </c>
      <c r="H541" t="s">
        <v>6107</v>
      </c>
      <c r="I541">
        <v>1000</v>
      </c>
    </row>
    <row r="542" spans="1:9" x14ac:dyDescent="0.25">
      <c r="A542" t="s">
        <v>4919</v>
      </c>
      <c r="B542" t="s">
        <v>3785</v>
      </c>
      <c r="C542" t="s">
        <v>3800</v>
      </c>
      <c r="D542" t="s">
        <v>3870</v>
      </c>
      <c r="E542" t="s">
        <v>3871</v>
      </c>
      <c r="F542" t="s">
        <v>3871</v>
      </c>
      <c r="G542" t="s">
        <v>4920</v>
      </c>
      <c r="H542" t="s">
        <v>6107</v>
      </c>
      <c r="I542">
        <v>1000</v>
      </c>
    </row>
    <row r="543" spans="1:9" x14ac:dyDescent="0.25">
      <c r="A543" t="s">
        <v>4921</v>
      </c>
      <c r="B543" t="s">
        <v>3785</v>
      </c>
      <c r="C543" t="s">
        <v>3800</v>
      </c>
      <c r="D543" t="s">
        <v>3870</v>
      </c>
      <c r="E543" t="s">
        <v>3871</v>
      </c>
      <c r="F543" t="s">
        <v>3871</v>
      </c>
      <c r="G543" t="s">
        <v>4922</v>
      </c>
      <c r="H543" t="s">
        <v>6107</v>
      </c>
      <c r="I543">
        <v>1000</v>
      </c>
    </row>
    <row r="544" spans="1:9" x14ac:dyDescent="0.25">
      <c r="A544" t="s">
        <v>4923</v>
      </c>
      <c r="B544" t="s">
        <v>3785</v>
      </c>
      <c r="C544" t="s">
        <v>3800</v>
      </c>
      <c r="D544" t="s">
        <v>3870</v>
      </c>
      <c r="E544" t="s">
        <v>3871</v>
      </c>
      <c r="F544" t="s">
        <v>3871</v>
      </c>
      <c r="G544" t="s">
        <v>4924</v>
      </c>
      <c r="H544" t="s">
        <v>6107</v>
      </c>
      <c r="I544">
        <v>1000</v>
      </c>
    </row>
    <row r="545" spans="1:9" x14ac:dyDescent="0.25">
      <c r="A545" t="s">
        <v>4925</v>
      </c>
      <c r="B545" t="s">
        <v>3785</v>
      </c>
      <c r="C545" t="s">
        <v>3800</v>
      </c>
      <c r="D545" t="s">
        <v>3870</v>
      </c>
      <c r="E545" t="s">
        <v>3871</v>
      </c>
      <c r="F545" t="s">
        <v>3871</v>
      </c>
      <c r="G545" t="s">
        <v>1825</v>
      </c>
      <c r="H545" t="s">
        <v>6107</v>
      </c>
      <c r="I545">
        <v>1000</v>
      </c>
    </row>
    <row r="546" spans="1:9" x14ac:dyDescent="0.25">
      <c r="A546" t="s">
        <v>4926</v>
      </c>
      <c r="B546" t="s">
        <v>3785</v>
      </c>
      <c r="C546" t="s">
        <v>3800</v>
      </c>
      <c r="D546" t="s">
        <v>3870</v>
      </c>
      <c r="E546" t="s">
        <v>3871</v>
      </c>
      <c r="F546" t="s">
        <v>3871</v>
      </c>
      <c r="G546" t="s">
        <v>4927</v>
      </c>
      <c r="H546" t="s">
        <v>6107</v>
      </c>
      <c r="I546">
        <v>1000</v>
      </c>
    </row>
    <row r="547" spans="1:9" x14ac:dyDescent="0.25">
      <c r="A547" t="s">
        <v>4928</v>
      </c>
      <c r="B547" t="s">
        <v>3785</v>
      </c>
      <c r="C547" t="s">
        <v>3800</v>
      </c>
      <c r="D547" t="s">
        <v>3870</v>
      </c>
      <c r="E547" t="s">
        <v>3871</v>
      </c>
      <c r="F547" t="s">
        <v>3871</v>
      </c>
      <c r="G547" t="s">
        <v>4929</v>
      </c>
      <c r="H547" t="s">
        <v>6107</v>
      </c>
      <c r="I547">
        <v>1000</v>
      </c>
    </row>
    <row r="548" spans="1:9" x14ac:dyDescent="0.25">
      <c r="A548" t="s">
        <v>4930</v>
      </c>
      <c r="B548" t="s">
        <v>3785</v>
      </c>
      <c r="C548" t="s">
        <v>3800</v>
      </c>
      <c r="D548" t="s">
        <v>3870</v>
      </c>
      <c r="E548" t="s">
        <v>3871</v>
      </c>
      <c r="F548" t="s">
        <v>3871</v>
      </c>
      <c r="G548" t="s">
        <v>4931</v>
      </c>
      <c r="H548" t="s">
        <v>6107</v>
      </c>
      <c r="I548">
        <v>1000</v>
      </c>
    </row>
    <row r="549" spans="1:9" x14ac:dyDescent="0.25">
      <c r="A549" t="s">
        <v>4932</v>
      </c>
      <c r="B549" t="s">
        <v>3785</v>
      </c>
      <c r="C549" t="s">
        <v>3800</v>
      </c>
      <c r="D549" t="s">
        <v>3870</v>
      </c>
      <c r="E549" t="s">
        <v>3871</v>
      </c>
      <c r="F549" t="s">
        <v>3871</v>
      </c>
      <c r="G549" t="s">
        <v>4933</v>
      </c>
      <c r="H549" t="s">
        <v>6107</v>
      </c>
      <c r="I549">
        <v>1000</v>
      </c>
    </row>
    <row r="550" spans="1:9" x14ac:dyDescent="0.25">
      <c r="A550" t="s">
        <v>4934</v>
      </c>
      <c r="B550" t="s">
        <v>3785</v>
      </c>
      <c r="C550" t="s">
        <v>3800</v>
      </c>
      <c r="D550" t="s">
        <v>3870</v>
      </c>
      <c r="E550" t="s">
        <v>3871</v>
      </c>
      <c r="F550" t="s">
        <v>3871</v>
      </c>
      <c r="G550" t="s">
        <v>3811</v>
      </c>
      <c r="H550" t="s">
        <v>6107</v>
      </c>
      <c r="I550">
        <v>1000</v>
      </c>
    </row>
    <row r="551" spans="1:9" x14ac:dyDescent="0.25">
      <c r="A551" t="s">
        <v>4935</v>
      </c>
      <c r="B551" t="s">
        <v>3785</v>
      </c>
      <c r="C551" t="s">
        <v>3800</v>
      </c>
      <c r="D551" t="s">
        <v>3870</v>
      </c>
      <c r="E551" t="s">
        <v>3871</v>
      </c>
      <c r="F551" t="s">
        <v>3871</v>
      </c>
      <c r="G551" t="s">
        <v>4936</v>
      </c>
      <c r="H551" t="s">
        <v>6107</v>
      </c>
      <c r="I551">
        <v>1000</v>
      </c>
    </row>
    <row r="552" spans="1:9" x14ac:dyDescent="0.25">
      <c r="A552" t="s">
        <v>4937</v>
      </c>
      <c r="B552" t="s">
        <v>3785</v>
      </c>
      <c r="C552" t="s">
        <v>3800</v>
      </c>
      <c r="D552" t="s">
        <v>3870</v>
      </c>
      <c r="E552" t="s">
        <v>3871</v>
      </c>
      <c r="F552" t="s">
        <v>3871</v>
      </c>
      <c r="G552" t="s">
        <v>4938</v>
      </c>
      <c r="H552" t="s">
        <v>6107</v>
      </c>
      <c r="I552">
        <v>1000</v>
      </c>
    </row>
    <row r="553" spans="1:9" x14ac:dyDescent="0.25">
      <c r="A553" t="s">
        <v>4939</v>
      </c>
      <c r="B553" t="s">
        <v>3785</v>
      </c>
      <c r="C553" t="s">
        <v>3800</v>
      </c>
      <c r="D553" t="s">
        <v>3870</v>
      </c>
      <c r="E553" t="s">
        <v>3871</v>
      </c>
      <c r="F553" t="s">
        <v>3871</v>
      </c>
      <c r="G553" t="s">
        <v>4940</v>
      </c>
      <c r="H553" t="s">
        <v>6107</v>
      </c>
      <c r="I553">
        <v>1000</v>
      </c>
    </row>
    <row r="554" spans="1:9" x14ac:dyDescent="0.25">
      <c r="A554" t="s">
        <v>4941</v>
      </c>
      <c r="B554" t="s">
        <v>3785</v>
      </c>
      <c r="C554" t="s">
        <v>3800</v>
      </c>
      <c r="D554" t="s">
        <v>3870</v>
      </c>
      <c r="E554" t="s">
        <v>3871</v>
      </c>
      <c r="F554" t="s">
        <v>3871</v>
      </c>
      <c r="G554" t="s">
        <v>4942</v>
      </c>
      <c r="H554" t="s">
        <v>6107</v>
      </c>
      <c r="I554">
        <v>1000</v>
      </c>
    </row>
    <row r="555" spans="1:9" x14ac:dyDescent="0.25">
      <c r="A555" t="s">
        <v>4943</v>
      </c>
      <c r="B555" t="s">
        <v>3785</v>
      </c>
      <c r="C555" t="s">
        <v>3800</v>
      </c>
      <c r="D555" t="s">
        <v>3870</v>
      </c>
      <c r="E555" t="s">
        <v>3871</v>
      </c>
      <c r="F555" t="s">
        <v>3871</v>
      </c>
      <c r="G555" t="s">
        <v>4944</v>
      </c>
      <c r="H555" t="s">
        <v>6107</v>
      </c>
      <c r="I555">
        <v>1000</v>
      </c>
    </row>
    <row r="556" spans="1:9" x14ac:dyDescent="0.25">
      <c r="A556" t="s">
        <v>4945</v>
      </c>
      <c r="B556" t="s">
        <v>3785</v>
      </c>
      <c r="C556" t="s">
        <v>3800</v>
      </c>
      <c r="D556" t="s">
        <v>3870</v>
      </c>
      <c r="E556" t="s">
        <v>3871</v>
      </c>
      <c r="F556" t="s">
        <v>3871</v>
      </c>
      <c r="G556" t="s">
        <v>4946</v>
      </c>
      <c r="H556" t="s">
        <v>6107</v>
      </c>
      <c r="I556">
        <v>1000</v>
      </c>
    </row>
    <row r="557" spans="1:9" x14ac:dyDescent="0.25">
      <c r="A557" t="s">
        <v>4947</v>
      </c>
      <c r="B557" t="s">
        <v>3785</v>
      </c>
      <c r="C557" t="s">
        <v>3800</v>
      </c>
      <c r="D557" t="s">
        <v>3870</v>
      </c>
      <c r="E557" t="s">
        <v>3871</v>
      </c>
      <c r="F557" t="s">
        <v>3871</v>
      </c>
      <c r="G557" t="s">
        <v>4948</v>
      </c>
      <c r="H557" t="s">
        <v>6107</v>
      </c>
      <c r="I557">
        <v>1000</v>
      </c>
    </row>
    <row r="558" spans="1:9" x14ac:dyDescent="0.25">
      <c r="A558" t="s">
        <v>4949</v>
      </c>
      <c r="B558" t="s">
        <v>3785</v>
      </c>
      <c r="C558" t="s">
        <v>3800</v>
      </c>
      <c r="D558" t="s">
        <v>3870</v>
      </c>
      <c r="E558" t="s">
        <v>3871</v>
      </c>
      <c r="F558" t="s">
        <v>3871</v>
      </c>
      <c r="G558" t="s">
        <v>4950</v>
      </c>
      <c r="H558" t="s">
        <v>6107</v>
      </c>
      <c r="I558">
        <v>1000</v>
      </c>
    </row>
    <row r="559" spans="1:9" x14ac:dyDescent="0.25">
      <c r="A559" t="s">
        <v>4951</v>
      </c>
      <c r="B559" t="s">
        <v>3785</v>
      </c>
      <c r="C559" t="s">
        <v>3800</v>
      </c>
      <c r="D559" t="s">
        <v>3870</v>
      </c>
      <c r="E559" t="s">
        <v>3871</v>
      </c>
      <c r="F559" t="s">
        <v>3871</v>
      </c>
      <c r="G559" t="s">
        <v>4952</v>
      </c>
      <c r="H559" t="s">
        <v>6107</v>
      </c>
      <c r="I559">
        <v>1000</v>
      </c>
    </row>
    <row r="560" spans="1:9" x14ac:dyDescent="0.25">
      <c r="A560" t="s">
        <v>4953</v>
      </c>
      <c r="B560" t="s">
        <v>3785</v>
      </c>
      <c r="C560" t="s">
        <v>3800</v>
      </c>
      <c r="D560" t="s">
        <v>3870</v>
      </c>
      <c r="E560" t="s">
        <v>3871</v>
      </c>
      <c r="F560" t="s">
        <v>3871</v>
      </c>
      <c r="G560" t="s">
        <v>4954</v>
      </c>
      <c r="H560" t="s">
        <v>6107</v>
      </c>
      <c r="I560">
        <v>1000</v>
      </c>
    </row>
    <row r="561" spans="1:9" x14ac:dyDescent="0.25">
      <c r="A561" t="s">
        <v>4955</v>
      </c>
      <c r="B561" t="s">
        <v>3785</v>
      </c>
      <c r="C561" t="s">
        <v>3800</v>
      </c>
      <c r="D561" t="s">
        <v>3870</v>
      </c>
      <c r="E561" t="s">
        <v>3871</v>
      </c>
      <c r="F561" t="s">
        <v>3871</v>
      </c>
      <c r="G561" t="s">
        <v>4956</v>
      </c>
      <c r="H561" t="s">
        <v>6107</v>
      </c>
      <c r="I561">
        <v>1000</v>
      </c>
    </row>
    <row r="562" spans="1:9" x14ac:dyDescent="0.25">
      <c r="A562" t="s">
        <v>4957</v>
      </c>
      <c r="B562" t="s">
        <v>3785</v>
      </c>
      <c r="C562" t="s">
        <v>3800</v>
      </c>
      <c r="D562" t="s">
        <v>4958</v>
      </c>
      <c r="E562" t="s">
        <v>4958</v>
      </c>
      <c r="F562" t="s">
        <v>4958</v>
      </c>
      <c r="G562" t="s">
        <v>4959</v>
      </c>
      <c r="H562" t="s">
        <v>6107</v>
      </c>
      <c r="I562">
        <v>1000</v>
      </c>
    </row>
    <row r="563" spans="1:9" x14ac:dyDescent="0.25">
      <c r="A563" t="s">
        <v>4960</v>
      </c>
      <c r="B563" t="s">
        <v>3785</v>
      </c>
      <c r="C563" t="s">
        <v>3800</v>
      </c>
      <c r="D563" t="s">
        <v>3870</v>
      </c>
      <c r="E563" t="s">
        <v>4961</v>
      </c>
      <c r="F563" t="s">
        <v>4961</v>
      </c>
      <c r="G563" t="s">
        <v>4962</v>
      </c>
      <c r="H563" t="s">
        <v>6107</v>
      </c>
      <c r="I563">
        <v>1000</v>
      </c>
    </row>
    <row r="564" spans="1:9" x14ac:dyDescent="0.25">
      <c r="A564" t="s">
        <v>4963</v>
      </c>
      <c r="B564" t="s">
        <v>3785</v>
      </c>
      <c r="C564" t="s">
        <v>3800</v>
      </c>
      <c r="D564" t="s">
        <v>3870</v>
      </c>
      <c r="E564" t="s">
        <v>3871</v>
      </c>
      <c r="F564" t="s">
        <v>4964</v>
      </c>
      <c r="G564" t="s">
        <v>4965</v>
      </c>
      <c r="H564" t="s">
        <v>6107</v>
      </c>
      <c r="I564">
        <v>1000</v>
      </c>
    </row>
    <row r="565" spans="1:9" x14ac:dyDescent="0.25">
      <c r="A565" t="s">
        <v>4966</v>
      </c>
      <c r="B565" t="s">
        <v>3785</v>
      </c>
      <c r="C565" t="s">
        <v>3800</v>
      </c>
      <c r="D565" t="s">
        <v>3870</v>
      </c>
      <c r="E565" t="s">
        <v>3871</v>
      </c>
      <c r="F565" t="s">
        <v>3871</v>
      </c>
      <c r="G565" t="s">
        <v>4967</v>
      </c>
      <c r="H565" t="s">
        <v>6107</v>
      </c>
      <c r="I565">
        <v>1000</v>
      </c>
    </row>
    <row r="566" spans="1:9" x14ac:dyDescent="0.25">
      <c r="A566" t="s">
        <v>4968</v>
      </c>
      <c r="B566" t="s">
        <v>3785</v>
      </c>
      <c r="C566" t="s">
        <v>3800</v>
      </c>
      <c r="D566" t="s">
        <v>3870</v>
      </c>
      <c r="E566" t="s">
        <v>4969</v>
      </c>
      <c r="F566" t="s">
        <v>4969</v>
      </c>
      <c r="G566" t="s">
        <v>4970</v>
      </c>
      <c r="H566" t="s">
        <v>6107</v>
      </c>
      <c r="I566">
        <v>1000</v>
      </c>
    </row>
    <row r="567" spans="1:9" x14ac:dyDescent="0.25">
      <c r="A567" t="s">
        <v>4971</v>
      </c>
      <c r="B567" t="s">
        <v>3785</v>
      </c>
      <c r="C567" t="s">
        <v>3800</v>
      </c>
      <c r="D567" t="s">
        <v>3870</v>
      </c>
      <c r="E567" t="s">
        <v>4969</v>
      </c>
      <c r="F567" t="s">
        <v>4969</v>
      </c>
      <c r="G567" t="s">
        <v>1479</v>
      </c>
      <c r="H567" t="s">
        <v>6107</v>
      </c>
      <c r="I567">
        <v>1000</v>
      </c>
    </row>
    <row r="568" spans="1:9" x14ac:dyDescent="0.25">
      <c r="A568" t="s">
        <v>4972</v>
      </c>
      <c r="B568" t="s">
        <v>3785</v>
      </c>
      <c r="C568" t="s">
        <v>3800</v>
      </c>
      <c r="D568" t="s">
        <v>3870</v>
      </c>
      <c r="E568" t="s">
        <v>4969</v>
      </c>
      <c r="F568" t="s">
        <v>4969</v>
      </c>
      <c r="G568" t="s">
        <v>4973</v>
      </c>
      <c r="H568" t="s">
        <v>6107</v>
      </c>
      <c r="I568">
        <v>1000</v>
      </c>
    </row>
    <row r="569" spans="1:9" x14ac:dyDescent="0.25">
      <c r="A569" t="s">
        <v>4974</v>
      </c>
      <c r="B569" t="s">
        <v>3785</v>
      </c>
      <c r="C569" t="s">
        <v>3800</v>
      </c>
      <c r="D569" t="s">
        <v>3870</v>
      </c>
      <c r="E569" t="s">
        <v>4969</v>
      </c>
      <c r="F569" t="s">
        <v>4969</v>
      </c>
      <c r="G569" t="s">
        <v>4975</v>
      </c>
      <c r="H569" t="s">
        <v>6107</v>
      </c>
      <c r="I569">
        <v>1000</v>
      </c>
    </row>
    <row r="570" spans="1:9" x14ac:dyDescent="0.25">
      <c r="A570" t="s">
        <v>4976</v>
      </c>
      <c r="B570" t="s">
        <v>3785</v>
      </c>
      <c r="C570" t="s">
        <v>3800</v>
      </c>
      <c r="D570" t="s">
        <v>3870</v>
      </c>
      <c r="E570" t="s">
        <v>4969</v>
      </c>
      <c r="F570" t="s">
        <v>4969</v>
      </c>
      <c r="G570" t="s">
        <v>4977</v>
      </c>
      <c r="H570" t="s">
        <v>6107</v>
      </c>
      <c r="I570">
        <v>1000</v>
      </c>
    </row>
    <row r="571" spans="1:9" x14ac:dyDescent="0.25">
      <c r="A571" t="s">
        <v>4978</v>
      </c>
      <c r="B571" t="s">
        <v>3785</v>
      </c>
      <c r="C571" t="s">
        <v>3800</v>
      </c>
      <c r="D571" t="s">
        <v>3870</v>
      </c>
      <c r="E571" t="s">
        <v>4969</v>
      </c>
      <c r="F571" t="s">
        <v>4969</v>
      </c>
      <c r="G571" t="s">
        <v>4979</v>
      </c>
      <c r="H571" t="s">
        <v>6107</v>
      </c>
      <c r="I571">
        <v>1000</v>
      </c>
    </row>
    <row r="572" spans="1:9" x14ac:dyDescent="0.25">
      <c r="A572" t="s">
        <v>4980</v>
      </c>
      <c r="B572" t="s">
        <v>3785</v>
      </c>
      <c r="C572" t="s">
        <v>3800</v>
      </c>
      <c r="D572" t="s">
        <v>3870</v>
      </c>
      <c r="E572" t="s">
        <v>4969</v>
      </c>
      <c r="F572" t="s">
        <v>4969</v>
      </c>
      <c r="G572" t="s">
        <v>4981</v>
      </c>
      <c r="H572" t="s">
        <v>6107</v>
      </c>
      <c r="I572">
        <v>1000</v>
      </c>
    </row>
    <row r="573" spans="1:9" x14ac:dyDescent="0.25">
      <c r="A573" t="s">
        <v>4982</v>
      </c>
      <c r="B573" t="s">
        <v>3785</v>
      </c>
      <c r="C573" t="s">
        <v>3800</v>
      </c>
      <c r="D573" t="s">
        <v>3870</v>
      </c>
      <c r="E573" t="s">
        <v>4969</v>
      </c>
      <c r="F573" t="s">
        <v>4969</v>
      </c>
      <c r="G573" t="s">
        <v>3811</v>
      </c>
      <c r="H573" t="s">
        <v>6107</v>
      </c>
      <c r="I573">
        <v>1000</v>
      </c>
    </row>
    <row r="574" spans="1:9" x14ac:dyDescent="0.25">
      <c r="A574" t="s">
        <v>4983</v>
      </c>
      <c r="B574" t="s">
        <v>3785</v>
      </c>
      <c r="C574" t="s">
        <v>3800</v>
      </c>
      <c r="D574" t="s">
        <v>3870</v>
      </c>
      <c r="E574" t="s">
        <v>4969</v>
      </c>
      <c r="F574" t="s">
        <v>4969</v>
      </c>
      <c r="G574" t="s">
        <v>4984</v>
      </c>
      <c r="H574" t="s">
        <v>6107</v>
      </c>
      <c r="I574">
        <v>1000</v>
      </c>
    </row>
    <row r="575" spans="1:9" x14ac:dyDescent="0.25">
      <c r="A575" t="s">
        <v>4985</v>
      </c>
      <c r="B575" t="s">
        <v>3785</v>
      </c>
      <c r="C575" t="s">
        <v>3800</v>
      </c>
      <c r="D575" t="s">
        <v>3870</v>
      </c>
      <c r="E575" t="s">
        <v>4969</v>
      </c>
      <c r="F575" t="s">
        <v>4969</v>
      </c>
      <c r="G575" t="s">
        <v>4986</v>
      </c>
      <c r="H575" t="s">
        <v>6107</v>
      </c>
      <c r="I575">
        <v>1000</v>
      </c>
    </row>
    <row r="576" spans="1:9" x14ac:dyDescent="0.25">
      <c r="A576" t="s">
        <v>4987</v>
      </c>
      <c r="B576" t="s">
        <v>3785</v>
      </c>
      <c r="C576" t="s">
        <v>3800</v>
      </c>
      <c r="D576" t="s">
        <v>3870</v>
      </c>
      <c r="E576" t="s">
        <v>4969</v>
      </c>
      <c r="F576" t="s">
        <v>4969</v>
      </c>
      <c r="G576" t="s">
        <v>4988</v>
      </c>
      <c r="H576" t="s">
        <v>6107</v>
      </c>
      <c r="I576">
        <v>1000</v>
      </c>
    </row>
    <row r="577" spans="1:9" x14ac:dyDescent="0.25">
      <c r="A577" t="s">
        <v>4989</v>
      </c>
      <c r="B577" t="s">
        <v>3785</v>
      </c>
      <c r="C577" t="s">
        <v>3800</v>
      </c>
      <c r="D577" t="s">
        <v>3870</v>
      </c>
      <c r="E577" t="s">
        <v>4969</v>
      </c>
      <c r="F577" t="s">
        <v>4969</v>
      </c>
      <c r="G577" t="s">
        <v>4990</v>
      </c>
      <c r="H577" t="s">
        <v>6107</v>
      </c>
      <c r="I577">
        <v>1000</v>
      </c>
    </row>
    <row r="578" spans="1:9" x14ac:dyDescent="0.25">
      <c r="A578" t="s">
        <v>4991</v>
      </c>
      <c r="B578" t="s">
        <v>3785</v>
      </c>
      <c r="C578" t="s">
        <v>3800</v>
      </c>
      <c r="D578" t="s">
        <v>3870</v>
      </c>
      <c r="E578" t="s">
        <v>4969</v>
      </c>
      <c r="F578" t="s">
        <v>4969</v>
      </c>
      <c r="G578" t="s">
        <v>4992</v>
      </c>
      <c r="H578" t="s">
        <v>6107</v>
      </c>
      <c r="I578">
        <v>1000</v>
      </c>
    </row>
    <row r="579" spans="1:9" x14ac:dyDescent="0.25">
      <c r="A579" t="s">
        <v>4993</v>
      </c>
      <c r="B579" t="s">
        <v>3785</v>
      </c>
      <c r="C579" t="s">
        <v>3800</v>
      </c>
      <c r="D579" t="s">
        <v>3870</v>
      </c>
      <c r="E579" t="s">
        <v>4969</v>
      </c>
      <c r="F579" t="s">
        <v>4969</v>
      </c>
      <c r="G579" t="s">
        <v>4994</v>
      </c>
      <c r="H579" t="s">
        <v>6107</v>
      </c>
      <c r="I579">
        <v>1000</v>
      </c>
    </row>
    <row r="580" spans="1:9" x14ac:dyDescent="0.25">
      <c r="A580" t="s">
        <v>4995</v>
      </c>
      <c r="B580" t="s">
        <v>3785</v>
      </c>
      <c r="C580" t="s">
        <v>3800</v>
      </c>
      <c r="D580" t="s">
        <v>3870</v>
      </c>
      <c r="E580" t="s">
        <v>4969</v>
      </c>
      <c r="F580" t="s">
        <v>4969</v>
      </c>
      <c r="G580" t="s">
        <v>4996</v>
      </c>
      <c r="H580" t="s">
        <v>6107</v>
      </c>
      <c r="I580">
        <v>1000</v>
      </c>
    </row>
    <row r="581" spans="1:9" x14ac:dyDescent="0.25">
      <c r="A581" t="s">
        <v>4997</v>
      </c>
      <c r="B581" t="s">
        <v>3785</v>
      </c>
      <c r="C581" t="s">
        <v>3800</v>
      </c>
      <c r="D581" t="s">
        <v>3870</v>
      </c>
      <c r="E581" t="s">
        <v>4969</v>
      </c>
      <c r="F581" t="s">
        <v>4969</v>
      </c>
      <c r="G581" t="s">
        <v>4998</v>
      </c>
      <c r="H581" t="s">
        <v>6107</v>
      </c>
      <c r="I581">
        <v>1000</v>
      </c>
    </row>
    <row r="582" spans="1:9" x14ac:dyDescent="0.25">
      <c r="A582" t="s">
        <v>4999</v>
      </c>
      <c r="B582" t="s">
        <v>3785</v>
      </c>
      <c r="C582" t="s">
        <v>3800</v>
      </c>
      <c r="D582" t="s">
        <v>3870</v>
      </c>
      <c r="E582" t="s">
        <v>4969</v>
      </c>
      <c r="F582" t="s">
        <v>4969</v>
      </c>
      <c r="G582" t="s">
        <v>5000</v>
      </c>
      <c r="H582" t="s">
        <v>6107</v>
      </c>
      <c r="I582">
        <v>1000</v>
      </c>
    </row>
    <row r="583" spans="1:9" x14ac:dyDescent="0.25">
      <c r="A583" t="s">
        <v>5001</v>
      </c>
      <c r="B583" t="s">
        <v>3785</v>
      </c>
      <c r="C583" t="s">
        <v>3800</v>
      </c>
      <c r="D583" t="s">
        <v>3870</v>
      </c>
      <c r="E583" t="s">
        <v>4969</v>
      </c>
      <c r="F583" t="s">
        <v>4969</v>
      </c>
      <c r="G583" t="s">
        <v>1479</v>
      </c>
      <c r="H583" t="s">
        <v>6107</v>
      </c>
      <c r="I583">
        <v>1000</v>
      </c>
    </row>
    <row r="584" spans="1:9" x14ac:dyDescent="0.25">
      <c r="A584" t="s">
        <v>5002</v>
      </c>
      <c r="B584" t="s">
        <v>3785</v>
      </c>
      <c r="C584" t="s">
        <v>3800</v>
      </c>
      <c r="D584" t="s">
        <v>3870</v>
      </c>
      <c r="E584" t="s">
        <v>4969</v>
      </c>
      <c r="F584" t="s">
        <v>4969</v>
      </c>
      <c r="G584" t="s">
        <v>5003</v>
      </c>
      <c r="H584" t="s">
        <v>6107</v>
      </c>
      <c r="I584">
        <v>1000</v>
      </c>
    </row>
    <row r="585" spans="1:9" x14ac:dyDescent="0.25">
      <c r="A585" t="s">
        <v>5004</v>
      </c>
      <c r="B585" t="s">
        <v>3785</v>
      </c>
      <c r="C585" t="s">
        <v>3800</v>
      </c>
      <c r="D585" t="s">
        <v>3870</v>
      </c>
      <c r="E585" t="s">
        <v>4969</v>
      </c>
      <c r="F585" t="s">
        <v>4969</v>
      </c>
      <c r="G585" t="s">
        <v>5005</v>
      </c>
      <c r="H585" t="s">
        <v>6107</v>
      </c>
      <c r="I585">
        <v>1000</v>
      </c>
    </row>
    <row r="586" spans="1:9" x14ac:dyDescent="0.25">
      <c r="A586" t="s">
        <v>5006</v>
      </c>
      <c r="B586" t="s">
        <v>3785</v>
      </c>
      <c r="C586" t="s">
        <v>3800</v>
      </c>
      <c r="D586" t="s">
        <v>3870</v>
      </c>
      <c r="E586" t="s">
        <v>4969</v>
      </c>
      <c r="F586" t="s">
        <v>4969</v>
      </c>
      <c r="G586" t="s">
        <v>5007</v>
      </c>
      <c r="H586" t="s">
        <v>6107</v>
      </c>
      <c r="I586">
        <v>1000</v>
      </c>
    </row>
    <row r="587" spans="1:9" x14ac:dyDescent="0.25">
      <c r="A587" t="s">
        <v>5008</v>
      </c>
      <c r="B587" t="s">
        <v>3785</v>
      </c>
      <c r="C587" t="s">
        <v>3800</v>
      </c>
      <c r="D587" t="s">
        <v>3870</v>
      </c>
      <c r="E587" t="s">
        <v>4969</v>
      </c>
      <c r="F587" t="s">
        <v>4969</v>
      </c>
      <c r="G587" t="s">
        <v>5009</v>
      </c>
      <c r="H587" t="s">
        <v>6107</v>
      </c>
      <c r="I587">
        <v>1000</v>
      </c>
    </row>
    <row r="588" spans="1:9" x14ac:dyDescent="0.25">
      <c r="A588" t="s">
        <v>5010</v>
      </c>
      <c r="B588" t="s">
        <v>3785</v>
      </c>
      <c r="C588" t="s">
        <v>3800</v>
      </c>
      <c r="D588" t="s">
        <v>3870</v>
      </c>
      <c r="E588" t="s">
        <v>4969</v>
      </c>
      <c r="F588" t="s">
        <v>4969</v>
      </c>
      <c r="G588" t="s">
        <v>5011</v>
      </c>
      <c r="H588" t="s">
        <v>6107</v>
      </c>
      <c r="I588">
        <v>1000</v>
      </c>
    </row>
    <row r="589" spans="1:9" x14ac:dyDescent="0.25">
      <c r="A589" t="s">
        <v>5012</v>
      </c>
      <c r="B589" t="s">
        <v>3785</v>
      </c>
      <c r="C589" t="s">
        <v>3800</v>
      </c>
      <c r="D589" t="s">
        <v>3870</v>
      </c>
      <c r="E589" t="s">
        <v>4969</v>
      </c>
      <c r="F589" t="s">
        <v>4969</v>
      </c>
      <c r="G589" t="s">
        <v>5013</v>
      </c>
      <c r="H589" t="s">
        <v>6107</v>
      </c>
      <c r="I589">
        <v>1000</v>
      </c>
    </row>
    <row r="590" spans="1:9" x14ac:dyDescent="0.25">
      <c r="A590" t="s">
        <v>5014</v>
      </c>
      <c r="B590" t="s">
        <v>3785</v>
      </c>
      <c r="C590" t="s">
        <v>3800</v>
      </c>
      <c r="D590" t="s">
        <v>3870</v>
      </c>
      <c r="E590" t="s">
        <v>4969</v>
      </c>
      <c r="F590" t="s">
        <v>4969</v>
      </c>
      <c r="G590" t="s">
        <v>5015</v>
      </c>
      <c r="H590" t="s">
        <v>6107</v>
      </c>
      <c r="I590">
        <v>1000</v>
      </c>
    </row>
    <row r="591" spans="1:9" x14ac:dyDescent="0.25">
      <c r="A591" t="s">
        <v>5016</v>
      </c>
      <c r="B591" t="s">
        <v>3785</v>
      </c>
      <c r="C591" t="s">
        <v>5017</v>
      </c>
      <c r="D591" t="s">
        <v>5017</v>
      </c>
      <c r="E591" t="s">
        <v>5018</v>
      </c>
      <c r="F591" t="s">
        <v>5019</v>
      </c>
      <c r="G591" t="s">
        <v>5020</v>
      </c>
      <c r="H591" t="s">
        <v>6107</v>
      </c>
      <c r="I591">
        <v>1000</v>
      </c>
    </row>
    <row r="592" spans="1:9" x14ac:dyDescent="0.25">
      <c r="A592" t="s">
        <v>5021</v>
      </c>
      <c r="B592" t="s">
        <v>3785</v>
      </c>
      <c r="C592" t="s">
        <v>5017</v>
      </c>
      <c r="D592" t="s">
        <v>5017</v>
      </c>
      <c r="E592" t="s">
        <v>5018</v>
      </c>
      <c r="F592" t="s">
        <v>5019</v>
      </c>
      <c r="G592" t="s">
        <v>5022</v>
      </c>
      <c r="H592" t="s">
        <v>6107</v>
      </c>
      <c r="I592">
        <v>1000</v>
      </c>
    </row>
    <row r="593" spans="1:9" x14ac:dyDescent="0.25">
      <c r="A593" t="s">
        <v>5023</v>
      </c>
      <c r="B593" t="s">
        <v>3785</v>
      </c>
      <c r="C593" t="s">
        <v>5017</v>
      </c>
      <c r="D593" t="s">
        <v>5017</v>
      </c>
      <c r="E593" t="s">
        <v>5018</v>
      </c>
      <c r="F593" t="s">
        <v>5019</v>
      </c>
      <c r="G593" t="s">
        <v>5024</v>
      </c>
      <c r="H593" t="s">
        <v>6107</v>
      </c>
      <c r="I593">
        <v>1000</v>
      </c>
    </row>
    <row r="594" spans="1:9" x14ac:dyDescent="0.25">
      <c r="A594" t="s">
        <v>5025</v>
      </c>
      <c r="B594" t="s">
        <v>3785</v>
      </c>
      <c r="C594" t="s">
        <v>5017</v>
      </c>
      <c r="D594" t="s">
        <v>5017</v>
      </c>
      <c r="E594" t="s">
        <v>5018</v>
      </c>
      <c r="F594" t="s">
        <v>5026</v>
      </c>
      <c r="G594" t="s">
        <v>5027</v>
      </c>
      <c r="H594" t="s">
        <v>6107</v>
      </c>
      <c r="I594">
        <v>1000</v>
      </c>
    </row>
    <row r="595" spans="1:9" x14ac:dyDescent="0.25">
      <c r="A595" t="s">
        <v>5028</v>
      </c>
      <c r="B595" t="s">
        <v>3785</v>
      </c>
      <c r="C595" t="s">
        <v>5017</v>
      </c>
      <c r="D595" t="s">
        <v>5017</v>
      </c>
      <c r="E595" t="s">
        <v>5018</v>
      </c>
      <c r="F595" t="s">
        <v>5026</v>
      </c>
      <c r="G595" t="s">
        <v>5029</v>
      </c>
      <c r="H595" t="s">
        <v>6107</v>
      </c>
      <c r="I595">
        <v>1000</v>
      </c>
    </row>
    <row r="596" spans="1:9" x14ac:dyDescent="0.25">
      <c r="A596" t="s">
        <v>5030</v>
      </c>
      <c r="B596" t="s">
        <v>3785</v>
      </c>
      <c r="C596" t="s">
        <v>5017</v>
      </c>
      <c r="D596" t="s">
        <v>5017</v>
      </c>
      <c r="E596" t="s">
        <v>5018</v>
      </c>
      <c r="F596" t="s">
        <v>5026</v>
      </c>
      <c r="G596" t="s">
        <v>5031</v>
      </c>
      <c r="H596" t="s">
        <v>6107</v>
      </c>
      <c r="I596">
        <v>1000</v>
      </c>
    </row>
    <row r="597" spans="1:9" x14ac:dyDescent="0.25">
      <c r="A597" t="s">
        <v>5032</v>
      </c>
      <c r="B597" t="s">
        <v>3785</v>
      </c>
      <c r="C597" t="s">
        <v>5017</v>
      </c>
      <c r="D597" t="s">
        <v>5017</v>
      </c>
      <c r="E597" t="s">
        <v>5018</v>
      </c>
      <c r="F597" t="s">
        <v>5033</v>
      </c>
      <c r="G597" t="s">
        <v>5034</v>
      </c>
      <c r="H597" t="s">
        <v>6107</v>
      </c>
      <c r="I597">
        <v>1000</v>
      </c>
    </row>
    <row r="598" spans="1:9" x14ac:dyDescent="0.25">
      <c r="A598" t="s">
        <v>5035</v>
      </c>
      <c r="B598" t="s">
        <v>3785</v>
      </c>
      <c r="C598" t="s">
        <v>5017</v>
      </c>
      <c r="D598" t="s">
        <v>5017</v>
      </c>
      <c r="E598" t="s">
        <v>5018</v>
      </c>
      <c r="F598" t="s">
        <v>5033</v>
      </c>
      <c r="G598" t="s">
        <v>5036</v>
      </c>
      <c r="H598" t="s">
        <v>6107</v>
      </c>
      <c r="I598">
        <v>1000</v>
      </c>
    </row>
    <row r="599" spans="1:9" x14ac:dyDescent="0.25">
      <c r="A599" t="s">
        <v>5037</v>
      </c>
      <c r="B599" t="s">
        <v>3785</v>
      </c>
      <c r="C599" t="s">
        <v>5017</v>
      </c>
      <c r="D599" t="s">
        <v>5017</v>
      </c>
      <c r="E599" t="s">
        <v>5018</v>
      </c>
      <c r="F599" t="s">
        <v>5033</v>
      </c>
      <c r="G599" t="s">
        <v>5038</v>
      </c>
      <c r="H599" t="s">
        <v>6107</v>
      </c>
      <c r="I599">
        <v>1000</v>
      </c>
    </row>
    <row r="600" spans="1:9" x14ac:dyDescent="0.25">
      <c r="A600" t="s">
        <v>5039</v>
      </c>
      <c r="B600" t="s">
        <v>3785</v>
      </c>
      <c r="C600" t="s">
        <v>5017</v>
      </c>
      <c r="D600" t="s">
        <v>5017</v>
      </c>
      <c r="E600" t="s">
        <v>5018</v>
      </c>
      <c r="F600" t="s">
        <v>5040</v>
      </c>
      <c r="G600" t="s">
        <v>5041</v>
      </c>
      <c r="H600" t="s">
        <v>6107</v>
      </c>
      <c r="I600">
        <v>1000</v>
      </c>
    </row>
    <row r="601" spans="1:9" x14ac:dyDescent="0.25">
      <c r="A601" t="s">
        <v>5042</v>
      </c>
      <c r="B601" t="s">
        <v>3785</v>
      </c>
      <c r="C601" t="s">
        <v>5017</v>
      </c>
      <c r="D601" t="s">
        <v>5017</v>
      </c>
      <c r="E601" t="s">
        <v>5018</v>
      </c>
      <c r="F601" t="s">
        <v>5040</v>
      </c>
      <c r="G601" t="s">
        <v>5043</v>
      </c>
      <c r="H601" t="s">
        <v>6107</v>
      </c>
      <c r="I601">
        <v>1000</v>
      </c>
    </row>
    <row r="602" spans="1:9" x14ac:dyDescent="0.25">
      <c r="A602" t="s">
        <v>5044</v>
      </c>
      <c r="B602" t="s">
        <v>3785</v>
      </c>
      <c r="C602" t="s">
        <v>5017</v>
      </c>
      <c r="D602" t="s">
        <v>5017</v>
      </c>
      <c r="E602" t="s">
        <v>5018</v>
      </c>
      <c r="F602" t="s">
        <v>5040</v>
      </c>
      <c r="G602" t="s">
        <v>5045</v>
      </c>
      <c r="H602" t="s">
        <v>6107</v>
      </c>
      <c r="I602">
        <v>1000</v>
      </c>
    </row>
    <row r="603" spans="1:9" x14ac:dyDescent="0.25">
      <c r="A603" t="s">
        <v>5046</v>
      </c>
      <c r="B603" t="s">
        <v>3785</v>
      </c>
      <c r="C603" t="s">
        <v>5017</v>
      </c>
      <c r="D603" t="s">
        <v>5017</v>
      </c>
      <c r="E603" t="s">
        <v>5018</v>
      </c>
      <c r="F603" t="s">
        <v>5040</v>
      </c>
      <c r="G603" t="s">
        <v>5047</v>
      </c>
      <c r="H603" t="s">
        <v>6107</v>
      </c>
      <c r="I603">
        <v>1000</v>
      </c>
    </row>
    <row r="604" spans="1:9" x14ac:dyDescent="0.25">
      <c r="A604" t="s">
        <v>5048</v>
      </c>
      <c r="B604" t="s">
        <v>3785</v>
      </c>
      <c r="C604" t="s">
        <v>5017</v>
      </c>
      <c r="D604" t="s">
        <v>5017</v>
      </c>
      <c r="E604" t="s">
        <v>5018</v>
      </c>
      <c r="F604" t="s">
        <v>5040</v>
      </c>
      <c r="G604" t="s">
        <v>5049</v>
      </c>
      <c r="H604" t="s">
        <v>6107</v>
      </c>
      <c r="I604">
        <v>1000</v>
      </c>
    </row>
    <row r="605" spans="1:9" x14ac:dyDescent="0.25">
      <c r="A605" t="s">
        <v>5050</v>
      </c>
      <c r="B605" t="s">
        <v>3785</v>
      </c>
      <c r="C605" t="s">
        <v>5017</v>
      </c>
      <c r="D605" t="s">
        <v>5017</v>
      </c>
      <c r="E605" t="s">
        <v>5018</v>
      </c>
      <c r="F605" t="s">
        <v>5040</v>
      </c>
      <c r="G605" t="s">
        <v>5051</v>
      </c>
      <c r="H605" t="s">
        <v>6107</v>
      </c>
      <c r="I605">
        <v>1000</v>
      </c>
    </row>
    <row r="606" spans="1:9" x14ac:dyDescent="0.25">
      <c r="A606" t="s">
        <v>5052</v>
      </c>
      <c r="B606" t="s">
        <v>3785</v>
      </c>
      <c r="C606" t="s">
        <v>5017</v>
      </c>
      <c r="D606" t="s">
        <v>5017</v>
      </c>
      <c r="E606" t="s">
        <v>5018</v>
      </c>
      <c r="F606" t="s">
        <v>5040</v>
      </c>
      <c r="G606" t="s">
        <v>5053</v>
      </c>
      <c r="H606" t="s">
        <v>6107</v>
      </c>
      <c r="I606">
        <v>1000</v>
      </c>
    </row>
    <row r="607" spans="1:9" x14ac:dyDescent="0.25">
      <c r="A607" t="s">
        <v>5054</v>
      </c>
      <c r="B607" t="s">
        <v>3785</v>
      </c>
      <c r="C607" t="s">
        <v>5017</v>
      </c>
      <c r="D607" t="s">
        <v>5017</v>
      </c>
      <c r="E607" t="s">
        <v>5018</v>
      </c>
      <c r="F607" t="s">
        <v>5040</v>
      </c>
      <c r="G607" t="s">
        <v>5055</v>
      </c>
      <c r="H607" t="s">
        <v>6107</v>
      </c>
      <c r="I607">
        <v>1000</v>
      </c>
    </row>
    <row r="608" spans="1:9" x14ac:dyDescent="0.25">
      <c r="A608" t="s">
        <v>5056</v>
      </c>
      <c r="B608" t="s">
        <v>3785</v>
      </c>
      <c r="C608" t="s">
        <v>5017</v>
      </c>
      <c r="D608" t="s">
        <v>5017</v>
      </c>
      <c r="E608" t="s">
        <v>5018</v>
      </c>
      <c r="F608" t="s">
        <v>5040</v>
      </c>
      <c r="G608" t="s">
        <v>5057</v>
      </c>
      <c r="H608" t="s">
        <v>6107</v>
      </c>
      <c r="I608">
        <v>1000</v>
      </c>
    </row>
    <row r="609" spans="1:9" x14ac:dyDescent="0.25">
      <c r="A609" t="s">
        <v>5058</v>
      </c>
      <c r="B609" t="s">
        <v>3785</v>
      </c>
      <c r="C609" t="s">
        <v>5017</v>
      </c>
      <c r="D609" t="s">
        <v>5017</v>
      </c>
      <c r="E609" t="s">
        <v>5018</v>
      </c>
      <c r="F609" t="s">
        <v>5040</v>
      </c>
      <c r="G609" t="s">
        <v>5059</v>
      </c>
      <c r="H609" t="s">
        <v>6107</v>
      </c>
      <c r="I609">
        <v>1000</v>
      </c>
    </row>
    <row r="610" spans="1:9" x14ac:dyDescent="0.25">
      <c r="A610" t="s">
        <v>5060</v>
      </c>
      <c r="B610" t="s">
        <v>3785</v>
      </c>
      <c r="C610" t="s">
        <v>5017</v>
      </c>
      <c r="D610" t="s">
        <v>5017</v>
      </c>
      <c r="E610" t="s">
        <v>5018</v>
      </c>
      <c r="F610" t="s">
        <v>5040</v>
      </c>
      <c r="G610" t="s">
        <v>5061</v>
      </c>
      <c r="H610" t="s">
        <v>6107</v>
      </c>
      <c r="I610">
        <v>1000</v>
      </c>
    </row>
    <row r="611" spans="1:9" x14ac:dyDescent="0.25">
      <c r="A611" t="s">
        <v>5062</v>
      </c>
      <c r="B611" t="s">
        <v>3785</v>
      </c>
      <c r="C611" t="s">
        <v>5017</v>
      </c>
      <c r="D611" t="s">
        <v>5017</v>
      </c>
      <c r="E611" t="s">
        <v>5018</v>
      </c>
      <c r="F611" t="s">
        <v>5040</v>
      </c>
      <c r="G611" t="s">
        <v>5063</v>
      </c>
      <c r="H611" t="s">
        <v>6107</v>
      </c>
      <c r="I611">
        <v>1000</v>
      </c>
    </row>
    <row r="612" spans="1:9" x14ac:dyDescent="0.25">
      <c r="A612" t="s">
        <v>5064</v>
      </c>
      <c r="B612" t="s">
        <v>3785</v>
      </c>
      <c r="C612" t="s">
        <v>5017</v>
      </c>
      <c r="D612" t="s">
        <v>5017</v>
      </c>
      <c r="E612" t="s">
        <v>5018</v>
      </c>
      <c r="F612" t="s">
        <v>5040</v>
      </c>
      <c r="G612" t="s">
        <v>5065</v>
      </c>
      <c r="H612" t="s">
        <v>6107</v>
      </c>
      <c r="I612">
        <v>1000</v>
      </c>
    </row>
    <row r="613" spans="1:9" x14ac:dyDescent="0.25">
      <c r="A613" t="s">
        <v>5066</v>
      </c>
      <c r="B613" t="s">
        <v>3785</v>
      </c>
      <c r="C613" t="s">
        <v>5017</v>
      </c>
      <c r="D613" t="s">
        <v>5017</v>
      </c>
      <c r="E613" t="s">
        <v>5018</v>
      </c>
      <c r="F613" t="s">
        <v>5040</v>
      </c>
      <c r="G613" t="s">
        <v>5067</v>
      </c>
      <c r="H613" t="s">
        <v>6107</v>
      </c>
      <c r="I613">
        <v>1000</v>
      </c>
    </row>
    <row r="614" spans="1:9" x14ac:dyDescent="0.25">
      <c r="A614" t="s">
        <v>5068</v>
      </c>
      <c r="B614" t="s">
        <v>3785</v>
      </c>
      <c r="C614" t="s">
        <v>5017</v>
      </c>
      <c r="D614" t="s">
        <v>5017</v>
      </c>
      <c r="E614" t="s">
        <v>5018</v>
      </c>
      <c r="F614" t="s">
        <v>5040</v>
      </c>
      <c r="G614" t="s">
        <v>5069</v>
      </c>
      <c r="H614" t="s">
        <v>6107</v>
      </c>
      <c r="I614">
        <v>1000</v>
      </c>
    </row>
    <row r="615" spans="1:9" x14ac:dyDescent="0.25">
      <c r="A615" t="s">
        <v>5070</v>
      </c>
      <c r="B615" t="s">
        <v>3785</v>
      </c>
      <c r="C615" t="s">
        <v>5017</v>
      </c>
      <c r="D615" t="s">
        <v>5017</v>
      </c>
      <c r="E615" t="s">
        <v>5018</v>
      </c>
      <c r="F615" t="s">
        <v>5071</v>
      </c>
      <c r="G615" t="s">
        <v>5072</v>
      </c>
      <c r="H615" t="s">
        <v>6107</v>
      </c>
      <c r="I615">
        <v>1000</v>
      </c>
    </row>
    <row r="616" spans="1:9" x14ac:dyDescent="0.25">
      <c r="A616" t="s">
        <v>5073</v>
      </c>
      <c r="B616" t="s">
        <v>3785</v>
      </c>
      <c r="C616" t="s">
        <v>5017</v>
      </c>
      <c r="D616" t="s">
        <v>5017</v>
      </c>
      <c r="E616" t="s">
        <v>5018</v>
      </c>
      <c r="F616" t="s">
        <v>5071</v>
      </c>
      <c r="G616" t="s">
        <v>5074</v>
      </c>
      <c r="H616" t="s">
        <v>6107</v>
      </c>
      <c r="I616">
        <v>1000</v>
      </c>
    </row>
    <row r="617" spans="1:9" x14ac:dyDescent="0.25">
      <c r="A617" t="s">
        <v>5075</v>
      </c>
      <c r="B617" t="s">
        <v>3785</v>
      </c>
      <c r="C617" t="s">
        <v>5017</v>
      </c>
      <c r="D617" t="s">
        <v>5017</v>
      </c>
      <c r="E617" t="s">
        <v>5018</v>
      </c>
      <c r="F617" t="s">
        <v>5071</v>
      </c>
      <c r="G617" t="s">
        <v>5076</v>
      </c>
      <c r="H617" t="s">
        <v>6107</v>
      </c>
      <c r="I617">
        <v>1000</v>
      </c>
    </row>
    <row r="618" spans="1:9" x14ac:dyDescent="0.25">
      <c r="A618" t="s">
        <v>5077</v>
      </c>
      <c r="B618" t="s">
        <v>3785</v>
      </c>
      <c r="C618" t="s">
        <v>5017</v>
      </c>
      <c r="D618" t="s">
        <v>5017</v>
      </c>
      <c r="E618" t="s">
        <v>5018</v>
      </c>
      <c r="F618" t="s">
        <v>5040</v>
      </c>
      <c r="G618" t="s">
        <v>5078</v>
      </c>
      <c r="H618" t="s">
        <v>6107</v>
      </c>
      <c r="I618">
        <v>1000</v>
      </c>
    </row>
    <row r="619" spans="1:9" x14ac:dyDescent="0.25">
      <c r="A619" t="s">
        <v>5079</v>
      </c>
      <c r="B619" t="s">
        <v>3785</v>
      </c>
      <c r="C619" t="s">
        <v>5017</v>
      </c>
      <c r="D619" t="s">
        <v>5017</v>
      </c>
      <c r="E619" t="s">
        <v>5018</v>
      </c>
      <c r="F619" t="s">
        <v>5040</v>
      </c>
      <c r="G619" t="s">
        <v>5080</v>
      </c>
      <c r="H619" t="s">
        <v>6107</v>
      </c>
      <c r="I619">
        <v>1000</v>
      </c>
    </row>
    <row r="620" spans="1:9" x14ac:dyDescent="0.25">
      <c r="A620" t="s">
        <v>5081</v>
      </c>
      <c r="B620" t="s">
        <v>3785</v>
      </c>
      <c r="C620" t="s">
        <v>5017</v>
      </c>
      <c r="D620" t="s">
        <v>5017</v>
      </c>
      <c r="E620" t="s">
        <v>5018</v>
      </c>
      <c r="F620" t="s">
        <v>5040</v>
      </c>
      <c r="G620" t="s">
        <v>5082</v>
      </c>
      <c r="H620" t="s">
        <v>6107</v>
      </c>
      <c r="I620">
        <v>1000</v>
      </c>
    </row>
    <row r="621" spans="1:9" x14ac:dyDescent="0.25">
      <c r="A621" t="s">
        <v>5083</v>
      </c>
      <c r="B621" t="s">
        <v>3785</v>
      </c>
      <c r="C621" t="s">
        <v>5017</v>
      </c>
      <c r="D621" t="s">
        <v>5017</v>
      </c>
      <c r="E621" t="s">
        <v>5018</v>
      </c>
      <c r="F621" t="s">
        <v>5040</v>
      </c>
      <c r="G621" t="s">
        <v>5084</v>
      </c>
      <c r="H621" t="s">
        <v>6107</v>
      </c>
      <c r="I621">
        <v>1000</v>
      </c>
    </row>
    <row r="622" spans="1:9" x14ac:dyDescent="0.25">
      <c r="A622" t="s">
        <v>5085</v>
      </c>
      <c r="B622" t="s">
        <v>3785</v>
      </c>
      <c r="C622" t="s">
        <v>5017</v>
      </c>
      <c r="D622" t="s">
        <v>5017</v>
      </c>
      <c r="E622" t="s">
        <v>5018</v>
      </c>
      <c r="F622" t="s">
        <v>5040</v>
      </c>
      <c r="G622" t="s">
        <v>5086</v>
      </c>
      <c r="H622" t="s">
        <v>6107</v>
      </c>
      <c r="I622">
        <v>1000</v>
      </c>
    </row>
    <row r="623" spans="1:9" x14ac:dyDescent="0.25">
      <c r="A623" t="s">
        <v>5087</v>
      </c>
      <c r="B623" t="s">
        <v>3785</v>
      </c>
      <c r="C623" t="s">
        <v>5017</v>
      </c>
      <c r="D623" t="s">
        <v>5017</v>
      </c>
      <c r="E623" t="s">
        <v>5018</v>
      </c>
      <c r="F623" t="s">
        <v>5040</v>
      </c>
      <c r="G623" t="s">
        <v>5088</v>
      </c>
      <c r="H623" t="s">
        <v>6107</v>
      </c>
      <c r="I623">
        <v>1000</v>
      </c>
    </row>
    <row r="624" spans="1:9" x14ac:dyDescent="0.25">
      <c r="A624" t="s">
        <v>5089</v>
      </c>
      <c r="B624" t="s">
        <v>3785</v>
      </c>
      <c r="C624" t="s">
        <v>3800</v>
      </c>
      <c r="D624" t="s">
        <v>3870</v>
      </c>
      <c r="E624" t="s">
        <v>5090</v>
      </c>
      <c r="F624" t="s">
        <v>5090</v>
      </c>
      <c r="G624" t="s">
        <v>5091</v>
      </c>
      <c r="H624" t="s">
        <v>6107</v>
      </c>
      <c r="I624">
        <v>1000</v>
      </c>
    </row>
    <row r="625" spans="1:9" x14ac:dyDescent="0.25">
      <c r="A625" t="s">
        <v>5092</v>
      </c>
      <c r="B625" t="s">
        <v>3785</v>
      </c>
      <c r="C625" t="s">
        <v>3800</v>
      </c>
      <c r="D625" t="s">
        <v>3870</v>
      </c>
      <c r="E625" t="s">
        <v>5090</v>
      </c>
      <c r="F625" t="s">
        <v>5090</v>
      </c>
      <c r="G625" t="s">
        <v>5093</v>
      </c>
      <c r="H625" t="s">
        <v>6107</v>
      </c>
      <c r="I625">
        <v>1000</v>
      </c>
    </row>
    <row r="626" spans="1:9" x14ac:dyDescent="0.25">
      <c r="A626" t="s">
        <v>5094</v>
      </c>
      <c r="B626" t="s">
        <v>3785</v>
      </c>
      <c r="C626" t="s">
        <v>3800</v>
      </c>
      <c r="D626" t="s">
        <v>3870</v>
      </c>
      <c r="E626" t="s">
        <v>5090</v>
      </c>
      <c r="F626" t="s">
        <v>5095</v>
      </c>
      <c r="G626" t="s">
        <v>5096</v>
      </c>
      <c r="H626" t="s">
        <v>6107</v>
      </c>
      <c r="I626">
        <v>1000</v>
      </c>
    </row>
    <row r="627" spans="1:9" x14ac:dyDescent="0.25">
      <c r="A627" t="s">
        <v>5097</v>
      </c>
      <c r="B627" t="s">
        <v>3785</v>
      </c>
      <c r="C627" t="s">
        <v>3800</v>
      </c>
      <c r="D627" t="s">
        <v>3870</v>
      </c>
      <c r="E627" t="s">
        <v>5090</v>
      </c>
      <c r="F627" t="s">
        <v>5095</v>
      </c>
      <c r="G627" t="s">
        <v>5098</v>
      </c>
      <c r="H627" t="s">
        <v>6107</v>
      </c>
      <c r="I627">
        <v>1000</v>
      </c>
    </row>
    <row r="628" spans="1:9" x14ac:dyDescent="0.25">
      <c r="A628" t="s">
        <v>5099</v>
      </c>
      <c r="B628" t="s">
        <v>3785</v>
      </c>
      <c r="C628" t="s">
        <v>3800</v>
      </c>
      <c r="D628" t="s">
        <v>3870</v>
      </c>
      <c r="E628" t="s">
        <v>5090</v>
      </c>
      <c r="F628" t="s">
        <v>5095</v>
      </c>
      <c r="G628" t="s">
        <v>5100</v>
      </c>
      <c r="H628" t="s">
        <v>6107</v>
      </c>
      <c r="I628">
        <v>1000</v>
      </c>
    </row>
    <row r="629" spans="1:9" x14ac:dyDescent="0.25">
      <c r="A629" t="s">
        <v>5101</v>
      </c>
      <c r="B629" t="s">
        <v>3785</v>
      </c>
      <c r="C629" t="s">
        <v>3800</v>
      </c>
      <c r="D629" t="s">
        <v>3870</v>
      </c>
      <c r="E629" t="s">
        <v>5090</v>
      </c>
      <c r="F629" t="s">
        <v>5090</v>
      </c>
      <c r="G629" t="s">
        <v>5102</v>
      </c>
      <c r="H629" t="s">
        <v>6107</v>
      </c>
      <c r="I629">
        <v>1000</v>
      </c>
    </row>
    <row r="630" spans="1:9" x14ac:dyDescent="0.25">
      <c r="A630" t="s">
        <v>5103</v>
      </c>
      <c r="B630" t="s">
        <v>3785</v>
      </c>
      <c r="C630" t="s">
        <v>3800</v>
      </c>
      <c r="D630" t="s">
        <v>3870</v>
      </c>
      <c r="E630" t="s">
        <v>5090</v>
      </c>
      <c r="F630" t="s">
        <v>5090</v>
      </c>
      <c r="G630" t="s">
        <v>5104</v>
      </c>
      <c r="H630" t="s">
        <v>6107</v>
      </c>
      <c r="I630">
        <v>1000</v>
      </c>
    </row>
    <row r="631" spans="1:9" x14ac:dyDescent="0.25">
      <c r="A631" t="s">
        <v>5105</v>
      </c>
      <c r="B631" t="s">
        <v>3785</v>
      </c>
      <c r="C631" t="s">
        <v>3800</v>
      </c>
      <c r="D631" t="s">
        <v>3870</v>
      </c>
      <c r="E631" t="s">
        <v>5090</v>
      </c>
      <c r="F631" t="s">
        <v>5090</v>
      </c>
      <c r="G631" t="s">
        <v>5106</v>
      </c>
      <c r="H631" t="s">
        <v>6107</v>
      </c>
      <c r="I631">
        <v>1000</v>
      </c>
    </row>
    <row r="632" spans="1:9" x14ac:dyDescent="0.25">
      <c r="A632" t="s">
        <v>5107</v>
      </c>
      <c r="B632" t="s">
        <v>3785</v>
      </c>
      <c r="C632" t="s">
        <v>3800</v>
      </c>
      <c r="D632" t="s">
        <v>3870</v>
      </c>
      <c r="E632" t="s">
        <v>5090</v>
      </c>
      <c r="F632" t="s">
        <v>5090</v>
      </c>
      <c r="G632" t="s">
        <v>5108</v>
      </c>
      <c r="H632" t="s">
        <v>6107</v>
      </c>
      <c r="I632">
        <v>1000</v>
      </c>
    </row>
    <row r="633" spans="1:9" x14ac:dyDescent="0.25">
      <c r="A633" t="s">
        <v>5109</v>
      </c>
      <c r="B633" t="s">
        <v>3785</v>
      </c>
      <c r="C633" t="s">
        <v>3800</v>
      </c>
      <c r="D633" t="s">
        <v>3870</v>
      </c>
      <c r="E633" t="s">
        <v>5090</v>
      </c>
      <c r="F633" t="s">
        <v>5090</v>
      </c>
      <c r="G633" t="s">
        <v>5110</v>
      </c>
      <c r="H633" t="s">
        <v>6107</v>
      </c>
      <c r="I633">
        <v>1000</v>
      </c>
    </row>
    <row r="634" spans="1:9" x14ac:dyDescent="0.25">
      <c r="A634" t="s">
        <v>5111</v>
      </c>
      <c r="B634" t="s">
        <v>3785</v>
      </c>
      <c r="C634" t="s">
        <v>3800</v>
      </c>
      <c r="D634" t="s">
        <v>3870</v>
      </c>
      <c r="E634" t="s">
        <v>5090</v>
      </c>
      <c r="F634" t="s">
        <v>5095</v>
      </c>
      <c r="G634" t="s">
        <v>5112</v>
      </c>
      <c r="H634" t="s">
        <v>6107</v>
      </c>
      <c r="I634">
        <v>1000</v>
      </c>
    </row>
    <row r="635" spans="1:9" x14ac:dyDescent="0.25">
      <c r="A635" t="s">
        <v>5113</v>
      </c>
      <c r="B635" t="s">
        <v>3785</v>
      </c>
      <c r="C635" t="s">
        <v>3800</v>
      </c>
      <c r="D635" t="s">
        <v>3870</v>
      </c>
      <c r="E635" t="s">
        <v>5090</v>
      </c>
      <c r="F635" t="s">
        <v>5095</v>
      </c>
      <c r="G635" t="s">
        <v>5114</v>
      </c>
      <c r="H635" t="s">
        <v>6107</v>
      </c>
      <c r="I635">
        <v>1000</v>
      </c>
    </row>
    <row r="636" spans="1:9" x14ac:dyDescent="0.25">
      <c r="A636" t="s">
        <v>5115</v>
      </c>
      <c r="B636" t="s">
        <v>3785</v>
      </c>
      <c r="C636" t="s">
        <v>3800</v>
      </c>
      <c r="D636" t="s">
        <v>3870</v>
      </c>
      <c r="E636" t="s">
        <v>5090</v>
      </c>
      <c r="F636" t="s">
        <v>5095</v>
      </c>
      <c r="G636" t="s">
        <v>5116</v>
      </c>
      <c r="H636" t="s">
        <v>6107</v>
      </c>
      <c r="I636">
        <v>1000</v>
      </c>
    </row>
    <row r="637" spans="1:9" x14ac:dyDescent="0.25">
      <c r="A637" t="s">
        <v>5117</v>
      </c>
      <c r="B637" t="s">
        <v>3785</v>
      </c>
      <c r="C637" t="s">
        <v>3800</v>
      </c>
      <c r="D637" t="s">
        <v>3870</v>
      </c>
      <c r="E637" t="s">
        <v>5090</v>
      </c>
      <c r="F637" t="s">
        <v>5095</v>
      </c>
      <c r="G637" t="s">
        <v>5118</v>
      </c>
      <c r="H637" t="s">
        <v>6107</v>
      </c>
      <c r="I637">
        <v>1000</v>
      </c>
    </row>
    <row r="638" spans="1:9" x14ac:dyDescent="0.25">
      <c r="A638" t="s">
        <v>5119</v>
      </c>
      <c r="B638" t="s">
        <v>3785</v>
      </c>
      <c r="C638" t="s">
        <v>3800</v>
      </c>
      <c r="D638" t="s">
        <v>3870</v>
      </c>
      <c r="E638" t="s">
        <v>5090</v>
      </c>
      <c r="F638" t="s">
        <v>5095</v>
      </c>
      <c r="G638" t="s">
        <v>5120</v>
      </c>
      <c r="H638" t="s">
        <v>6107</v>
      </c>
      <c r="I638">
        <v>1000</v>
      </c>
    </row>
    <row r="639" spans="1:9" x14ac:dyDescent="0.25">
      <c r="A639" t="s">
        <v>5121</v>
      </c>
      <c r="B639" t="s">
        <v>3785</v>
      </c>
      <c r="C639" t="s">
        <v>3800</v>
      </c>
      <c r="D639" t="s">
        <v>3870</v>
      </c>
      <c r="E639" t="s">
        <v>5090</v>
      </c>
      <c r="F639" t="s">
        <v>5090</v>
      </c>
      <c r="G639" t="s">
        <v>5122</v>
      </c>
      <c r="H639" t="s">
        <v>6107</v>
      </c>
      <c r="I639">
        <v>1000</v>
      </c>
    </row>
    <row r="640" spans="1:9" x14ac:dyDescent="0.25">
      <c r="A640" t="s">
        <v>5123</v>
      </c>
      <c r="B640" t="s">
        <v>3785</v>
      </c>
      <c r="C640" t="s">
        <v>3800</v>
      </c>
      <c r="D640" t="s">
        <v>3870</v>
      </c>
      <c r="E640" t="s">
        <v>5090</v>
      </c>
      <c r="F640" t="s">
        <v>5090</v>
      </c>
      <c r="G640" t="s">
        <v>3811</v>
      </c>
      <c r="H640" t="s">
        <v>6107</v>
      </c>
      <c r="I640">
        <v>1000</v>
      </c>
    </row>
    <row r="641" spans="1:9" x14ac:dyDescent="0.25">
      <c r="A641" t="s">
        <v>5124</v>
      </c>
      <c r="B641" t="s">
        <v>3785</v>
      </c>
      <c r="C641" t="s">
        <v>3800</v>
      </c>
      <c r="D641" t="s">
        <v>3870</v>
      </c>
      <c r="E641" t="s">
        <v>5090</v>
      </c>
      <c r="F641" t="s">
        <v>5090</v>
      </c>
      <c r="G641" t="s">
        <v>5125</v>
      </c>
      <c r="H641" t="s">
        <v>6107</v>
      </c>
      <c r="I641">
        <v>1000</v>
      </c>
    </row>
    <row r="642" spans="1:9" x14ac:dyDescent="0.25">
      <c r="A642" t="s">
        <v>5126</v>
      </c>
      <c r="B642" t="s">
        <v>3785</v>
      </c>
      <c r="C642" t="s">
        <v>3800</v>
      </c>
      <c r="D642" t="s">
        <v>3870</v>
      </c>
      <c r="E642" t="s">
        <v>5090</v>
      </c>
      <c r="F642" t="s">
        <v>5090</v>
      </c>
      <c r="G642" t="s">
        <v>5127</v>
      </c>
      <c r="H642" t="s">
        <v>6107</v>
      </c>
      <c r="I642">
        <v>1000</v>
      </c>
    </row>
    <row r="643" spans="1:9" x14ac:dyDescent="0.25">
      <c r="A643" t="s">
        <v>5128</v>
      </c>
      <c r="B643" t="s">
        <v>3785</v>
      </c>
      <c r="C643" t="s">
        <v>3800</v>
      </c>
      <c r="D643" t="s">
        <v>3870</v>
      </c>
      <c r="E643" t="s">
        <v>5090</v>
      </c>
      <c r="F643" t="s">
        <v>5095</v>
      </c>
      <c r="G643" t="s">
        <v>5129</v>
      </c>
      <c r="H643" t="s">
        <v>6107</v>
      </c>
      <c r="I643">
        <v>1000</v>
      </c>
    </row>
    <row r="644" spans="1:9" x14ac:dyDescent="0.25">
      <c r="A644" t="s">
        <v>5130</v>
      </c>
      <c r="B644" t="s">
        <v>3785</v>
      </c>
      <c r="C644" t="s">
        <v>3800</v>
      </c>
      <c r="D644" t="s">
        <v>3870</v>
      </c>
      <c r="E644" t="s">
        <v>5090</v>
      </c>
      <c r="F644" t="s">
        <v>5090</v>
      </c>
      <c r="G644" t="s">
        <v>5131</v>
      </c>
      <c r="H644" t="s">
        <v>6107</v>
      </c>
      <c r="I644">
        <v>1000</v>
      </c>
    </row>
    <row r="645" spans="1:9" x14ac:dyDescent="0.25">
      <c r="A645" t="s">
        <v>5132</v>
      </c>
      <c r="B645" t="s">
        <v>3785</v>
      </c>
      <c r="C645" t="s">
        <v>3800</v>
      </c>
      <c r="D645" t="s">
        <v>3870</v>
      </c>
      <c r="E645" t="s">
        <v>5090</v>
      </c>
      <c r="F645" t="s">
        <v>5090</v>
      </c>
      <c r="G645" t="s">
        <v>5133</v>
      </c>
      <c r="H645" t="s">
        <v>6107</v>
      </c>
      <c r="I645">
        <v>1000</v>
      </c>
    </row>
    <row r="646" spans="1:9" x14ac:dyDescent="0.25">
      <c r="A646" t="s">
        <v>5134</v>
      </c>
      <c r="B646" t="s">
        <v>3785</v>
      </c>
      <c r="C646" t="s">
        <v>3800</v>
      </c>
      <c r="D646" t="s">
        <v>3870</v>
      </c>
      <c r="E646" t="s">
        <v>5090</v>
      </c>
      <c r="F646" t="s">
        <v>5090</v>
      </c>
      <c r="G646" t="s">
        <v>5135</v>
      </c>
      <c r="H646" t="s">
        <v>6107</v>
      </c>
      <c r="I646">
        <v>1000</v>
      </c>
    </row>
    <row r="647" spans="1:9" x14ac:dyDescent="0.25">
      <c r="A647" t="s">
        <v>5136</v>
      </c>
      <c r="B647" t="s">
        <v>3785</v>
      </c>
      <c r="C647" t="s">
        <v>3800</v>
      </c>
      <c r="D647" t="s">
        <v>3870</v>
      </c>
      <c r="E647" t="s">
        <v>5090</v>
      </c>
      <c r="F647" t="s">
        <v>5090</v>
      </c>
      <c r="G647" t="s">
        <v>5137</v>
      </c>
      <c r="H647" t="s">
        <v>6107</v>
      </c>
      <c r="I647">
        <v>1000</v>
      </c>
    </row>
    <row r="648" spans="1:9" x14ac:dyDescent="0.25">
      <c r="A648" t="s">
        <v>5138</v>
      </c>
      <c r="B648" t="s">
        <v>3785</v>
      </c>
      <c r="C648" t="s">
        <v>3800</v>
      </c>
      <c r="D648" t="s">
        <v>3870</v>
      </c>
      <c r="E648" t="s">
        <v>5090</v>
      </c>
      <c r="F648" t="s">
        <v>5090</v>
      </c>
      <c r="G648" t="s">
        <v>5139</v>
      </c>
      <c r="H648" t="s">
        <v>6107</v>
      </c>
      <c r="I648">
        <v>1000</v>
      </c>
    </row>
    <row r="649" spans="1:9" x14ac:dyDescent="0.25">
      <c r="A649" t="s">
        <v>5140</v>
      </c>
      <c r="B649" t="s">
        <v>3785</v>
      </c>
      <c r="C649" t="s">
        <v>3800</v>
      </c>
      <c r="D649" t="s">
        <v>3870</v>
      </c>
      <c r="E649" t="s">
        <v>5090</v>
      </c>
      <c r="F649" t="s">
        <v>5090</v>
      </c>
      <c r="G649" t="s">
        <v>5141</v>
      </c>
      <c r="H649" t="s">
        <v>6107</v>
      </c>
      <c r="I649">
        <v>1000</v>
      </c>
    </row>
    <row r="650" spans="1:9" x14ac:dyDescent="0.25">
      <c r="A650" t="s">
        <v>5142</v>
      </c>
      <c r="B650" t="s">
        <v>3785</v>
      </c>
      <c r="C650" t="s">
        <v>3800</v>
      </c>
      <c r="D650" t="s">
        <v>3870</v>
      </c>
      <c r="E650" t="s">
        <v>5090</v>
      </c>
      <c r="F650" t="s">
        <v>5090</v>
      </c>
      <c r="G650" t="s">
        <v>5143</v>
      </c>
      <c r="H650" t="s">
        <v>6107</v>
      </c>
      <c r="I650">
        <v>1000</v>
      </c>
    </row>
    <row r="651" spans="1:9" x14ac:dyDescent="0.25">
      <c r="A651" t="s">
        <v>5144</v>
      </c>
      <c r="B651" t="s">
        <v>3785</v>
      </c>
      <c r="C651" t="s">
        <v>3800</v>
      </c>
      <c r="D651" t="s">
        <v>3870</v>
      </c>
      <c r="E651" t="s">
        <v>5090</v>
      </c>
      <c r="F651" t="s">
        <v>5090</v>
      </c>
      <c r="G651" t="s">
        <v>5145</v>
      </c>
      <c r="H651" t="s">
        <v>6107</v>
      </c>
      <c r="I651">
        <v>1000</v>
      </c>
    </row>
    <row r="652" spans="1:9" x14ac:dyDescent="0.25">
      <c r="A652" t="s">
        <v>5146</v>
      </c>
      <c r="B652" t="s">
        <v>3785</v>
      </c>
      <c r="C652" t="s">
        <v>3800</v>
      </c>
      <c r="D652" t="s">
        <v>3870</v>
      </c>
      <c r="E652" t="s">
        <v>5090</v>
      </c>
      <c r="F652" t="s">
        <v>5090</v>
      </c>
      <c r="G652" t="s">
        <v>5147</v>
      </c>
      <c r="H652" t="s">
        <v>6107</v>
      </c>
      <c r="I652">
        <v>1000</v>
      </c>
    </row>
    <row r="653" spans="1:9" x14ac:dyDescent="0.25">
      <c r="A653" t="s">
        <v>5148</v>
      </c>
      <c r="B653" t="s">
        <v>3785</v>
      </c>
      <c r="C653" t="s">
        <v>3800</v>
      </c>
      <c r="D653" t="s">
        <v>3870</v>
      </c>
      <c r="E653" t="s">
        <v>5090</v>
      </c>
      <c r="F653" t="s">
        <v>5090</v>
      </c>
      <c r="G653" t="s">
        <v>5149</v>
      </c>
      <c r="H653" t="s">
        <v>6107</v>
      </c>
      <c r="I653">
        <v>1000</v>
      </c>
    </row>
    <row r="654" spans="1:9" x14ac:dyDescent="0.25">
      <c r="A654" t="s">
        <v>5150</v>
      </c>
      <c r="B654" t="s">
        <v>3785</v>
      </c>
      <c r="C654" t="s">
        <v>3800</v>
      </c>
      <c r="D654" t="s">
        <v>3870</v>
      </c>
      <c r="E654" t="s">
        <v>5090</v>
      </c>
      <c r="F654" t="s">
        <v>5090</v>
      </c>
      <c r="G654" t="s">
        <v>5151</v>
      </c>
      <c r="H654" t="s">
        <v>6107</v>
      </c>
      <c r="I654">
        <v>1000</v>
      </c>
    </row>
    <row r="655" spans="1:9" x14ac:dyDescent="0.25">
      <c r="A655" t="s">
        <v>5152</v>
      </c>
      <c r="B655" t="s">
        <v>3785</v>
      </c>
      <c r="C655" t="s">
        <v>3800</v>
      </c>
      <c r="D655" t="s">
        <v>3870</v>
      </c>
      <c r="E655" t="s">
        <v>5090</v>
      </c>
      <c r="F655" t="s">
        <v>5090</v>
      </c>
      <c r="G655" t="s">
        <v>5153</v>
      </c>
      <c r="H655" t="s">
        <v>6107</v>
      </c>
      <c r="I655">
        <v>1000</v>
      </c>
    </row>
    <row r="656" spans="1:9" x14ac:dyDescent="0.25">
      <c r="A656" t="s">
        <v>5154</v>
      </c>
      <c r="B656" t="s">
        <v>3785</v>
      </c>
      <c r="C656" t="s">
        <v>3800</v>
      </c>
      <c r="D656" t="s">
        <v>3870</v>
      </c>
      <c r="E656" t="s">
        <v>5090</v>
      </c>
      <c r="F656" t="s">
        <v>5095</v>
      </c>
      <c r="G656" t="s">
        <v>5155</v>
      </c>
      <c r="H656" t="s">
        <v>6107</v>
      </c>
      <c r="I656">
        <v>1000</v>
      </c>
    </row>
    <row r="657" spans="1:9" x14ac:dyDescent="0.25">
      <c r="A657" t="s">
        <v>5156</v>
      </c>
      <c r="B657" t="s">
        <v>3785</v>
      </c>
      <c r="C657" t="s">
        <v>3800</v>
      </c>
      <c r="D657" t="s">
        <v>3870</v>
      </c>
      <c r="E657" t="s">
        <v>5090</v>
      </c>
      <c r="F657" t="s">
        <v>5095</v>
      </c>
      <c r="G657" t="s">
        <v>5157</v>
      </c>
      <c r="H657" t="s">
        <v>6107</v>
      </c>
      <c r="I657">
        <v>1000</v>
      </c>
    </row>
    <row r="658" spans="1:9" x14ac:dyDescent="0.25">
      <c r="A658" t="s">
        <v>5158</v>
      </c>
      <c r="B658" t="s">
        <v>3785</v>
      </c>
      <c r="C658" t="s">
        <v>3800</v>
      </c>
      <c r="D658" t="s">
        <v>3870</v>
      </c>
      <c r="E658" t="s">
        <v>5090</v>
      </c>
      <c r="F658" t="s">
        <v>5159</v>
      </c>
      <c r="G658" t="s">
        <v>5160</v>
      </c>
      <c r="H658" t="s">
        <v>6107</v>
      </c>
      <c r="I658">
        <v>1000</v>
      </c>
    </row>
    <row r="659" spans="1:9" x14ac:dyDescent="0.25">
      <c r="A659" t="s">
        <v>5161</v>
      </c>
      <c r="B659" t="s">
        <v>3785</v>
      </c>
      <c r="C659" t="s">
        <v>3800</v>
      </c>
      <c r="D659" t="s">
        <v>3870</v>
      </c>
      <c r="E659" t="s">
        <v>5090</v>
      </c>
      <c r="F659" t="s">
        <v>5090</v>
      </c>
      <c r="G659" t="s">
        <v>5162</v>
      </c>
      <c r="H659" t="s">
        <v>6107</v>
      </c>
      <c r="I659">
        <v>1000</v>
      </c>
    </row>
    <row r="660" spans="1:9" x14ac:dyDescent="0.25">
      <c r="A660" t="s">
        <v>5163</v>
      </c>
      <c r="B660" t="s">
        <v>3785</v>
      </c>
      <c r="C660" t="s">
        <v>3800</v>
      </c>
      <c r="D660" t="s">
        <v>3870</v>
      </c>
      <c r="E660" t="s">
        <v>5164</v>
      </c>
      <c r="F660" t="s">
        <v>5165</v>
      </c>
      <c r="G660" t="s">
        <v>5166</v>
      </c>
      <c r="H660" t="s">
        <v>6107</v>
      </c>
      <c r="I660">
        <v>1000</v>
      </c>
    </row>
    <row r="661" spans="1:9" x14ac:dyDescent="0.25">
      <c r="A661" t="s">
        <v>5167</v>
      </c>
      <c r="B661" t="s">
        <v>3785</v>
      </c>
      <c r="C661" t="s">
        <v>3800</v>
      </c>
      <c r="D661" t="s">
        <v>3870</v>
      </c>
      <c r="E661" t="s">
        <v>5164</v>
      </c>
      <c r="F661" t="s">
        <v>5168</v>
      </c>
      <c r="G661" t="s">
        <v>5169</v>
      </c>
      <c r="H661" t="s">
        <v>6107</v>
      </c>
      <c r="I661">
        <v>1000</v>
      </c>
    </row>
    <row r="662" spans="1:9" x14ac:dyDescent="0.25">
      <c r="A662" t="s">
        <v>5170</v>
      </c>
      <c r="B662" t="s">
        <v>3785</v>
      </c>
      <c r="C662" t="s">
        <v>3800</v>
      </c>
      <c r="D662" t="s">
        <v>3870</v>
      </c>
      <c r="E662" t="s">
        <v>5164</v>
      </c>
      <c r="F662" t="s">
        <v>5168</v>
      </c>
      <c r="G662" t="s">
        <v>5171</v>
      </c>
      <c r="H662" t="s">
        <v>6107</v>
      </c>
      <c r="I662">
        <v>1000</v>
      </c>
    </row>
    <row r="663" spans="1:9" x14ac:dyDescent="0.25">
      <c r="A663" t="s">
        <v>5172</v>
      </c>
      <c r="B663" t="s">
        <v>3785</v>
      </c>
      <c r="C663" t="s">
        <v>3800</v>
      </c>
      <c r="D663" t="s">
        <v>3870</v>
      </c>
      <c r="E663" t="s">
        <v>5164</v>
      </c>
      <c r="F663" t="s">
        <v>5173</v>
      </c>
      <c r="G663" t="s">
        <v>5174</v>
      </c>
      <c r="H663" t="s">
        <v>6107</v>
      </c>
      <c r="I663">
        <v>1000</v>
      </c>
    </row>
    <row r="664" spans="1:9" x14ac:dyDescent="0.25">
      <c r="A664" t="s">
        <v>5175</v>
      </c>
      <c r="B664" t="s">
        <v>3785</v>
      </c>
      <c r="C664" t="s">
        <v>3800</v>
      </c>
      <c r="D664" t="s">
        <v>3870</v>
      </c>
      <c r="E664" t="s">
        <v>5164</v>
      </c>
      <c r="F664" t="s">
        <v>5173</v>
      </c>
      <c r="G664" t="s">
        <v>5176</v>
      </c>
      <c r="H664" t="s">
        <v>6107</v>
      </c>
      <c r="I664">
        <v>1000</v>
      </c>
    </row>
    <row r="665" spans="1:9" x14ac:dyDescent="0.25">
      <c r="A665" t="s">
        <v>5177</v>
      </c>
      <c r="B665" t="s">
        <v>3785</v>
      </c>
      <c r="C665" t="s">
        <v>3800</v>
      </c>
      <c r="D665" t="s">
        <v>3870</v>
      </c>
      <c r="E665" t="s">
        <v>5164</v>
      </c>
      <c r="F665" t="s">
        <v>5173</v>
      </c>
      <c r="G665" t="s">
        <v>5178</v>
      </c>
      <c r="H665" t="s">
        <v>6107</v>
      </c>
      <c r="I665">
        <v>1000</v>
      </c>
    </row>
    <row r="666" spans="1:9" x14ac:dyDescent="0.25">
      <c r="A666" t="s">
        <v>5179</v>
      </c>
      <c r="B666" t="s">
        <v>3785</v>
      </c>
      <c r="C666" t="s">
        <v>3800</v>
      </c>
      <c r="D666" t="s">
        <v>3870</v>
      </c>
      <c r="E666" t="s">
        <v>5164</v>
      </c>
      <c r="F666" t="s">
        <v>5168</v>
      </c>
      <c r="G666" t="s">
        <v>5180</v>
      </c>
      <c r="H666" t="s">
        <v>6107</v>
      </c>
      <c r="I666">
        <v>1000</v>
      </c>
    </row>
    <row r="667" spans="1:9" x14ac:dyDescent="0.25">
      <c r="A667" t="s">
        <v>5181</v>
      </c>
      <c r="B667" t="s">
        <v>3785</v>
      </c>
      <c r="C667" t="s">
        <v>3800</v>
      </c>
      <c r="D667" t="s">
        <v>3870</v>
      </c>
      <c r="E667" t="s">
        <v>5164</v>
      </c>
      <c r="F667" t="s">
        <v>5173</v>
      </c>
      <c r="G667" t="s">
        <v>5182</v>
      </c>
      <c r="H667" t="s">
        <v>6107</v>
      </c>
      <c r="I667">
        <v>1000</v>
      </c>
    </row>
    <row r="668" spans="1:9" x14ac:dyDescent="0.25">
      <c r="A668" t="s">
        <v>5183</v>
      </c>
      <c r="B668" t="s">
        <v>3785</v>
      </c>
      <c r="C668" t="s">
        <v>3800</v>
      </c>
      <c r="D668" t="s">
        <v>3870</v>
      </c>
      <c r="E668" t="s">
        <v>5164</v>
      </c>
      <c r="F668" t="s">
        <v>5165</v>
      </c>
      <c r="G668" t="s">
        <v>5184</v>
      </c>
      <c r="H668" t="s">
        <v>6107</v>
      </c>
      <c r="I668">
        <v>1000</v>
      </c>
    </row>
    <row r="669" spans="1:9" x14ac:dyDescent="0.25">
      <c r="A669" t="s">
        <v>5185</v>
      </c>
      <c r="B669" t="s">
        <v>3785</v>
      </c>
      <c r="C669" t="s">
        <v>3800</v>
      </c>
      <c r="D669" t="s">
        <v>3870</v>
      </c>
      <c r="E669" t="s">
        <v>5164</v>
      </c>
      <c r="F669" t="s">
        <v>5165</v>
      </c>
      <c r="G669" t="s">
        <v>5186</v>
      </c>
      <c r="H669" t="s">
        <v>6107</v>
      </c>
      <c r="I669">
        <v>1000</v>
      </c>
    </row>
    <row r="670" spans="1:9" x14ac:dyDescent="0.25">
      <c r="A670" t="s">
        <v>5187</v>
      </c>
      <c r="B670" t="s">
        <v>3785</v>
      </c>
      <c r="C670" t="s">
        <v>3800</v>
      </c>
      <c r="D670" t="s">
        <v>3870</v>
      </c>
      <c r="E670" t="s">
        <v>5164</v>
      </c>
      <c r="F670" t="s">
        <v>5165</v>
      </c>
      <c r="G670" t="s">
        <v>5188</v>
      </c>
      <c r="H670" t="s">
        <v>6107</v>
      </c>
      <c r="I670">
        <v>1000</v>
      </c>
    </row>
    <row r="671" spans="1:9" x14ac:dyDescent="0.25">
      <c r="A671" t="s">
        <v>5189</v>
      </c>
      <c r="B671" t="s">
        <v>3785</v>
      </c>
      <c r="C671" t="s">
        <v>3800</v>
      </c>
      <c r="D671" t="s">
        <v>3870</v>
      </c>
      <c r="E671" t="s">
        <v>5164</v>
      </c>
      <c r="F671" t="s">
        <v>5165</v>
      </c>
      <c r="G671" t="s">
        <v>5190</v>
      </c>
      <c r="H671" t="s">
        <v>6107</v>
      </c>
      <c r="I671">
        <v>1000</v>
      </c>
    </row>
    <row r="672" spans="1:9" x14ac:dyDescent="0.25">
      <c r="A672" t="s">
        <v>5191</v>
      </c>
      <c r="B672" t="s">
        <v>3785</v>
      </c>
      <c r="C672" t="s">
        <v>3800</v>
      </c>
      <c r="D672" t="s">
        <v>3870</v>
      </c>
      <c r="E672" t="s">
        <v>5164</v>
      </c>
      <c r="F672" t="s">
        <v>5192</v>
      </c>
      <c r="G672" t="s">
        <v>5193</v>
      </c>
      <c r="H672" t="s">
        <v>6107</v>
      </c>
      <c r="I672">
        <v>1000</v>
      </c>
    </row>
    <row r="673" spans="1:9" x14ac:dyDescent="0.25">
      <c r="A673" t="s">
        <v>5194</v>
      </c>
      <c r="B673" t="s">
        <v>3785</v>
      </c>
      <c r="C673" t="s">
        <v>3800</v>
      </c>
      <c r="D673" t="s">
        <v>3870</v>
      </c>
      <c r="E673" t="s">
        <v>5164</v>
      </c>
      <c r="F673" t="s">
        <v>5192</v>
      </c>
      <c r="G673" t="s">
        <v>5195</v>
      </c>
      <c r="H673" t="s">
        <v>6107</v>
      </c>
      <c r="I673">
        <v>1000</v>
      </c>
    </row>
    <row r="674" spans="1:9" x14ac:dyDescent="0.25">
      <c r="A674" t="s">
        <v>5196</v>
      </c>
      <c r="B674" t="s">
        <v>3785</v>
      </c>
      <c r="C674" t="s">
        <v>3800</v>
      </c>
      <c r="D674" t="s">
        <v>3870</v>
      </c>
      <c r="E674" t="s">
        <v>5164</v>
      </c>
      <c r="F674" t="s">
        <v>5192</v>
      </c>
      <c r="G674" t="s">
        <v>5197</v>
      </c>
      <c r="H674" t="s">
        <v>6107</v>
      </c>
      <c r="I674">
        <v>1000</v>
      </c>
    </row>
    <row r="675" spans="1:9" x14ac:dyDescent="0.25">
      <c r="A675" t="s">
        <v>5198</v>
      </c>
      <c r="B675" t="s">
        <v>3785</v>
      </c>
      <c r="C675" t="s">
        <v>3800</v>
      </c>
      <c r="D675" t="s">
        <v>3870</v>
      </c>
      <c r="E675" t="s">
        <v>5164</v>
      </c>
      <c r="F675" t="s">
        <v>5192</v>
      </c>
      <c r="G675" t="s">
        <v>5199</v>
      </c>
      <c r="H675" t="s">
        <v>6107</v>
      </c>
      <c r="I675">
        <v>1000</v>
      </c>
    </row>
    <row r="676" spans="1:9" x14ac:dyDescent="0.25">
      <c r="A676" t="s">
        <v>5200</v>
      </c>
      <c r="B676" t="s">
        <v>3785</v>
      </c>
      <c r="C676" t="s">
        <v>3800</v>
      </c>
      <c r="D676" t="s">
        <v>3870</v>
      </c>
      <c r="E676" t="s">
        <v>5164</v>
      </c>
      <c r="F676" t="s">
        <v>5173</v>
      </c>
      <c r="G676" t="s">
        <v>5201</v>
      </c>
      <c r="H676" t="s">
        <v>6107</v>
      </c>
      <c r="I676">
        <v>1000</v>
      </c>
    </row>
    <row r="677" spans="1:9" x14ac:dyDescent="0.25">
      <c r="A677" t="s">
        <v>5202</v>
      </c>
      <c r="B677" t="s">
        <v>3785</v>
      </c>
      <c r="C677" t="s">
        <v>3800</v>
      </c>
      <c r="D677" t="s">
        <v>3870</v>
      </c>
      <c r="E677" t="s">
        <v>5164</v>
      </c>
      <c r="F677" t="s">
        <v>5173</v>
      </c>
      <c r="G677" t="s">
        <v>5203</v>
      </c>
      <c r="H677" t="s">
        <v>6107</v>
      </c>
      <c r="I677">
        <v>1000</v>
      </c>
    </row>
    <row r="678" spans="1:9" x14ac:dyDescent="0.25">
      <c r="A678" t="s">
        <v>5204</v>
      </c>
      <c r="B678" t="s">
        <v>3785</v>
      </c>
      <c r="C678" t="s">
        <v>3800</v>
      </c>
      <c r="D678" t="s">
        <v>3870</v>
      </c>
      <c r="E678" t="s">
        <v>5164</v>
      </c>
      <c r="F678" t="s">
        <v>5165</v>
      </c>
      <c r="G678" t="s">
        <v>5205</v>
      </c>
      <c r="H678" t="s">
        <v>6107</v>
      </c>
      <c r="I678">
        <v>1000</v>
      </c>
    </row>
    <row r="679" spans="1:9" x14ac:dyDescent="0.25">
      <c r="A679" t="s">
        <v>5206</v>
      </c>
      <c r="B679" t="s">
        <v>3785</v>
      </c>
      <c r="C679" t="s">
        <v>3800</v>
      </c>
      <c r="D679" t="s">
        <v>3870</v>
      </c>
      <c r="E679" t="s">
        <v>5164</v>
      </c>
      <c r="F679" t="s">
        <v>5165</v>
      </c>
      <c r="G679" t="s">
        <v>5207</v>
      </c>
      <c r="H679" t="s">
        <v>6107</v>
      </c>
      <c r="I679">
        <v>1000</v>
      </c>
    </row>
    <row r="680" spans="1:9" x14ac:dyDescent="0.25">
      <c r="A680" t="s">
        <v>5208</v>
      </c>
      <c r="B680" t="s">
        <v>3785</v>
      </c>
      <c r="C680" t="s">
        <v>3800</v>
      </c>
      <c r="D680" t="s">
        <v>3870</v>
      </c>
      <c r="E680" t="s">
        <v>5164</v>
      </c>
      <c r="F680" t="s">
        <v>5165</v>
      </c>
      <c r="G680" t="s">
        <v>5209</v>
      </c>
      <c r="H680" t="s">
        <v>6107</v>
      </c>
      <c r="I680">
        <v>1000</v>
      </c>
    </row>
    <row r="681" spans="1:9" x14ac:dyDescent="0.25">
      <c r="A681" t="s">
        <v>5210</v>
      </c>
      <c r="B681" t="s">
        <v>3785</v>
      </c>
      <c r="C681" t="s">
        <v>3800</v>
      </c>
      <c r="D681" t="s">
        <v>3870</v>
      </c>
      <c r="E681" t="s">
        <v>5164</v>
      </c>
      <c r="F681" t="s">
        <v>5165</v>
      </c>
      <c r="G681" t="s">
        <v>5211</v>
      </c>
      <c r="H681" t="s">
        <v>6107</v>
      </c>
      <c r="I681">
        <v>1000</v>
      </c>
    </row>
    <row r="682" spans="1:9" x14ac:dyDescent="0.25">
      <c r="A682" t="s">
        <v>5212</v>
      </c>
      <c r="B682" t="s">
        <v>3785</v>
      </c>
      <c r="C682" t="s">
        <v>3800</v>
      </c>
      <c r="D682" t="s">
        <v>3870</v>
      </c>
      <c r="E682" t="s">
        <v>5164</v>
      </c>
      <c r="F682" t="s">
        <v>5165</v>
      </c>
      <c r="G682" t="s">
        <v>5213</v>
      </c>
      <c r="H682" t="s">
        <v>6107</v>
      </c>
      <c r="I682">
        <v>1000</v>
      </c>
    </row>
    <row r="683" spans="1:9" x14ac:dyDescent="0.25">
      <c r="A683" t="s">
        <v>5214</v>
      </c>
      <c r="B683" t="s">
        <v>3785</v>
      </c>
      <c r="C683" t="s">
        <v>3800</v>
      </c>
      <c r="D683" t="s">
        <v>3870</v>
      </c>
      <c r="E683" t="s">
        <v>5164</v>
      </c>
      <c r="F683" t="s">
        <v>5173</v>
      </c>
      <c r="G683" t="s">
        <v>5215</v>
      </c>
      <c r="H683" t="s">
        <v>6107</v>
      </c>
      <c r="I683">
        <v>1000</v>
      </c>
    </row>
    <row r="684" spans="1:9" x14ac:dyDescent="0.25">
      <c r="A684" t="s">
        <v>5216</v>
      </c>
      <c r="B684" t="s">
        <v>3785</v>
      </c>
      <c r="C684" t="s">
        <v>3800</v>
      </c>
      <c r="D684" t="s">
        <v>3870</v>
      </c>
      <c r="E684" t="s">
        <v>5164</v>
      </c>
      <c r="F684" t="s">
        <v>5173</v>
      </c>
      <c r="G684" t="s">
        <v>5217</v>
      </c>
      <c r="H684" t="s">
        <v>6107</v>
      </c>
      <c r="I684">
        <v>1000</v>
      </c>
    </row>
    <row r="685" spans="1:9" x14ac:dyDescent="0.25">
      <c r="A685" t="s">
        <v>5218</v>
      </c>
      <c r="B685" t="s">
        <v>3785</v>
      </c>
      <c r="C685" t="s">
        <v>3800</v>
      </c>
      <c r="D685" t="s">
        <v>3870</v>
      </c>
      <c r="E685" t="s">
        <v>5164</v>
      </c>
      <c r="F685" t="s">
        <v>5192</v>
      </c>
      <c r="G685" t="s">
        <v>5219</v>
      </c>
      <c r="H685" t="s">
        <v>6107</v>
      </c>
      <c r="I685">
        <v>1000</v>
      </c>
    </row>
    <row r="686" spans="1:9" x14ac:dyDescent="0.25">
      <c r="A686" t="s">
        <v>5220</v>
      </c>
      <c r="B686" t="s">
        <v>3785</v>
      </c>
      <c r="C686" t="s">
        <v>3800</v>
      </c>
      <c r="D686" t="s">
        <v>3870</v>
      </c>
      <c r="E686" t="s">
        <v>5164</v>
      </c>
      <c r="F686" t="s">
        <v>5192</v>
      </c>
      <c r="G686" t="s">
        <v>5221</v>
      </c>
      <c r="H686" t="s">
        <v>6107</v>
      </c>
      <c r="I686">
        <v>1000</v>
      </c>
    </row>
    <row r="687" spans="1:9" x14ac:dyDescent="0.25">
      <c r="A687" t="s">
        <v>5222</v>
      </c>
      <c r="B687" t="s">
        <v>3785</v>
      </c>
      <c r="C687" t="s">
        <v>3800</v>
      </c>
      <c r="D687" t="s">
        <v>3870</v>
      </c>
      <c r="E687" t="s">
        <v>5164</v>
      </c>
      <c r="F687" t="s">
        <v>5192</v>
      </c>
      <c r="G687" t="s">
        <v>5223</v>
      </c>
      <c r="H687" t="s">
        <v>6107</v>
      </c>
      <c r="I687">
        <v>1000</v>
      </c>
    </row>
    <row r="688" spans="1:9" x14ac:dyDescent="0.25">
      <c r="A688" t="s">
        <v>5224</v>
      </c>
      <c r="B688" t="s">
        <v>3785</v>
      </c>
      <c r="C688" t="s">
        <v>3800</v>
      </c>
      <c r="D688" t="s">
        <v>3870</v>
      </c>
      <c r="E688" t="s">
        <v>5164</v>
      </c>
      <c r="F688" t="s">
        <v>5165</v>
      </c>
      <c r="G688" t="s">
        <v>3811</v>
      </c>
      <c r="H688" t="s">
        <v>6107</v>
      </c>
      <c r="I688">
        <v>1000</v>
      </c>
    </row>
    <row r="689" spans="1:9" x14ac:dyDescent="0.25">
      <c r="A689" t="s">
        <v>5225</v>
      </c>
      <c r="B689" t="s">
        <v>3785</v>
      </c>
      <c r="C689" t="s">
        <v>3800</v>
      </c>
      <c r="D689" t="s">
        <v>3870</v>
      </c>
      <c r="E689" t="s">
        <v>5164</v>
      </c>
      <c r="F689" t="s">
        <v>5165</v>
      </c>
      <c r="G689" t="s">
        <v>5226</v>
      </c>
      <c r="H689" t="s">
        <v>6107</v>
      </c>
      <c r="I689">
        <v>1000</v>
      </c>
    </row>
    <row r="690" spans="1:9" x14ac:dyDescent="0.25">
      <c r="A690" t="s">
        <v>5227</v>
      </c>
      <c r="B690" t="s">
        <v>3785</v>
      </c>
      <c r="C690" t="s">
        <v>3800</v>
      </c>
      <c r="D690" t="s">
        <v>3870</v>
      </c>
      <c r="E690" t="s">
        <v>5164</v>
      </c>
      <c r="F690" t="s">
        <v>5168</v>
      </c>
      <c r="G690" t="s">
        <v>5228</v>
      </c>
      <c r="H690" t="s">
        <v>6107</v>
      </c>
      <c r="I690">
        <v>1000</v>
      </c>
    </row>
    <row r="691" spans="1:9" x14ac:dyDescent="0.25">
      <c r="A691" t="s">
        <v>5229</v>
      </c>
      <c r="B691" t="s">
        <v>3785</v>
      </c>
      <c r="C691" t="s">
        <v>3800</v>
      </c>
      <c r="D691" t="s">
        <v>3870</v>
      </c>
      <c r="E691" t="s">
        <v>5164</v>
      </c>
      <c r="F691" t="s">
        <v>5165</v>
      </c>
      <c r="G691" t="s">
        <v>5230</v>
      </c>
      <c r="H691" t="s">
        <v>6107</v>
      </c>
      <c r="I691">
        <v>1000</v>
      </c>
    </row>
    <row r="692" spans="1:9" x14ac:dyDescent="0.25">
      <c r="A692" t="s">
        <v>5231</v>
      </c>
      <c r="B692" t="s">
        <v>3785</v>
      </c>
      <c r="C692" t="s">
        <v>3800</v>
      </c>
      <c r="D692" t="s">
        <v>3870</v>
      </c>
      <c r="E692" t="s">
        <v>5164</v>
      </c>
      <c r="F692" t="s">
        <v>5192</v>
      </c>
      <c r="G692" t="s">
        <v>5232</v>
      </c>
      <c r="H692" t="s">
        <v>6107</v>
      </c>
      <c r="I692">
        <v>1000</v>
      </c>
    </row>
    <row r="693" spans="1:9" x14ac:dyDescent="0.25">
      <c r="A693" t="s">
        <v>5233</v>
      </c>
      <c r="B693" t="s">
        <v>3785</v>
      </c>
      <c r="C693" t="s">
        <v>3800</v>
      </c>
      <c r="D693" t="s">
        <v>3870</v>
      </c>
      <c r="E693" t="s">
        <v>5164</v>
      </c>
      <c r="F693" t="s">
        <v>5165</v>
      </c>
      <c r="G693" t="s">
        <v>5234</v>
      </c>
      <c r="H693" t="s">
        <v>6107</v>
      </c>
      <c r="I693">
        <v>1000</v>
      </c>
    </row>
    <row r="694" spans="1:9" x14ac:dyDescent="0.25">
      <c r="A694" t="s">
        <v>5235</v>
      </c>
      <c r="B694" t="s">
        <v>3785</v>
      </c>
      <c r="C694" t="s">
        <v>3800</v>
      </c>
      <c r="D694" t="s">
        <v>3870</v>
      </c>
      <c r="E694" t="s">
        <v>5164</v>
      </c>
      <c r="F694" t="s">
        <v>5165</v>
      </c>
      <c r="G694" t="s">
        <v>5236</v>
      </c>
      <c r="H694" t="s">
        <v>6107</v>
      </c>
      <c r="I694">
        <v>1000</v>
      </c>
    </row>
    <row r="695" spans="1:9" x14ac:dyDescent="0.25">
      <c r="A695" t="s">
        <v>5237</v>
      </c>
      <c r="B695" t="s">
        <v>3785</v>
      </c>
      <c r="C695" t="s">
        <v>3800</v>
      </c>
      <c r="D695" t="s">
        <v>3870</v>
      </c>
      <c r="E695" t="s">
        <v>5164</v>
      </c>
      <c r="F695" t="s">
        <v>5173</v>
      </c>
      <c r="G695" t="s">
        <v>5238</v>
      </c>
      <c r="H695" t="s">
        <v>6107</v>
      </c>
      <c r="I695">
        <v>1000</v>
      </c>
    </row>
    <row r="696" spans="1:9" x14ac:dyDescent="0.25">
      <c r="A696" t="s">
        <v>5239</v>
      </c>
      <c r="B696" t="s">
        <v>3785</v>
      </c>
      <c r="C696" t="s">
        <v>3800</v>
      </c>
      <c r="D696" t="s">
        <v>3870</v>
      </c>
      <c r="E696" t="s">
        <v>5164</v>
      </c>
      <c r="F696" t="s">
        <v>5173</v>
      </c>
      <c r="G696" t="s">
        <v>5240</v>
      </c>
      <c r="H696" t="s">
        <v>6107</v>
      </c>
      <c r="I696">
        <v>1000</v>
      </c>
    </row>
    <row r="697" spans="1:9" x14ac:dyDescent="0.25">
      <c r="A697" t="s">
        <v>5241</v>
      </c>
      <c r="B697" t="s">
        <v>3785</v>
      </c>
      <c r="C697" t="s">
        <v>3800</v>
      </c>
      <c r="D697" t="s">
        <v>3870</v>
      </c>
      <c r="E697" t="s">
        <v>5164</v>
      </c>
      <c r="F697" t="s">
        <v>5165</v>
      </c>
      <c r="G697" t="s">
        <v>5242</v>
      </c>
      <c r="H697" t="s">
        <v>6107</v>
      </c>
      <c r="I697">
        <v>1000</v>
      </c>
    </row>
    <row r="698" spans="1:9" x14ac:dyDescent="0.25">
      <c r="A698" t="s">
        <v>5243</v>
      </c>
      <c r="B698" t="s">
        <v>3785</v>
      </c>
      <c r="C698" t="s">
        <v>3800</v>
      </c>
      <c r="D698" t="s">
        <v>3870</v>
      </c>
      <c r="E698" t="s">
        <v>5164</v>
      </c>
      <c r="F698" t="s">
        <v>5165</v>
      </c>
      <c r="G698" t="s">
        <v>5244</v>
      </c>
      <c r="H698" t="s">
        <v>6107</v>
      </c>
      <c r="I698">
        <v>1000</v>
      </c>
    </row>
    <row r="699" spans="1:9" x14ac:dyDescent="0.25">
      <c r="A699" t="s">
        <v>5245</v>
      </c>
      <c r="B699" t="s">
        <v>3785</v>
      </c>
      <c r="C699" t="s">
        <v>3800</v>
      </c>
      <c r="D699" t="s">
        <v>3870</v>
      </c>
      <c r="E699" t="s">
        <v>5164</v>
      </c>
      <c r="F699" t="s">
        <v>5165</v>
      </c>
      <c r="G699" t="s">
        <v>5246</v>
      </c>
      <c r="H699" t="s">
        <v>6107</v>
      </c>
      <c r="I699">
        <v>1000</v>
      </c>
    </row>
    <row r="700" spans="1:9" x14ac:dyDescent="0.25">
      <c r="A700" t="s">
        <v>5247</v>
      </c>
      <c r="B700" t="s">
        <v>3785</v>
      </c>
      <c r="C700" t="s">
        <v>3800</v>
      </c>
      <c r="D700" t="s">
        <v>3870</v>
      </c>
      <c r="E700" t="s">
        <v>5164</v>
      </c>
      <c r="F700" t="s">
        <v>5165</v>
      </c>
      <c r="G700" t="s">
        <v>5248</v>
      </c>
      <c r="H700" t="s">
        <v>6107</v>
      </c>
      <c r="I700">
        <v>1000</v>
      </c>
    </row>
    <row r="701" spans="1:9" x14ac:dyDescent="0.25">
      <c r="A701" t="s">
        <v>5249</v>
      </c>
      <c r="B701" t="s">
        <v>3785</v>
      </c>
      <c r="C701" t="s">
        <v>3800</v>
      </c>
      <c r="D701" t="s">
        <v>3870</v>
      </c>
      <c r="E701" t="s">
        <v>5164</v>
      </c>
      <c r="F701" t="s">
        <v>5165</v>
      </c>
      <c r="G701" t="s">
        <v>5250</v>
      </c>
      <c r="H701" t="s">
        <v>6107</v>
      </c>
      <c r="I701">
        <v>1000</v>
      </c>
    </row>
    <row r="702" spans="1:9" x14ac:dyDescent="0.25">
      <c r="A702" t="s">
        <v>5251</v>
      </c>
      <c r="B702" t="s">
        <v>3785</v>
      </c>
      <c r="C702" t="s">
        <v>3800</v>
      </c>
      <c r="D702" t="s">
        <v>3870</v>
      </c>
      <c r="E702" t="s">
        <v>5164</v>
      </c>
      <c r="F702" t="s">
        <v>5173</v>
      </c>
      <c r="G702" t="s">
        <v>5252</v>
      </c>
      <c r="H702" t="s">
        <v>6107</v>
      </c>
      <c r="I702">
        <v>1000</v>
      </c>
    </row>
    <row r="703" spans="1:9" x14ac:dyDescent="0.25">
      <c r="A703" t="s">
        <v>5253</v>
      </c>
      <c r="B703" t="s">
        <v>3785</v>
      </c>
      <c r="C703" t="s">
        <v>3800</v>
      </c>
      <c r="D703" t="s">
        <v>3870</v>
      </c>
      <c r="E703" t="s">
        <v>5164</v>
      </c>
      <c r="F703" t="s">
        <v>5165</v>
      </c>
      <c r="G703" t="s">
        <v>5254</v>
      </c>
      <c r="H703" t="s">
        <v>6107</v>
      </c>
      <c r="I703">
        <v>1000</v>
      </c>
    </row>
    <row r="704" spans="1:9" x14ac:dyDescent="0.25">
      <c r="A704" t="s">
        <v>5255</v>
      </c>
      <c r="B704" t="s">
        <v>3785</v>
      </c>
      <c r="C704" t="s">
        <v>3800</v>
      </c>
      <c r="D704" t="s">
        <v>3870</v>
      </c>
      <c r="E704" t="s">
        <v>5164</v>
      </c>
      <c r="F704" t="s">
        <v>5192</v>
      </c>
      <c r="G704" t="s">
        <v>5256</v>
      </c>
      <c r="H704" t="s">
        <v>6107</v>
      </c>
      <c r="I704">
        <v>1000</v>
      </c>
    </row>
    <row r="705" spans="1:9" x14ac:dyDescent="0.25">
      <c r="A705" t="s">
        <v>5257</v>
      </c>
      <c r="B705" t="s">
        <v>3785</v>
      </c>
      <c r="C705" t="s">
        <v>3800</v>
      </c>
      <c r="D705" t="s">
        <v>3870</v>
      </c>
      <c r="E705" t="s">
        <v>5164</v>
      </c>
      <c r="F705" t="s">
        <v>5192</v>
      </c>
      <c r="G705" t="s">
        <v>5258</v>
      </c>
      <c r="H705" t="s">
        <v>6107</v>
      </c>
      <c r="I705">
        <v>1000</v>
      </c>
    </row>
    <row r="706" spans="1:9" x14ac:dyDescent="0.25">
      <c r="A706" t="s">
        <v>5259</v>
      </c>
      <c r="B706" t="s">
        <v>3785</v>
      </c>
      <c r="C706" t="s">
        <v>3800</v>
      </c>
      <c r="D706" t="s">
        <v>3870</v>
      </c>
      <c r="E706" t="s">
        <v>5164</v>
      </c>
      <c r="F706" t="s">
        <v>5165</v>
      </c>
      <c r="G706" t="s">
        <v>5260</v>
      </c>
      <c r="H706" t="s">
        <v>6107</v>
      </c>
      <c r="I706">
        <v>1000</v>
      </c>
    </row>
    <row r="707" spans="1:9" x14ac:dyDescent="0.25">
      <c r="A707" t="s">
        <v>5261</v>
      </c>
      <c r="B707" t="s">
        <v>3785</v>
      </c>
      <c r="C707" t="s">
        <v>3800</v>
      </c>
      <c r="D707" t="s">
        <v>3870</v>
      </c>
      <c r="E707" t="s">
        <v>5164</v>
      </c>
      <c r="F707" t="s">
        <v>5165</v>
      </c>
      <c r="G707" t="s">
        <v>5262</v>
      </c>
      <c r="H707" t="s">
        <v>6107</v>
      </c>
      <c r="I707">
        <v>1000</v>
      </c>
    </row>
    <row r="708" spans="1:9" x14ac:dyDescent="0.25">
      <c r="A708" t="s">
        <v>5263</v>
      </c>
      <c r="B708" t="s">
        <v>3785</v>
      </c>
      <c r="C708" t="s">
        <v>3800</v>
      </c>
      <c r="D708" t="s">
        <v>3870</v>
      </c>
      <c r="E708" t="s">
        <v>5164</v>
      </c>
      <c r="F708" t="s">
        <v>5165</v>
      </c>
      <c r="G708" t="s">
        <v>5264</v>
      </c>
      <c r="H708" t="s">
        <v>6107</v>
      </c>
      <c r="I708">
        <v>1000</v>
      </c>
    </row>
    <row r="709" spans="1:9" x14ac:dyDescent="0.25">
      <c r="A709" t="s">
        <v>5265</v>
      </c>
      <c r="B709" t="s">
        <v>3785</v>
      </c>
      <c r="C709" t="s">
        <v>3800</v>
      </c>
      <c r="D709" t="s">
        <v>3870</v>
      </c>
      <c r="E709" t="s">
        <v>5164</v>
      </c>
      <c r="F709" t="s">
        <v>5165</v>
      </c>
      <c r="G709" t="s">
        <v>5266</v>
      </c>
      <c r="H709" t="s">
        <v>6107</v>
      </c>
      <c r="I709">
        <v>1000</v>
      </c>
    </row>
    <row r="710" spans="1:9" x14ac:dyDescent="0.25">
      <c r="A710" t="s">
        <v>5267</v>
      </c>
      <c r="B710" t="s">
        <v>3785</v>
      </c>
      <c r="C710" t="s">
        <v>3800</v>
      </c>
      <c r="D710" t="s">
        <v>3870</v>
      </c>
      <c r="E710" t="s">
        <v>5164</v>
      </c>
      <c r="F710" t="s">
        <v>5165</v>
      </c>
      <c r="G710" t="s">
        <v>5268</v>
      </c>
      <c r="H710" t="s">
        <v>6107</v>
      </c>
      <c r="I710">
        <v>1000</v>
      </c>
    </row>
    <row r="711" spans="1:9" x14ac:dyDescent="0.25">
      <c r="A711" t="s">
        <v>5269</v>
      </c>
      <c r="B711" t="s">
        <v>3785</v>
      </c>
      <c r="C711" t="s">
        <v>3800</v>
      </c>
      <c r="D711" t="s">
        <v>3870</v>
      </c>
      <c r="E711" t="s">
        <v>5164</v>
      </c>
      <c r="F711" t="s">
        <v>5165</v>
      </c>
      <c r="G711" t="s">
        <v>5270</v>
      </c>
      <c r="H711" t="s">
        <v>6107</v>
      </c>
      <c r="I711">
        <v>1000</v>
      </c>
    </row>
    <row r="712" spans="1:9" x14ac:dyDescent="0.25">
      <c r="A712" t="s">
        <v>5271</v>
      </c>
      <c r="B712" t="s">
        <v>3785</v>
      </c>
      <c r="C712" t="s">
        <v>3800</v>
      </c>
      <c r="D712" t="s">
        <v>3870</v>
      </c>
      <c r="E712" t="s">
        <v>5164</v>
      </c>
      <c r="F712" t="s">
        <v>5165</v>
      </c>
      <c r="G712" t="s">
        <v>5272</v>
      </c>
      <c r="H712" t="s">
        <v>6107</v>
      </c>
      <c r="I712">
        <v>1000</v>
      </c>
    </row>
    <row r="713" spans="1:9" x14ac:dyDescent="0.25">
      <c r="A713" t="s">
        <v>5273</v>
      </c>
      <c r="B713" t="s">
        <v>3785</v>
      </c>
      <c r="C713" t="s">
        <v>3800</v>
      </c>
      <c r="D713" t="s">
        <v>3870</v>
      </c>
      <c r="E713" t="s">
        <v>5164</v>
      </c>
      <c r="F713" t="s">
        <v>5165</v>
      </c>
      <c r="G713" t="s">
        <v>5274</v>
      </c>
      <c r="H713" t="s">
        <v>6107</v>
      </c>
      <c r="I713">
        <v>1000</v>
      </c>
    </row>
    <row r="714" spans="1:9" x14ac:dyDescent="0.25">
      <c r="A714" t="s">
        <v>5275</v>
      </c>
      <c r="B714" t="s">
        <v>3785</v>
      </c>
      <c r="C714" t="s">
        <v>3800</v>
      </c>
      <c r="D714" t="s">
        <v>3870</v>
      </c>
      <c r="E714" t="s">
        <v>5164</v>
      </c>
      <c r="F714" t="s">
        <v>5165</v>
      </c>
      <c r="G714" t="s">
        <v>5276</v>
      </c>
      <c r="H714" t="s">
        <v>6107</v>
      </c>
      <c r="I714">
        <v>1000</v>
      </c>
    </row>
    <row r="715" spans="1:9" x14ac:dyDescent="0.25">
      <c r="A715" t="s">
        <v>5277</v>
      </c>
      <c r="B715" t="s">
        <v>3785</v>
      </c>
      <c r="C715" t="s">
        <v>3800</v>
      </c>
      <c r="D715" t="s">
        <v>3870</v>
      </c>
      <c r="E715" t="s">
        <v>5164</v>
      </c>
      <c r="F715" t="s">
        <v>5278</v>
      </c>
      <c r="G715" t="s">
        <v>5279</v>
      </c>
      <c r="H715" t="s">
        <v>6107</v>
      </c>
      <c r="I715">
        <v>1000</v>
      </c>
    </row>
    <row r="716" spans="1:9" x14ac:dyDescent="0.25">
      <c r="A716" t="s">
        <v>5280</v>
      </c>
      <c r="B716" t="s">
        <v>3785</v>
      </c>
      <c r="C716" t="s">
        <v>3800</v>
      </c>
      <c r="D716" t="s">
        <v>4764</v>
      </c>
      <c r="E716" t="s">
        <v>5281</v>
      </c>
      <c r="F716" t="s">
        <v>5282</v>
      </c>
      <c r="G716" t="s">
        <v>5283</v>
      </c>
      <c r="H716" t="s">
        <v>6107</v>
      </c>
      <c r="I716">
        <v>1000</v>
      </c>
    </row>
    <row r="717" spans="1:9" x14ac:dyDescent="0.25">
      <c r="A717" t="s">
        <v>5284</v>
      </c>
      <c r="B717" t="s">
        <v>3785</v>
      </c>
      <c r="C717" t="s">
        <v>3800</v>
      </c>
      <c r="D717" t="s">
        <v>4764</v>
      </c>
      <c r="E717" t="s">
        <v>5281</v>
      </c>
      <c r="F717" t="s">
        <v>5282</v>
      </c>
      <c r="G717" t="s">
        <v>5285</v>
      </c>
      <c r="H717" t="s">
        <v>6107</v>
      </c>
      <c r="I717">
        <v>1000</v>
      </c>
    </row>
    <row r="718" spans="1:9" x14ac:dyDescent="0.25">
      <c r="A718" t="s">
        <v>5286</v>
      </c>
      <c r="B718" t="s">
        <v>3785</v>
      </c>
      <c r="C718" t="s">
        <v>3800</v>
      </c>
      <c r="D718" t="s">
        <v>4764</v>
      </c>
      <c r="E718" t="s">
        <v>5281</v>
      </c>
      <c r="F718" t="s">
        <v>5282</v>
      </c>
      <c r="G718" t="s">
        <v>5287</v>
      </c>
      <c r="H718" t="s">
        <v>6107</v>
      </c>
      <c r="I718">
        <v>1000</v>
      </c>
    </row>
    <row r="719" spans="1:9" x14ac:dyDescent="0.25">
      <c r="A719" t="s">
        <v>5288</v>
      </c>
      <c r="B719" t="s">
        <v>3785</v>
      </c>
      <c r="C719" t="s">
        <v>3800</v>
      </c>
      <c r="D719" t="s">
        <v>4764</v>
      </c>
      <c r="E719" t="s">
        <v>5281</v>
      </c>
      <c r="F719" t="s">
        <v>5282</v>
      </c>
      <c r="G719" t="s">
        <v>5289</v>
      </c>
      <c r="H719" t="s">
        <v>6107</v>
      </c>
      <c r="I719">
        <v>1000</v>
      </c>
    </row>
    <row r="720" spans="1:9" x14ac:dyDescent="0.25">
      <c r="A720" t="s">
        <v>5290</v>
      </c>
      <c r="B720" t="s">
        <v>3785</v>
      </c>
      <c r="C720" t="s">
        <v>3800</v>
      </c>
      <c r="D720" t="s">
        <v>4764</v>
      </c>
      <c r="E720" t="s">
        <v>5281</v>
      </c>
      <c r="F720" t="s">
        <v>5282</v>
      </c>
      <c r="G720" t="s">
        <v>5291</v>
      </c>
      <c r="H720" t="s">
        <v>6107</v>
      </c>
      <c r="I720">
        <v>1000</v>
      </c>
    </row>
    <row r="721" spans="1:9" x14ac:dyDescent="0.25">
      <c r="A721" t="s">
        <v>5292</v>
      </c>
      <c r="B721" t="s">
        <v>3785</v>
      </c>
      <c r="C721" t="s">
        <v>3800</v>
      </c>
      <c r="D721" t="s">
        <v>4764</v>
      </c>
      <c r="E721" t="s">
        <v>5281</v>
      </c>
      <c r="F721" t="s">
        <v>5293</v>
      </c>
      <c r="G721" t="s">
        <v>5294</v>
      </c>
      <c r="H721" t="s">
        <v>6107</v>
      </c>
      <c r="I721">
        <v>1000</v>
      </c>
    </row>
    <row r="722" spans="1:9" x14ac:dyDescent="0.25">
      <c r="A722" t="s">
        <v>5295</v>
      </c>
      <c r="B722" t="s">
        <v>3785</v>
      </c>
      <c r="C722" t="s">
        <v>3800</v>
      </c>
      <c r="D722" t="s">
        <v>4764</v>
      </c>
      <c r="E722" t="s">
        <v>5281</v>
      </c>
      <c r="F722" t="s">
        <v>5296</v>
      </c>
      <c r="G722" t="s">
        <v>5297</v>
      </c>
      <c r="H722" t="s">
        <v>6107</v>
      </c>
      <c r="I722">
        <v>1000</v>
      </c>
    </row>
    <row r="723" spans="1:9" x14ac:dyDescent="0.25">
      <c r="A723" t="s">
        <v>5298</v>
      </c>
      <c r="B723" t="s">
        <v>3785</v>
      </c>
      <c r="C723" t="s">
        <v>3800</v>
      </c>
      <c r="D723" t="s">
        <v>4764</v>
      </c>
      <c r="E723" t="s">
        <v>5281</v>
      </c>
      <c r="F723" t="s">
        <v>5296</v>
      </c>
      <c r="G723" t="s">
        <v>5299</v>
      </c>
      <c r="H723" t="s">
        <v>6107</v>
      </c>
      <c r="I723">
        <v>1000</v>
      </c>
    </row>
    <row r="724" spans="1:9" x14ac:dyDescent="0.25">
      <c r="A724" t="s">
        <v>5300</v>
      </c>
      <c r="B724" t="s">
        <v>3785</v>
      </c>
      <c r="C724" t="s">
        <v>3800</v>
      </c>
      <c r="D724" t="s">
        <v>4764</v>
      </c>
      <c r="E724" t="s">
        <v>5281</v>
      </c>
      <c r="F724" t="s">
        <v>5293</v>
      </c>
      <c r="G724" t="s">
        <v>5301</v>
      </c>
      <c r="H724" t="s">
        <v>6107</v>
      </c>
      <c r="I724">
        <v>1000</v>
      </c>
    </row>
    <row r="725" spans="1:9" x14ac:dyDescent="0.25">
      <c r="A725" t="s">
        <v>5302</v>
      </c>
      <c r="B725" t="s">
        <v>3785</v>
      </c>
      <c r="C725" t="s">
        <v>3800</v>
      </c>
      <c r="D725" t="s">
        <v>4764</v>
      </c>
      <c r="E725" t="s">
        <v>5281</v>
      </c>
      <c r="F725" t="s">
        <v>5282</v>
      </c>
      <c r="G725" t="s">
        <v>5303</v>
      </c>
      <c r="H725" t="s">
        <v>6107</v>
      </c>
      <c r="I725">
        <v>1000</v>
      </c>
    </row>
    <row r="726" spans="1:9" x14ac:dyDescent="0.25">
      <c r="A726" t="s">
        <v>5304</v>
      </c>
      <c r="B726" t="s">
        <v>3785</v>
      </c>
      <c r="C726" t="s">
        <v>3800</v>
      </c>
      <c r="D726" t="s">
        <v>4764</v>
      </c>
      <c r="E726" t="s">
        <v>5281</v>
      </c>
      <c r="F726" t="s">
        <v>5305</v>
      </c>
      <c r="G726" t="s">
        <v>5306</v>
      </c>
      <c r="H726" t="s">
        <v>6107</v>
      </c>
      <c r="I726">
        <v>1000</v>
      </c>
    </row>
    <row r="727" spans="1:9" x14ac:dyDescent="0.25">
      <c r="A727" t="s">
        <v>5307</v>
      </c>
      <c r="B727" t="s">
        <v>3785</v>
      </c>
      <c r="C727" t="s">
        <v>3800</v>
      </c>
      <c r="D727" t="s">
        <v>4764</v>
      </c>
      <c r="E727" t="s">
        <v>5281</v>
      </c>
      <c r="F727" t="s">
        <v>5293</v>
      </c>
      <c r="G727" t="s">
        <v>5308</v>
      </c>
      <c r="H727" t="s">
        <v>6107</v>
      </c>
      <c r="I727">
        <v>1000</v>
      </c>
    </row>
    <row r="728" spans="1:9" x14ac:dyDescent="0.25">
      <c r="A728" t="s">
        <v>5309</v>
      </c>
      <c r="B728" t="s">
        <v>3785</v>
      </c>
      <c r="C728" t="s">
        <v>3800</v>
      </c>
      <c r="D728" t="s">
        <v>4764</v>
      </c>
      <c r="E728" t="s">
        <v>5281</v>
      </c>
      <c r="F728" t="s">
        <v>5293</v>
      </c>
      <c r="G728" t="s">
        <v>5310</v>
      </c>
      <c r="H728" t="s">
        <v>6107</v>
      </c>
      <c r="I728">
        <v>1000</v>
      </c>
    </row>
    <row r="729" spans="1:9" x14ac:dyDescent="0.25">
      <c r="A729" t="s">
        <v>5311</v>
      </c>
      <c r="B729" t="s">
        <v>3785</v>
      </c>
      <c r="C729" t="s">
        <v>3800</v>
      </c>
      <c r="D729" t="s">
        <v>4764</v>
      </c>
      <c r="E729" t="s">
        <v>5281</v>
      </c>
      <c r="F729" t="s">
        <v>5293</v>
      </c>
      <c r="G729" t="s">
        <v>5312</v>
      </c>
      <c r="H729" t="s">
        <v>6107</v>
      </c>
      <c r="I729">
        <v>1000</v>
      </c>
    </row>
    <row r="730" spans="1:9" x14ac:dyDescent="0.25">
      <c r="A730" t="s">
        <v>5313</v>
      </c>
      <c r="B730" t="s">
        <v>3785</v>
      </c>
      <c r="C730" t="s">
        <v>3800</v>
      </c>
      <c r="D730" t="s">
        <v>4764</v>
      </c>
      <c r="E730" t="s">
        <v>5281</v>
      </c>
      <c r="F730" t="s">
        <v>5282</v>
      </c>
      <c r="G730" t="s">
        <v>5314</v>
      </c>
      <c r="H730" t="s">
        <v>6107</v>
      </c>
      <c r="I730">
        <v>1000</v>
      </c>
    </row>
    <row r="731" spans="1:9" x14ac:dyDescent="0.25">
      <c r="A731" t="s">
        <v>5315</v>
      </c>
      <c r="B731" t="s">
        <v>3785</v>
      </c>
      <c r="C731" t="s">
        <v>3800</v>
      </c>
      <c r="D731" t="s">
        <v>4764</v>
      </c>
      <c r="E731" t="s">
        <v>5281</v>
      </c>
      <c r="F731" t="s">
        <v>5282</v>
      </c>
      <c r="G731" t="s">
        <v>5316</v>
      </c>
      <c r="H731" t="s">
        <v>6107</v>
      </c>
      <c r="I731">
        <v>1000</v>
      </c>
    </row>
    <row r="732" spans="1:9" x14ac:dyDescent="0.25">
      <c r="A732" t="s">
        <v>5317</v>
      </c>
      <c r="B732" t="s">
        <v>3785</v>
      </c>
      <c r="C732" t="s">
        <v>3800</v>
      </c>
      <c r="D732" t="s">
        <v>4764</v>
      </c>
      <c r="E732" t="s">
        <v>5281</v>
      </c>
      <c r="F732" t="s">
        <v>5282</v>
      </c>
      <c r="G732" t="s">
        <v>5318</v>
      </c>
      <c r="H732" t="s">
        <v>6107</v>
      </c>
      <c r="I732">
        <v>1000</v>
      </c>
    </row>
    <row r="733" spans="1:9" x14ac:dyDescent="0.25">
      <c r="A733" t="s">
        <v>5319</v>
      </c>
      <c r="B733" t="s">
        <v>3785</v>
      </c>
      <c r="C733" t="s">
        <v>3800</v>
      </c>
      <c r="D733" t="s">
        <v>4764</v>
      </c>
      <c r="E733" t="s">
        <v>5281</v>
      </c>
      <c r="F733" t="s">
        <v>5282</v>
      </c>
      <c r="G733" t="s">
        <v>5320</v>
      </c>
      <c r="H733" t="s">
        <v>6107</v>
      </c>
      <c r="I733">
        <v>1000</v>
      </c>
    </row>
    <row r="734" spans="1:9" x14ac:dyDescent="0.25">
      <c r="A734" t="s">
        <v>5321</v>
      </c>
      <c r="B734" t="s">
        <v>3785</v>
      </c>
      <c r="C734" t="s">
        <v>3800</v>
      </c>
      <c r="D734" t="s">
        <v>4764</v>
      </c>
      <c r="E734" t="s">
        <v>5281</v>
      </c>
      <c r="F734" t="s">
        <v>5282</v>
      </c>
      <c r="G734" t="s">
        <v>5322</v>
      </c>
      <c r="H734" t="s">
        <v>6107</v>
      </c>
      <c r="I734">
        <v>1000</v>
      </c>
    </row>
    <row r="735" spans="1:9" x14ac:dyDescent="0.25">
      <c r="A735" t="s">
        <v>5323</v>
      </c>
      <c r="B735" t="s">
        <v>3785</v>
      </c>
      <c r="C735" t="s">
        <v>3800</v>
      </c>
      <c r="D735" t="s">
        <v>4764</v>
      </c>
      <c r="E735" t="s">
        <v>5281</v>
      </c>
      <c r="F735" t="s">
        <v>5282</v>
      </c>
      <c r="G735" t="s">
        <v>5324</v>
      </c>
      <c r="H735" t="s">
        <v>6107</v>
      </c>
      <c r="I735">
        <v>1000</v>
      </c>
    </row>
    <row r="736" spans="1:9" x14ac:dyDescent="0.25">
      <c r="A736" t="s">
        <v>5325</v>
      </c>
      <c r="B736" t="s">
        <v>3785</v>
      </c>
      <c r="C736" t="s">
        <v>3800</v>
      </c>
      <c r="D736" t="s">
        <v>4764</v>
      </c>
      <c r="E736" t="s">
        <v>5281</v>
      </c>
      <c r="F736" t="s">
        <v>5282</v>
      </c>
      <c r="G736" t="s">
        <v>5326</v>
      </c>
      <c r="H736" t="s">
        <v>6107</v>
      </c>
      <c r="I736">
        <v>1000</v>
      </c>
    </row>
    <row r="737" spans="1:9" x14ac:dyDescent="0.25">
      <c r="A737" t="s">
        <v>5327</v>
      </c>
      <c r="B737" t="s">
        <v>3785</v>
      </c>
      <c r="C737" t="s">
        <v>3800</v>
      </c>
      <c r="D737" t="s">
        <v>4764</v>
      </c>
      <c r="E737" t="s">
        <v>5281</v>
      </c>
      <c r="F737" t="s">
        <v>5282</v>
      </c>
      <c r="G737" t="s">
        <v>5328</v>
      </c>
      <c r="H737" t="s">
        <v>6107</v>
      </c>
      <c r="I737">
        <v>1000</v>
      </c>
    </row>
    <row r="738" spans="1:9" x14ac:dyDescent="0.25">
      <c r="A738" t="s">
        <v>5329</v>
      </c>
      <c r="B738" t="s">
        <v>3785</v>
      </c>
      <c r="C738" t="s">
        <v>3800</v>
      </c>
      <c r="D738" t="s">
        <v>4764</v>
      </c>
      <c r="E738" t="s">
        <v>5281</v>
      </c>
      <c r="F738" t="s">
        <v>5293</v>
      </c>
      <c r="G738" t="s">
        <v>5330</v>
      </c>
      <c r="H738" t="s">
        <v>6107</v>
      </c>
      <c r="I738">
        <v>1000</v>
      </c>
    </row>
    <row r="739" spans="1:9" x14ac:dyDescent="0.25">
      <c r="A739" t="s">
        <v>5331</v>
      </c>
      <c r="B739" t="s">
        <v>3785</v>
      </c>
      <c r="C739" t="s">
        <v>3800</v>
      </c>
      <c r="D739" t="s">
        <v>4764</v>
      </c>
      <c r="E739" t="s">
        <v>5281</v>
      </c>
      <c r="F739" t="s">
        <v>5282</v>
      </c>
      <c r="G739" t="s">
        <v>5332</v>
      </c>
      <c r="H739" t="s">
        <v>6107</v>
      </c>
      <c r="I739">
        <v>1000</v>
      </c>
    </row>
    <row r="740" spans="1:9" x14ac:dyDescent="0.25">
      <c r="A740" t="s">
        <v>5333</v>
      </c>
      <c r="B740" t="s">
        <v>3785</v>
      </c>
      <c r="C740" t="s">
        <v>3800</v>
      </c>
      <c r="D740" t="s">
        <v>4764</v>
      </c>
      <c r="E740" t="s">
        <v>5281</v>
      </c>
      <c r="F740" t="s">
        <v>5293</v>
      </c>
      <c r="G740" t="s">
        <v>5334</v>
      </c>
      <c r="H740" t="s">
        <v>6107</v>
      </c>
      <c r="I740">
        <v>1000</v>
      </c>
    </row>
    <row r="741" spans="1:9" x14ac:dyDescent="0.25">
      <c r="A741" t="s">
        <v>5335</v>
      </c>
      <c r="B741" t="s">
        <v>3785</v>
      </c>
      <c r="C741" t="s">
        <v>3800</v>
      </c>
      <c r="D741" t="s">
        <v>4764</v>
      </c>
      <c r="E741" t="s">
        <v>5281</v>
      </c>
      <c r="F741" t="s">
        <v>5336</v>
      </c>
      <c r="G741" t="s">
        <v>3811</v>
      </c>
      <c r="H741" t="s">
        <v>6107</v>
      </c>
      <c r="I741">
        <v>1000</v>
      </c>
    </row>
    <row r="742" spans="1:9" x14ac:dyDescent="0.25">
      <c r="A742" t="s">
        <v>5337</v>
      </c>
      <c r="B742" t="s">
        <v>3785</v>
      </c>
      <c r="C742" t="s">
        <v>3800</v>
      </c>
      <c r="D742" t="s">
        <v>4764</v>
      </c>
      <c r="E742" t="s">
        <v>5281</v>
      </c>
      <c r="F742" t="s">
        <v>5282</v>
      </c>
      <c r="G742" t="s">
        <v>5338</v>
      </c>
      <c r="H742" t="s">
        <v>6107</v>
      </c>
      <c r="I742">
        <v>1000</v>
      </c>
    </row>
    <row r="743" spans="1:9" x14ac:dyDescent="0.25">
      <c r="A743" t="s">
        <v>5339</v>
      </c>
      <c r="B743" t="s">
        <v>3785</v>
      </c>
      <c r="C743" t="s">
        <v>3800</v>
      </c>
      <c r="D743" t="s">
        <v>4764</v>
      </c>
      <c r="E743" t="s">
        <v>5281</v>
      </c>
      <c r="F743" t="s">
        <v>5282</v>
      </c>
      <c r="G743" t="s">
        <v>5340</v>
      </c>
      <c r="H743" t="s">
        <v>6107</v>
      </c>
      <c r="I743">
        <v>1000</v>
      </c>
    </row>
    <row r="744" spans="1:9" x14ac:dyDescent="0.25">
      <c r="A744" t="s">
        <v>5341</v>
      </c>
      <c r="B744" t="s">
        <v>3785</v>
      </c>
      <c r="C744" t="s">
        <v>3800</v>
      </c>
      <c r="D744" t="s">
        <v>4764</v>
      </c>
      <c r="E744" t="s">
        <v>5281</v>
      </c>
      <c r="F744" t="s">
        <v>5282</v>
      </c>
      <c r="G744" t="s">
        <v>5342</v>
      </c>
      <c r="H744" t="s">
        <v>6107</v>
      </c>
      <c r="I744">
        <v>1000</v>
      </c>
    </row>
    <row r="745" spans="1:9" x14ac:dyDescent="0.25">
      <c r="A745" t="s">
        <v>5343</v>
      </c>
      <c r="B745" t="s">
        <v>3785</v>
      </c>
      <c r="C745" t="s">
        <v>3800</v>
      </c>
      <c r="D745" t="s">
        <v>4764</v>
      </c>
      <c r="E745" t="s">
        <v>5281</v>
      </c>
      <c r="F745" t="s">
        <v>5282</v>
      </c>
      <c r="G745" t="s">
        <v>5344</v>
      </c>
      <c r="H745" t="s">
        <v>6107</v>
      </c>
      <c r="I745">
        <v>1000</v>
      </c>
    </row>
    <row r="746" spans="1:9" x14ac:dyDescent="0.25">
      <c r="A746" t="s">
        <v>5345</v>
      </c>
      <c r="B746" t="s">
        <v>3785</v>
      </c>
      <c r="C746" t="s">
        <v>3800</v>
      </c>
      <c r="D746" t="s">
        <v>4764</v>
      </c>
      <c r="E746" t="s">
        <v>5281</v>
      </c>
      <c r="F746" t="s">
        <v>5305</v>
      </c>
      <c r="G746" t="s">
        <v>5346</v>
      </c>
      <c r="H746" t="s">
        <v>6107</v>
      </c>
      <c r="I746">
        <v>1000</v>
      </c>
    </row>
    <row r="747" spans="1:9" x14ac:dyDescent="0.25">
      <c r="A747" t="s">
        <v>5347</v>
      </c>
      <c r="B747" t="s">
        <v>3785</v>
      </c>
      <c r="C747" t="s">
        <v>3800</v>
      </c>
      <c r="D747" t="s">
        <v>4764</v>
      </c>
      <c r="E747" t="s">
        <v>5281</v>
      </c>
      <c r="F747" t="s">
        <v>5305</v>
      </c>
      <c r="G747" t="s">
        <v>5348</v>
      </c>
      <c r="H747" t="s">
        <v>6107</v>
      </c>
      <c r="I747">
        <v>1000</v>
      </c>
    </row>
    <row r="748" spans="1:9" x14ac:dyDescent="0.25">
      <c r="A748" t="s">
        <v>5349</v>
      </c>
      <c r="B748" t="s">
        <v>3785</v>
      </c>
      <c r="C748" t="s">
        <v>3800</v>
      </c>
      <c r="D748" t="s">
        <v>4764</v>
      </c>
      <c r="E748" t="s">
        <v>5281</v>
      </c>
      <c r="F748" t="s">
        <v>5305</v>
      </c>
      <c r="G748" t="s">
        <v>5350</v>
      </c>
      <c r="H748" t="s">
        <v>6107</v>
      </c>
      <c r="I748">
        <v>1000</v>
      </c>
    </row>
    <row r="749" spans="1:9" x14ac:dyDescent="0.25">
      <c r="A749" t="s">
        <v>5351</v>
      </c>
      <c r="B749" t="s">
        <v>3785</v>
      </c>
      <c r="C749" t="s">
        <v>3800</v>
      </c>
      <c r="D749" t="s">
        <v>4764</v>
      </c>
      <c r="E749" t="s">
        <v>5281</v>
      </c>
      <c r="F749" t="s">
        <v>5305</v>
      </c>
      <c r="G749" t="s">
        <v>5352</v>
      </c>
      <c r="H749" t="s">
        <v>6107</v>
      </c>
      <c r="I749">
        <v>1000</v>
      </c>
    </row>
    <row r="750" spans="1:9" x14ac:dyDescent="0.25">
      <c r="A750" t="s">
        <v>5353</v>
      </c>
      <c r="B750" t="s">
        <v>3785</v>
      </c>
      <c r="C750" t="s">
        <v>3800</v>
      </c>
      <c r="D750" t="s">
        <v>4764</v>
      </c>
      <c r="E750" t="s">
        <v>5281</v>
      </c>
      <c r="F750" t="s">
        <v>5305</v>
      </c>
      <c r="G750" t="s">
        <v>5354</v>
      </c>
      <c r="H750" t="s">
        <v>6107</v>
      </c>
      <c r="I750">
        <v>1000</v>
      </c>
    </row>
    <row r="751" spans="1:9" x14ac:dyDescent="0.25">
      <c r="A751" t="s">
        <v>5355</v>
      </c>
      <c r="B751" t="s">
        <v>3785</v>
      </c>
      <c r="C751" t="s">
        <v>3800</v>
      </c>
      <c r="D751" t="s">
        <v>4764</v>
      </c>
      <c r="E751" t="s">
        <v>5281</v>
      </c>
      <c r="F751" t="s">
        <v>5305</v>
      </c>
      <c r="G751" t="s">
        <v>5356</v>
      </c>
      <c r="H751" t="s">
        <v>6107</v>
      </c>
      <c r="I751">
        <v>1000</v>
      </c>
    </row>
    <row r="752" spans="1:9" x14ac:dyDescent="0.25">
      <c r="A752" t="s">
        <v>5357</v>
      </c>
      <c r="B752" t="s">
        <v>3785</v>
      </c>
      <c r="C752" t="s">
        <v>3800</v>
      </c>
      <c r="D752" t="s">
        <v>4764</v>
      </c>
      <c r="E752" t="s">
        <v>5281</v>
      </c>
      <c r="F752" t="s">
        <v>5305</v>
      </c>
      <c r="G752" t="s">
        <v>5358</v>
      </c>
      <c r="H752" t="s">
        <v>6107</v>
      </c>
      <c r="I752">
        <v>1000</v>
      </c>
    </row>
    <row r="753" spans="1:9" x14ac:dyDescent="0.25">
      <c r="A753" t="s">
        <v>5359</v>
      </c>
      <c r="B753" t="s">
        <v>3785</v>
      </c>
      <c r="C753" t="s">
        <v>3800</v>
      </c>
      <c r="D753" t="s">
        <v>4764</v>
      </c>
      <c r="E753" t="s">
        <v>5281</v>
      </c>
      <c r="F753" t="s">
        <v>5293</v>
      </c>
      <c r="G753" t="s">
        <v>5360</v>
      </c>
      <c r="H753" t="s">
        <v>6107</v>
      </c>
      <c r="I753">
        <v>1000</v>
      </c>
    </row>
    <row r="754" spans="1:9" x14ac:dyDescent="0.25">
      <c r="A754" t="s">
        <v>5361</v>
      </c>
      <c r="B754" t="s">
        <v>3785</v>
      </c>
      <c r="C754" t="s">
        <v>3800</v>
      </c>
      <c r="D754" t="s">
        <v>4764</v>
      </c>
      <c r="E754" t="s">
        <v>5281</v>
      </c>
      <c r="F754" t="s">
        <v>5282</v>
      </c>
      <c r="G754" t="s">
        <v>5362</v>
      </c>
      <c r="H754" t="s">
        <v>6107</v>
      </c>
      <c r="I754">
        <v>1000</v>
      </c>
    </row>
    <row r="755" spans="1:9" x14ac:dyDescent="0.25">
      <c r="A755" t="s">
        <v>5363</v>
      </c>
      <c r="B755" t="s">
        <v>3785</v>
      </c>
      <c r="C755" t="s">
        <v>3800</v>
      </c>
      <c r="D755" t="s">
        <v>4764</v>
      </c>
      <c r="E755" t="s">
        <v>5281</v>
      </c>
      <c r="F755" t="s">
        <v>5305</v>
      </c>
      <c r="G755" t="s">
        <v>5364</v>
      </c>
      <c r="H755" t="s">
        <v>6107</v>
      </c>
      <c r="I755">
        <v>1000</v>
      </c>
    </row>
    <row r="756" spans="1:9" x14ac:dyDescent="0.25">
      <c r="A756" t="s">
        <v>5365</v>
      </c>
      <c r="B756" t="s">
        <v>3785</v>
      </c>
      <c r="C756" t="s">
        <v>3800</v>
      </c>
      <c r="D756" t="s">
        <v>4764</v>
      </c>
      <c r="E756" t="s">
        <v>5281</v>
      </c>
      <c r="F756" t="s">
        <v>5282</v>
      </c>
      <c r="G756" t="s">
        <v>5366</v>
      </c>
      <c r="H756" t="s">
        <v>6107</v>
      </c>
      <c r="I756">
        <v>1000</v>
      </c>
    </row>
    <row r="757" spans="1:9" x14ac:dyDescent="0.25">
      <c r="A757" t="s">
        <v>5367</v>
      </c>
      <c r="B757" t="s">
        <v>3785</v>
      </c>
      <c r="C757" t="s">
        <v>3800</v>
      </c>
      <c r="D757" t="s">
        <v>4764</v>
      </c>
      <c r="E757" t="s">
        <v>5281</v>
      </c>
      <c r="F757" t="s">
        <v>5296</v>
      </c>
      <c r="G757" t="s">
        <v>5368</v>
      </c>
      <c r="H757" t="s">
        <v>6107</v>
      </c>
      <c r="I757">
        <v>1000</v>
      </c>
    </row>
    <row r="758" spans="1:9" x14ac:dyDescent="0.25">
      <c r="A758" t="s">
        <v>5369</v>
      </c>
      <c r="B758" t="s">
        <v>3785</v>
      </c>
      <c r="C758" t="s">
        <v>3800</v>
      </c>
      <c r="D758" t="s">
        <v>4764</v>
      </c>
      <c r="E758" t="s">
        <v>5281</v>
      </c>
      <c r="F758" t="s">
        <v>5293</v>
      </c>
      <c r="G758" t="s">
        <v>5370</v>
      </c>
      <c r="H758" t="s">
        <v>6107</v>
      </c>
      <c r="I758">
        <v>1000</v>
      </c>
    </row>
    <row r="759" spans="1:9" x14ac:dyDescent="0.25">
      <c r="A759" t="s">
        <v>5371</v>
      </c>
      <c r="B759" t="s">
        <v>3785</v>
      </c>
      <c r="C759" t="s">
        <v>3800</v>
      </c>
      <c r="D759" t="s">
        <v>4764</v>
      </c>
      <c r="E759" t="s">
        <v>5281</v>
      </c>
      <c r="F759" t="s">
        <v>5282</v>
      </c>
      <c r="G759" t="s">
        <v>5372</v>
      </c>
      <c r="H759" t="s">
        <v>6107</v>
      </c>
      <c r="I759">
        <v>1000</v>
      </c>
    </row>
    <row r="760" spans="1:9" x14ac:dyDescent="0.25">
      <c r="A760" t="s">
        <v>5373</v>
      </c>
      <c r="B760" t="s">
        <v>3785</v>
      </c>
      <c r="C760" t="s">
        <v>3800</v>
      </c>
      <c r="D760" t="s">
        <v>4764</v>
      </c>
      <c r="E760" t="s">
        <v>5281</v>
      </c>
      <c r="F760" t="s">
        <v>5282</v>
      </c>
      <c r="G760" t="s">
        <v>5374</v>
      </c>
      <c r="H760" t="s">
        <v>6107</v>
      </c>
      <c r="I760">
        <v>1000</v>
      </c>
    </row>
    <row r="761" spans="1:9" x14ac:dyDescent="0.25">
      <c r="A761" t="s">
        <v>5375</v>
      </c>
      <c r="B761" t="s">
        <v>3785</v>
      </c>
      <c r="C761" t="s">
        <v>3800</v>
      </c>
      <c r="D761" t="s">
        <v>4764</v>
      </c>
      <c r="E761" t="s">
        <v>5281</v>
      </c>
      <c r="F761" t="s">
        <v>5305</v>
      </c>
      <c r="G761" t="s">
        <v>5376</v>
      </c>
      <c r="H761" t="s">
        <v>6107</v>
      </c>
      <c r="I761">
        <v>1000</v>
      </c>
    </row>
    <row r="762" spans="1:9" x14ac:dyDescent="0.25">
      <c r="A762" t="s">
        <v>5377</v>
      </c>
      <c r="B762" t="s">
        <v>3785</v>
      </c>
      <c r="C762" t="s">
        <v>3800</v>
      </c>
      <c r="D762" t="s">
        <v>4764</v>
      </c>
      <c r="E762" t="s">
        <v>5281</v>
      </c>
      <c r="F762" t="s">
        <v>5293</v>
      </c>
      <c r="G762" t="s">
        <v>5378</v>
      </c>
      <c r="H762" t="s">
        <v>6107</v>
      </c>
      <c r="I762">
        <v>1000</v>
      </c>
    </row>
    <row r="763" spans="1:9" x14ac:dyDescent="0.25">
      <c r="A763" t="s">
        <v>5379</v>
      </c>
      <c r="B763" t="s">
        <v>3785</v>
      </c>
      <c r="C763" t="s">
        <v>3800</v>
      </c>
      <c r="D763" t="s">
        <v>4764</v>
      </c>
      <c r="E763" t="s">
        <v>5281</v>
      </c>
      <c r="F763" t="s">
        <v>5282</v>
      </c>
      <c r="G763" t="s">
        <v>5380</v>
      </c>
      <c r="H763" t="s">
        <v>6107</v>
      </c>
      <c r="I763">
        <v>1000</v>
      </c>
    </row>
    <row r="764" spans="1:9" x14ac:dyDescent="0.25">
      <c r="A764" t="s">
        <v>5381</v>
      </c>
      <c r="B764" t="s">
        <v>3785</v>
      </c>
      <c r="C764" t="s">
        <v>3800</v>
      </c>
      <c r="D764" t="s">
        <v>4764</v>
      </c>
      <c r="E764" t="s">
        <v>5281</v>
      </c>
      <c r="F764" t="s">
        <v>5282</v>
      </c>
      <c r="G764" t="s">
        <v>5382</v>
      </c>
      <c r="H764" t="s">
        <v>6107</v>
      </c>
      <c r="I764">
        <v>1000</v>
      </c>
    </row>
    <row r="765" spans="1:9" x14ac:dyDescent="0.25">
      <c r="A765" t="s">
        <v>5383</v>
      </c>
      <c r="B765" t="s">
        <v>3785</v>
      </c>
      <c r="C765" t="s">
        <v>3800</v>
      </c>
      <c r="D765" t="s">
        <v>4764</v>
      </c>
      <c r="E765" t="s">
        <v>5281</v>
      </c>
      <c r="F765" t="s">
        <v>5293</v>
      </c>
      <c r="G765" t="s">
        <v>5384</v>
      </c>
      <c r="H765" t="s">
        <v>6107</v>
      </c>
      <c r="I765">
        <v>1000</v>
      </c>
    </row>
    <row r="766" spans="1:9" x14ac:dyDescent="0.25">
      <c r="A766" t="s">
        <v>5385</v>
      </c>
      <c r="B766" t="s">
        <v>3785</v>
      </c>
      <c r="C766" t="s">
        <v>3800</v>
      </c>
      <c r="D766" t="s">
        <v>4764</v>
      </c>
      <c r="E766" t="s">
        <v>5281</v>
      </c>
      <c r="F766" t="s">
        <v>5293</v>
      </c>
      <c r="G766" t="s">
        <v>5386</v>
      </c>
      <c r="H766" t="s">
        <v>6107</v>
      </c>
      <c r="I766">
        <v>1000</v>
      </c>
    </row>
    <row r="767" spans="1:9" x14ac:dyDescent="0.25">
      <c r="A767" t="s">
        <v>5387</v>
      </c>
      <c r="B767" t="s">
        <v>3785</v>
      </c>
      <c r="C767" t="s">
        <v>3800</v>
      </c>
      <c r="D767" t="s">
        <v>4764</v>
      </c>
      <c r="E767" t="s">
        <v>5281</v>
      </c>
      <c r="F767" t="s">
        <v>5282</v>
      </c>
      <c r="G767" t="s">
        <v>5388</v>
      </c>
      <c r="H767" t="s">
        <v>6107</v>
      </c>
      <c r="I767">
        <v>1000</v>
      </c>
    </row>
    <row r="768" spans="1:9" x14ac:dyDescent="0.25">
      <c r="A768" t="s">
        <v>5389</v>
      </c>
      <c r="B768" t="s">
        <v>3785</v>
      </c>
      <c r="C768" t="s">
        <v>3800</v>
      </c>
      <c r="D768" t="s">
        <v>4764</v>
      </c>
      <c r="E768" t="s">
        <v>5281</v>
      </c>
      <c r="F768" t="s">
        <v>5293</v>
      </c>
      <c r="G768" t="s">
        <v>5390</v>
      </c>
      <c r="H768" t="s">
        <v>6107</v>
      </c>
      <c r="I768">
        <v>1000</v>
      </c>
    </row>
    <row r="769" spans="1:9" x14ac:dyDescent="0.25">
      <c r="A769" t="s">
        <v>5391</v>
      </c>
      <c r="B769" t="s">
        <v>3785</v>
      </c>
      <c r="C769" t="s">
        <v>3800</v>
      </c>
      <c r="D769" t="s">
        <v>4764</v>
      </c>
      <c r="E769" t="s">
        <v>5281</v>
      </c>
      <c r="F769" t="s">
        <v>5293</v>
      </c>
      <c r="G769" t="s">
        <v>5392</v>
      </c>
      <c r="H769" t="s">
        <v>6107</v>
      </c>
      <c r="I769">
        <v>1000</v>
      </c>
    </row>
    <row r="770" spans="1:9" x14ac:dyDescent="0.25">
      <c r="A770" t="s">
        <v>5393</v>
      </c>
      <c r="B770" t="s">
        <v>3785</v>
      </c>
      <c r="C770" t="s">
        <v>3800</v>
      </c>
      <c r="D770" t="s">
        <v>4764</v>
      </c>
      <c r="E770" t="s">
        <v>5281</v>
      </c>
      <c r="F770" t="s">
        <v>5293</v>
      </c>
      <c r="G770" t="s">
        <v>5394</v>
      </c>
      <c r="H770" t="s">
        <v>6107</v>
      </c>
      <c r="I770">
        <v>1000</v>
      </c>
    </row>
    <row r="771" spans="1:9" x14ac:dyDescent="0.25">
      <c r="A771" t="s">
        <v>5395</v>
      </c>
      <c r="B771" t="s">
        <v>3785</v>
      </c>
      <c r="C771" t="s">
        <v>3800</v>
      </c>
      <c r="D771" t="s">
        <v>4764</v>
      </c>
      <c r="E771" t="s">
        <v>5281</v>
      </c>
      <c r="F771" t="s">
        <v>5293</v>
      </c>
      <c r="G771" t="s">
        <v>5396</v>
      </c>
      <c r="H771" t="s">
        <v>6107</v>
      </c>
      <c r="I771">
        <v>1000</v>
      </c>
    </row>
    <row r="772" spans="1:9" x14ac:dyDescent="0.25">
      <c r="A772" t="s">
        <v>5397</v>
      </c>
      <c r="B772" t="s">
        <v>3785</v>
      </c>
      <c r="C772" t="s">
        <v>3800</v>
      </c>
      <c r="D772" t="s">
        <v>4764</v>
      </c>
      <c r="E772" t="s">
        <v>5281</v>
      </c>
      <c r="F772" t="s">
        <v>5282</v>
      </c>
      <c r="G772" t="s">
        <v>5398</v>
      </c>
      <c r="H772" t="s">
        <v>6107</v>
      </c>
      <c r="I772">
        <v>1000</v>
      </c>
    </row>
    <row r="773" spans="1:9" x14ac:dyDescent="0.25">
      <c r="A773" t="s">
        <v>5399</v>
      </c>
      <c r="B773" t="s">
        <v>3785</v>
      </c>
      <c r="C773" t="s">
        <v>3800</v>
      </c>
      <c r="D773" t="s">
        <v>4764</v>
      </c>
      <c r="E773" t="s">
        <v>5281</v>
      </c>
      <c r="F773" t="s">
        <v>5293</v>
      </c>
      <c r="G773" t="s">
        <v>5400</v>
      </c>
      <c r="H773" t="s">
        <v>6107</v>
      </c>
      <c r="I773">
        <v>1000</v>
      </c>
    </row>
    <row r="774" spans="1:9" x14ac:dyDescent="0.25">
      <c r="A774" t="s">
        <v>5401</v>
      </c>
      <c r="B774" t="s">
        <v>3785</v>
      </c>
      <c r="C774" t="s">
        <v>3800</v>
      </c>
      <c r="D774" t="s">
        <v>4764</v>
      </c>
      <c r="E774" t="s">
        <v>5281</v>
      </c>
      <c r="F774" t="s">
        <v>5293</v>
      </c>
      <c r="G774" t="s">
        <v>5402</v>
      </c>
      <c r="H774" t="s">
        <v>6107</v>
      </c>
      <c r="I774">
        <v>1000</v>
      </c>
    </row>
    <row r="775" spans="1:9" x14ac:dyDescent="0.25">
      <c r="A775" t="s">
        <v>5403</v>
      </c>
      <c r="B775" t="s">
        <v>3785</v>
      </c>
      <c r="C775" t="s">
        <v>3800</v>
      </c>
      <c r="D775" t="s">
        <v>4764</v>
      </c>
      <c r="E775" t="s">
        <v>5281</v>
      </c>
      <c r="F775" t="s">
        <v>5293</v>
      </c>
      <c r="G775" t="s">
        <v>5404</v>
      </c>
      <c r="H775" t="s">
        <v>6107</v>
      </c>
      <c r="I775">
        <v>1000</v>
      </c>
    </row>
    <row r="776" spans="1:9" x14ac:dyDescent="0.25">
      <c r="A776" t="s">
        <v>5405</v>
      </c>
      <c r="B776" t="s">
        <v>3785</v>
      </c>
      <c r="C776" t="s">
        <v>3800</v>
      </c>
      <c r="D776" t="s">
        <v>4764</v>
      </c>
      <c r="E776" t="s">
        <v>5281</v>
      </c>
      <c r="F776" t="s">
        <v>5282</v>
      </c>
      <c r="G776" t="s">
        <v>5406</v>
      </c>
      <c r="H776" t="s">
        <v>6107</v>
      </c>
      <c r="I776">
        <v>1000</v>
      </c>
    </row>
    <row r="777" spans="1:9" x14ac:dyDescent="0.25">
      <c r="A777" t="s">
        <v>5407</v>
      </c>
      <c r="B777" t="s">
        <v>3785</v>
      </c>
      <c r="C777" t="s">
        <v>3800</v>
      </c>
      <c r="D777" t="s">
        <v>4764</v>
      </c>
      <c r="E777" t="s">
        <v>5281</v>
      </c>
      <c r="F777" t="s">
        <v>5282</v>
      </c>
      <c r="G777" t="s">
        <v>5408</v>
      </c>
      <c r="H777" t="s">
        <v>6107</v>
      </c>
      <c r="I777">
        <v>1000</v>
      </c>
    </row>
    <row r="778" spans="1:9" x14ac:dyDescent="0.25">
      <c r="A778" t="s">
        <v>5409</v>
      </c>
      <c r="B778" t="s">
        <v>3785</v>
      </c>
      <c r="C778" t="s">
        <v>3800</v>
      </c>
      <c r="D778" t="s">
        <v>4764</v>
      </c>
      <c r="E778" t="s">
        <v>5281</v>
      </c>
      <c r="F778" t="s">
        <v>5282</v>
      </c>
      <c r="G778" t="s">
        <v>5410</v>
      </c>
      <c r="H778" t="s">
        <v>6107</v>
      </c>
      <c r="I778">
        <v>1000</v>
      </c>
    </row>
    <row r="779" spans="1:9" x14ac:dyDescent="0.25">
      <c r="A779" t="s">
        <v>5411</v>
      </c>
      <c r="B779" t="s">
        <v>3785</v>
      </c>
      <c r="C779" t="s">
        <v>3800</v>
      </c>
      <c r="D779" t="s">
        <v>4764</v>
      </c>
      <c r="E779" t="s">
        <v>5281</v>
      </c>
      <c r="F779" t="s">
        <v>5282</v>
      </c>
      <c r="G779" t="s">
        <v>5412</v>
      </c>
      <c r="H779" t="s">
        <v>6107</v>
      </c>
      <c r="I779">
        <v>1000</v>
      </c>
    </row>
    <row r="780" spans="1:9" x14ac:dyDescent="0.25">
      <c r="A780" t="s">
        <v>5413</v>
      </c>
      <c r="B780" t="s">
        <v>3785</v>
      </c>
      <c r="C780" t="s">
        <v>3800</v>
      </c>
      <c r="D780" t="s">
        <v>4764</v>
      </c>
      <c r="E780" t="s">
        <v>5281</v>
      </c>
      <c r="F780" t="s">
        <v>5282</v>
      </c>
      <c r="G780" t="s">
        <v>5414</v>
      </c>
      <c r="H780" t="s">
        <v>6107</v>
      </c>
      <c r="I780">
        <v>1000</v>
      </c>
    </row>
    <row r="781" spans="1:9" x14ac:dyDescent="0.25">
      <c r="A781" t="s">
        <v>5415</v>
      </c>
      <c r="B781" t="s">
        <v>3785</v>
      </c>
      <c r="C781" t="s">
        <v>3800</v>
      </c>
      <c r="D781" t="s">
        <v>4764</v>
      </c>
      <c r="E781" t="s">
        <v>5281</v>
      </c>
      <c r="F781" t="s">
        <v>5282</v>
      </c>
      <c r="G781" t="s">
        <v>5416</v>
      </c>
      <c r="H781" t="s">
        <v>6107</v>
      </c>
      <c r="I781">
        <v>1000</v>
      </c>
    </row>
    <row r="782" spans="1:9" x14ac:dyDescent="0.25">
      <c r="A782" t="s">
        <v>5417</v>
      </c>
      <c r="B782" t="s">
        <v>3785</v>
      </c>
      <c r="C782" t="s">
        <v>3800</v>
      </c>
      <c r="D782" t="s">
        <v>4764</v>
      </c>
      <c r="E782" t="s">
        <v>5281</v>
      </c>
      <c r="F782" t="s">
        <v>5282</v>
      </c>
      <c r="G782" t="s">
        <v>5418</v>
      </c>
      <c r="H782" t="s">
        <v>6107</v>
      </c>
      <c r="I782">
        <v>1000</v>
      </c>
    </row>
    <row r="783" spans="1:9" x14ac:dyDescent="0.25">
      <c r="A783" t="s">
        <v>5419</v>
      </c>
      <c r="B783" t="s">
        <v>3785</v>
      </c>
      <c r="C783" t="s">
        <v>3800</v>
      </c>
      <c r="D783" t="s">
        <v>4764</v>
      </c>
      <c r="E783" t="s">
        <v>5281</v>
      </c>
      <c r="F783" t="s">
        <v>5282</v>
      </c>
      <c r="G783" t="s">
        <v>5420</v>
      </c>
      <c r="H783" t="s">
        <v>6107</v>
      </c>
      <c r="I783">
        <v>1000</v>
      </c>
    </row>
    <row r="784" spans="1:9" x14ac:dyDescent="0.25">
      <c r="A784" t="s">
        <v>5421</v>
      </c>
      <c r="B784" t="s">
        <v>3785</v>
      </c>
      <c r="C784" t="s">
        <v>3800</v>
      </c>
      <c r="D784" t="s">
        <v>4764</v>
      </c>
      <c r="E784" t="s">
        <v>5281</v>
      </c>
      <c r="F784" t="s">
        <v>5422</v>
      </c>
      <c r="G784" t="s">
        <v>5423</v>
      </c>
      <c r="H784" t="s">
        <v>6107</v>
      </c>
      <c r="I784">
        <v>1000</v>
      </c>
    </row>
    <row r="785" spans="1:9" x14ac:dyDescent="0.25">
      <c r="A785" t="s">
        <v>5424</v>
      </c>
      <c r="B785" t="s">
        <v>3785</v>
      </c>
      <c r="C785" t="s">
        <v>3800</v>
      </c>
      <c r="D785" t="s">
        <v>4764</v>
      </c>
      <c r="E785" t="s">
        <v>5281</v>
      </c>
      <c r="F785" t="s">
        <v>5422</v>
      </c>
      <c r="G785" t="s">
        <v>5423</v>
      </c>
      <c r="H785" t="s">
        <v>6107</v>
      </c>
      <c r="I785">
        <v>1000</v>
      </c>
    </row>
    <row r="786" spans="1:9" x14ac:dyDescent="0.25">
      <c r="A786" t="s">
        <v>5425</v>
      </c>
      <c r="B786" t="s">
        <v>3785</v>
      </c>
      <c r="C786" t="s">
        <v>3800</v>
      </c>
      <c r="D786" t="s">
        <v>4764</v>
      </c>
      <c r="E786" t="s">
        <v>5281</v>
      </c>
      <c r="F786" t="s">
        <v>5282</v>
      </c>
      <c r="G786" t="s">
        <v>5426</v>
      </c>
      <c r="H786" t="s">
        <v>6107</v>
      </c>
      <c r="I786">
        <v>1000</v>
      </c>
    </row>
    <row r="787" spans="1:9" x14ac:dyDescent="0.25">
      <c r="A787" t="s">
        <v>5427</v>
      </c>
      <c r="B787" t="s">
        <v>3785</v>
      </c>
      <c r="C787" t="s">
        <v>3800</v>
      </c>
      <c r="D787" t="s">
        <v>4764</v>
      </c>
      <c r="E787" t="s">
        <v>5281</v>
      </c>
      <c r="F787" t="s">
        <v>5282</v>
      </c>
      <c r="G787" t="s">
        <v>5428</v>
      </c>
      <c r="H787" t="s">
        <v>6107</v>
      </c>
      <c r="I787">
        <v>1000</v>
      </c>
    </row>
    <row r="788" spans="1:9" x14ac:dyDescent="0.25">
      <c r="A788" t="s">
        <v>5429</v>
      </c>
      <c r="B788" t="s">
        <v>3785</v>
      </c>
      <c r="C788" t="s">
        <v>3800</v>
      </c>
      <c r="D788" t="s">
        <v>4764</v>
      </c>
      <c r="E788" t="s">
        <v>5281</v>
      </c>
      <c r="F788" t="s">
        <v>5282</v>
      </c>
      <c r="G788" t="s">
        <v>5430</v>
      </c>
      <c r="H788" t="s">
        <v>6107</v>
      </c>
      <c r="I788">
        <v>1000</v>
      </c>
    </row>
    <row r="789" spans="1:9" x14ac:dyDescent="0.25">
      <c r="A789" t="s">
        <v>5431</v>
      </c>
      <c r="B789" t="s">
        <v>3785</v>
      </c>
      <c r="C789" t="s">
        <v>3800</v>
      </c>
      <c r="D789" t="s">
        <v>4764</v>
      </c>
      <c r="E789" t="s">
        <v>5281</v>
      </c>
      <c r="F789" t="s">
        <v>5282</v>
      </c>
      <c r="G789" t="s">
        <v>5432</v>
      </c>
      <c r="H789" t="s">
        <v>6107</v>
      </c>
      <c r="I789">
        <v>1000</v>
      </c>
    </row>
    <row r="790" spans="1:9" x14ac:dyDescent="0.25">
      <c r="A790" t="s">
        <v>5433</v>
      </c>
      <c r="B790" t="s">
        <v>3785</v>
      </c>
      <c r="C790" t="s">
        <v>3800</v>
      </c>
      <c r="D790" t="s">
        <v>4764</v>
      </c>
      <c r="E790" t="s">
        <v>5281</v>
      </c>
      <c r="F790" t="s">
        <v>5296</v>
      </c>
      <c r="G790" t="s">
        <v>5434</v>
      </c>
      <c r="H790" t="s">
        <v>6107</v>
      </c>
      <c r="I790">
        <v>1000</v>
      </c>
    </row>
    <row r="791" spans="1:9" x14ac:dyDescent="0.25">
      <c r="A791" t="s">
        <v>5435</v>
      </c>
      <c r="B791" t="s">
        <v>3785</v>
      </c>
      <c r="C791" t="s">
        <v>3800</v>
      </c>
      <c r="D791" t="s">
        <v>4764</v>
      </c>
      <c r="E791" t="s">
        <v>5281</v>
      </c>
      <c r="F791" t="s">
        <v>5282</v>
      </c>
      <c r="G791" t="s">
        <v>5436</v>
      </c>
      <c r="H791" t="s">
        <v>6107</v>
      </c>
      <c r="I791">
        <v>1000</v>
      </c>
    </row>
    <row r="792" spans="1:9" x14ac:dyDescent="0.25">
      <c r="A792" t="s">
        <v>5437</v>
      </c>
      <c r="B792" t="s">
        <v>3785</v>
      </c>
      <c r="C792" t="s">
        <v>3800</v>
      </c>
      <c r="D792" t="s">
        <v>4764</v>
      </c>
      <c r="E792" t="s">
        <v>5438</v>
      </c>
      <c r="F792" t="s">
        <v>5438</v>
      </c>
      <c r="G792" t="s">
        <v>5439</v>
      </c>
      <c r="H792" t="s">
        <v>6107</v>
      </c>
      <c r="I792">
        <v>1000</v>
      </c>
    </row>
    <row r="793" spans="1:9" x14ac:dyDescent="0.25">
      <c r="A793" t="s">
        <v>5440</v>
      </c>
      <c r="B793" t="s">
        <v>3785</v>
      </c>
      <c r="C793" t="s">
        <v>3800</v>
      </c>
      <c r="D793" t="s">
        <v>4764</v>
      </c>
      <c r="E793" t="s">
        <v>5281</v>
      </c>
      <c r="F793" t="s">
        <v>5282</v>
      </c>
      <c r="G793" t="s">
        <v>5344</v>
      </c>
      <c r="H793" t="s">
        <v>6107</v>
      </c>
      <c r="I793">
        <v>1000</v>
      </c>
    </row>
    <row r="794" spans="1:9" x14ac:dyDescent="0.25">
      <c r="A794" t="s">
        <v>5441</v>
      </c>
      <c r="B794" t="s">
        <v>3785</v>
      </c>
      <c r="C794" t="s">
        <v>3800</v>
      </c>
      <c r="D794" t="s">
        <v>3801</v>
      </c>
      <c r="E794" t="s">
        <v>5442</v>
      </c>
      <c r="F794" t="s">
        <v>5443</v>
      </c>
      <c r="G794" t="s">
        <v>5444</v>
      </c>
      <c r="H794" t="s">
        <v>6107</v>
      </c>
      <c r="I794">
        <v>1000</v>
      </c>
    </row>
    <row r="795" spans="1:9" x14ac:dyDescent="0.25">
      <c r="A795" t="s">
        <v>5445</v>
      </c>
      <c r="B795" t="s">
        <v>3785</v>
      </c>
      <c r="C795" t="s">
        <v>3800</v>
      </c>
      <c r="D795" t="s">
        <v>3801</v>
      </c>
      <c r="E795" t="s">
        <v>5442</v>
      </c>
      <c r="F795" t="s">
        <v>5443</v>
      </c>
      <c r="G795" t="s">
        <v>5446</v>
      </c>
      <c r="H795" t="s">
        <v>6107</v>
      </c>
      <c r="I795">
        <v>1000</v>
      </c>
    </row>
    <row r="796" spans="1:9" x14ac:dyDescent="0.25">
      <c r="A796" t="s">
        <v>5447</v>
      </c>
      <c r="B796" t="s">
        <v>3785</v>
      </c>
      <c r="C796" t="s">
        <v>3800</v>
      </c>
      <c r="D796" t="s">
        <v>3801</v>
      </c>
      <c r="E796" t="s">
        <v>5442</v>
      </c>
      <c r="F796" t="s">
        <v>5443</v>
      </c>
      <c r="G796" t="s">
        <v>5448</v>
      </c>
      <c r="H796" t="s">
        <v>6107</v>
      </c>
      <c r="I796">
        <v>1000</v>
      </c>
    </row>
    <row r="797" spans="1:9" x14ac:dyDescent="0.25">
      <c r="A797" t="s">
        <v>5449</v>
      </c>
      <c r="B797" t="s">
        <v>3785</v>
      </c>
      <c r="C797" t="s">
        <v>3800</v>
      </c>
      <c r="D797" t="s">
        <v>3801</v>
      </c>
      <c r="E797" t="s">
        <v>5442</v>
      </c>
      <c r="F797" t="s">
        <v>5450</v>
      </c>
      <c r="G797" t="s">
        <v>5451</v>
      </c>
      <c r="H797" t="s">
        <v>6107</v>
      </c>
      <c r="I797">
        <v>1000</v>
      </c>
    </row>
    <row r="798" spans="1:9" x14ac:dyDescent="0.25">
      <c r="A798" t="s">
        <v>5452</v>
      </c>
      <c r="B798" t="s">
        <v>3785</v>
      </c>
      <c r="C798" t="s">
        <v>3800</v>
      </c>
      <c r="D798" t="s">
        <v>3801</v>
      </c>
      <c r="E798" t="s">
        <v>5442</v>
      </c>
      <c r="F798" t="s">
        <v>5450</v>
      </c>
      <c r="G798" t="s">
        <v>5453</v>
      </c>
      <c r="H798" t="s">
        <v>6107</v>
      </c>
      <c r="I798">
        <v>1000</v>
      </c>
    </row>
    <row r="799" spans="1:9" x14ac:dyDescent="0.25">
      <c r="A799" t="s">
        <v>5454</v>
      </c>
      <c r="B799" t="s">
        <v>3785</v>
      </c>
      <c r="C799" t="s">
        <v>3800</v>
      </c>
      <c r="D799" t="s">
        <v>3801</v>
      </c>
      <c r="E799" t="s">
        <v>5442</v>
      </c>
      <c r="F799" t="s">
        <v>5450</v>
      </c>
      <c r="G799" t="s">
        <v>5455</v>
      </c>
      <c r="H799" t="s">
        <v>6107</v>
      </c>
      <c r="I799">
        <v>1000</v>
      </c>
    </row>
    <row r="800" spans="1:9" x14ac:dyDescent="0.25">
      <c r="A800" t="s">
        <v>5456</v>
      </c>
      <c r="B800" t="s">
        <v>3785</v>
      </c>
      <c r="C800" t="s">
        <v>3800</v>
      </c>
      <c r="D800" t="s">
        <v>3801</v>
      </c>
      <c r="E800" t="s">
        <v>5442</v>
      </c>
      <c r="F800" t="s">
        <v>5443</v>
      </c>
      <c r="G800" t="s">
        <v>5457</v>
      </c>
      <c r="H800" t="s">
        <v>6107</v>
      </c>
      <c r="I800">
        <v>1000</v>
      </c>
    </row>
    <row r="801" spans="1:9" x14ac:dyDescent="0.25">
      <c r="A801" t="s">
        <v>5458</v>
      </c>
      <c r="B801" t="s">
        <v>3785</v>
      </c>
      <c r="C801" t="s">
        <v>3800</v>
      </c>
      <c r="D801" t="s">
        <v>3801</v>
      </c>
      <c r="E801" t="s">
        <v>5442</v>
      </c>
      <c r="F801" t="s">
        <v>5443</v>
      </c>
      <c r="G801" t="s">
        <v>5459</v>
      </c>
      <c r="H801" t="s">
        <v>6107</v>
      </c>
      <c r="I801">
        <v>1000</v>
      </c>
    </row>
    <row r="802" spans="1:9" x14ac:dyDescent="0.25">
      <c r="A802" t="s">
        <v>5460</v>
      </c>
      <c r="B802" t="s">
        <v>3785</v>
      </c>
      <c r="C802" t="s">
        <v>3800</v>
      </c>
      <c r="D802" t="s">
        <v>3801</v>
      </c>
      <c r="E802" t="s">
        <v>5442</v>
      </c>
      <c r="F802" t="s">
        <v>5443</v>
      </c>
      <c r="G802" t="s">
        <v>5461</v>
      </c>
      <c r="H802" t="s">
        <v>6107</v>
      </c>
      <c r="I802">
        <v>1000</v>
      </c>
    </row>
    <row r="803" spans="1:9" x14ac:dyDescent="0.25">
      <c r="A803" t="s">
        <v>5462</v>
      </c>
      <c r="B803" t="s">
        <v>3785</v>
      </c>
      <c r="C803" t="s">
        <v>3800</v>
      </c>
      <c r="D803" t="s">
        <v>3801</v>
      </c>
      <c r="E803" t="s">
        <v>5442</v>
      </c>
      <c r="F803" t="s">
        <v>5463</v>
      </c>
      <c r="G803" t="s">
        <v>5464</v>
      </c>
      <c r="H803" t="s">
        <v>6107</v>
      </c>
      <c r="I803">
        <v>1000</v>
      </c>
    </row>
    <row r="804" spans="1:9" x14ac:dyDescent="0.25">
      <c r="A804" t="s">
        <v>5465</v>
      </c>
      <c r="B804" t="s">
        <v>3785</v>
      </c>
      <c r="C804" t="s">
        <v>3800</v>
      </c>
      <c r="D804" t="s">
        <v>3801</v>
      </c>
      <c r="E804" t="s">
        <v>5442</v>
      </c>
      <c r="F804" t="s">
        <v>5466</v>
      </c>
      <c r="G804" t="s">
        <v>3811</v>
      </c>
      <c r="H804" t="s">
        <v>6107</v>
      </c>
      <c r="I804">
        <v>1000</v>
      </c>
    </row>
    <row r="805" spans="1:9" x14ac:dyDescent="0.25">
      <c r="A805" t="s">
        <v>5467</v>
      </c>
      <c r="B805" t="s">
        <v>3785</v>
      </c>
      <c r="C805" t="s">
        <v>3800</v>
      </c>
      <c r="D805" t="s">
        <v>3801</v>
      </c>
      <c r="E805" t="s">
        <v>5442</v>
      </c>
      <c r="F805" t="s">
        <v>5468</v>
      </c>
      <c r="G805" t="s">
        <v>5469</v>
      </c>
      <c r="H805" t="s">
        <v>6107</v>
      </c>
      <c r="I805">
        <v>1000</v>
      </c>
    </row>
    <row r="806" spans="1:9" x14ac:dyDescent="0.25">
      <c r="A806" t="s">
        <v>5470</v>
      </c>
      <c r="B806" t="s">
        <v>3785</v>
      </c>
      <c r="C806" t="s">
        <v>3800</v>
      </c>
      <c r="D806" t="s">
        <v>3801</v>
      </c>
      <c r="E806" t="s">
        <v>5442</v>
      </c>
      <c r="F806" t="s">
        <v>5468</v>
      </c>
      <c r="G806" t="s">
        <v>5471</v>
      </c>
      <c r="H806" t="s">
        <v>6107</v>
      </c>
      <c r="I806">
        <v>1000</v>
      </c>
    </row>
    <row r="807" spans="1:9" x14ac:dyDescent="0.25">
      <c r="A807" t="s">
        <v>5472</v>
      </c>
      <c r="B807" t="s">
        <v>3785</v>
      </c>
      <c r="C807" t="s">
        <v>3800</v>
      </c>
      <c r="D807" t="s">
        <v>3801</v>
      </c>
      <c r="E807" t="s">
        <v>5442</v>
      </c>
      <c r="F807" t="s">
        <v>5450</v>
      </c>
      <c r="G807" t="s">
        <v>5473</v>
      </c>
      <c r="H807" t="s">
        <v>6107</v>
      </c>
      <c r="I807">
        <v>1000</v>
      </c>
    </row>
    <row r="808" spans="1:9" x14ac:dyDescent="0.25">
      <c r="A808" t="s">
        <v>5474</v>
      </c>
      <c r="B808" t="s">
        <v>3785</v>
      </c>
      <c r="C808" t="s">
        <v>3800</v>
      </c>
      <c r="D808" t="s">
        <v>3801</v>
      </c>
      <c r="E808" t="s">
        <v>5442</v>
      </c>
      <c r="F808" t="s">
        <v>5468</v>
      </c>
      <c r="G808" t="s">
        <v>5475</v>
      </c>
      <c r="H808" t="s">
        <v>6107</v>
      </c>
      <c r="I808">
        <v>1000</v>
      </c>
    </row>
    <row r="809" spans="1:9" x14ac:dyDescent="0.25">
      <c r="A809" t="s">
        <v>5476</v>
      </c>
      <c r="B809" t="s">
        <v>3785</v>
      </c>
      <c r="C809" t="s">
        <v>3800</v>
      </c>
      <c r="D809" t="s">
        <v>3801</v>
      </c>
      <c r="E809" t="s">
        <v>5442</v>
      </c>
      <c r="F809" t="s">
        <v>5463</v>
      </c>
      <c r="G809" t="s">
        <v>5477</v>
      </c>
      <c r="H809" t="s">
        <v>6107</v>
      </c>
      <c r="I809">
        <v>1000</v>
      </c>
    </row>
    <row r="810" spans="1:9" x14ac:dyDescent="0.25">
      <c r="A810" t="s">
        <v>5478</v>
      </c>
      <c r="B810" t="s">
        <v>3785</v>
      </c>
      <c r="C810" t="s">
        <v>3800</v>
      </c>
      <c r="D810" t="s">
        <v>3801</v>
      </c>
      <c r="E810" t="s">
        <v>5442</v>
      </c>
      <c r="F810" t="s">
        <v>5463</v>
      </c>
      <c r="G810" t="s">
        <v>5479</v>
      </c>
      <c r="H810" t="s">
        <v>6107</v>
      </c>
      <c r="I810">
        <v>1000</v>
      </c>
    </row>
    <row r="811" spans="1:9" x14ac:dyDescent="0.25">
      <c r="A811" t="s">
        <v>5480</v>
      </c>
      <c r="B811" t="s">
        <v>3785</v>
      </c>
      <c r="C811" t="s">
        <v>3800</v>
      </c>
      <c r="D811" t="s">
        <v>3801</v>
      </c>
      <c r="E811" t="s">
        <v>5442</v>
      </c>
      <c r="F811" t="s">
        <v>5443</v>
      </c>
      <c r="G811" t="s">
        <v>5481</v>
      </c>
      <c r="H811" t="s">
        <v>6107</v>
      </c>
      <c r="I811">
        <v>1000</v>
      </c>
    </row>
    <row r="812" spans="1:9" x14ac:dyDescent="0.25">
      <c r="A812" t="s">
        <v>5482</v>
      </c>
      <c r="B812" t="s">
        <v>3785</v>
      </c>
      <c r="C812" t="s">
        <v>3800</v>
      </c>
      <c r="D812" t="s">
        <v>3801</v>
      </c>
      <c r="E812" t="s">
        <v>5442</v>
      </c>
      <c r="F812" t="s">
        <v>5450</v>
      </c>
      <c r="G812" t="s">
        <v>5483</v>
      </c>
      <c r="H812" t="s">
        <v>6107</v>
      </c>
      <c r="I812">
        <v>1000</v>
      </c>
    </row>
    <row r="813" spans="1:9" x14ac:dyDescent="0.25">
      <c r="A813" t="s">
        <v>5484</v>
      </c>
      <c r="B813" t="s">
        <v>3785</v>
      </c>
      <c r="C813" t="s">
        <v>3800</v>
      </c>
      <c r="D813" t="s">
        <v>3801</v>
      </c>
      <c r="E813" t="s">
        <v>5442</v>
      </c>
      <c r="F813" t="s">
        <v>5463</v>
      </c>
      <c r="G813" t="s">
        <v>5485</v>
      </c>
      <c r="H813" t="s">
        <v>6107</v>
      </c>
      <c r="I813">
        <v>1000</v>
      </c>
    </row>
    <row r="814" spans="1:9" x14ac:dyDescent="0.25">
      <c r="A814" t="s">
        <v>5486</v>
      </c>
      <c r="B814" t="s">
        <v>3785</v>
      </c>
      <c r="C814" t="s">
        <v>3800</v>
      </c>
      <c r="D814" t="s">
        <v>3801</v>
      </c>
      <c r="E814" t="s">
        <v>5442</v>
      </c>
      <c r="F814" t="s">
        <v>5468</v>
      </c>
      <c r="G814" t="s">
        <v>5487</v>
      </c>
      <c r="H814" t="s">
        <v>6107</v>
      </c>
      <c r="I814">
        <v>1000</v>
      </c>
    </row>
    <row r="815" spans="1:9" x14ac:dyDescent="0.25">
      <c r="A815" t="s">
        <v>5488</v>
      </c>
      <c r="B815" t="s">
        <v>3785</v>
      </c>
      <c r="C815" t="s">
        <v>3800</v>
      </c>
      <c r="D815" t="s">
        <v>3801</v>
      </c>
      <c r="E815" t="s">
        <v>5442</v>
      </c>
      <c r="F815" t="s">
        <v>5468</v>
      </c>
      <c r="G815" t="s">
        <v>5489</v>
      </c>
      <c r="H815" t="s">
        <v>6107</v>
      </c>
      <c r="I815">
        <v>1000</v>
      </c>
    </row>
    <row r="816" spans="1:9" x14ac:dyDescent="0.25">
      <c r="A816" t="s">
        <v>5490</v>
      </c>
      <c r="B816" t="s">
        <v>3785</v>
      </c>
      <c r="C816" t="s">
        <v>3800</v>
      </c>
      <c r="D816" t="s">
        <v>3801</v>
      </c>
      <c r="E816" t="s">
        <v>5442</v>
      </c>
      <c r="F816" t="s">
        <v>5443</v>
      </c>
      <c r="G816" t="s">
        <v>5491</v>
      </c>
      <c r="H816" t="s">
        <v>6107</v>
      </c>
      <c r="I816">
        <v>1000</v>
      </c>
    </row>
    <row r="817" spans="1:9" x14ac:dyDescent="0.25">
      <c r="A817" t="s">
        <v>5492</v>
      </c>
      <c r="B817" t="s">
        <v>3785</v>
      </c>
      <c r="C817" t="s">
        <v>3800</v>
      </c>
      <c r="D817" t="s">
        <v>3801</v>
      </c>
      <c r="E817" t="s">
        <v>5442</v>
      </c>
      <c r="F817" t="s">
        <v>5450</v>
      </c>
      <c r="G817" t="s">
        <v>5493</v>
      </c>
      <c r="H817" t="s">
        <v>6107</v>
      </c>
      <c r="I817">
        <v>1000</v>
      </c>
    </row>
    <row r="818" spans="1:9" x14ac:dyDescent="0.25">
      <c r="A818" t="s">
        <v>5494</v>
      </c>
      <c r="B818" t="s">
        <v>3785</v>
      </c>
      <c r="C818" t="s">
        <v>3800</v>
      </c>
      <c r="D818" t="s">
        <v>3801</v>
      </c>
      <c r="E818" t="s">
        <v>5442</v>
      </c>
      <c r="F818" t="s">
        <v>5443</v>
      </c>
      <c r="G818" t="s">
        <v>5495</v>
      </c>
      <c r="H818" t="s">
        <v>6107</v>
      </c>
      <c r="I818">
        <v>1000</v>
      </c>
    </row>
    <row r="819" spans="1:9" x14ac:dyDescent="0.25">
      <c r="A819" t="s">
        <v>5496</v>
      </c>
      <c r="B819" t="s">
        <v>3785</v>
      </c>
      <c r="C819" t="s">
        <v>3800</v>
      </c>
      <c r="D819" t="s">
        <v>3801</v>
      </c>
      <c r="E819" t="s">
        <v>5442</v>
      </c>
      <c r="F819" t="s">
        <v>5443</v>
      </c>
      <c r="G819" t="s">
        <v>5497</v>
      </c>
      <c r="H819" t="s">
        <v>6107</v>
      </c>
      <c r="I819">
        <v>1000</v>
      </c>
    </row>
    <row r="820" spans="1:9" x14ac:dyDescent="0.25">
      <c r="A820" t="s">
        <v>5498</v>
      </c>
      <c r="B820" t="s">
        <v>3785</v>
      </c>
      <c r="C820" t="s">
        <v>3800</v>
      </c>
      <c r="D820" t="s">
        <v>3801</v>
      </c>
      <c r="E820" t="s">
        <v>5442</v>
      </c>
      <c r="F820" t="s">
        <v>5450</v>
      </c>
      <c r="G820" t="s">
        <v>5499</v>
      </c>
      <c r="H820" t="s">
        <v>6107</v>
      </c>
      <c r="I820">
        <v>1000</v>
      </c>
    </row>
    <row r="821" spans="1:9" x14ac:dyDescent="0.25">
      <c r="A821" t="s">
        <v>5500</v>
      </c>
      <c r="B821" t="s">
        <v>3785</v>
      </c>
      <c r="C821" t="s">
        <v>3800</v>
      </c>
      <c r="D821" t="s">
        <v>3801</v>
      </c>
      <c r="E821" t="s">
        <v>5442</v>
      </c>
      <c r="F821" t="s">
        <v>5443</v>
      </c>
      <c r="G821" t="s">
        <v>5501</v>
      </c>
      <c r="H821" t="s">
        <v>6107</v>
      </c>
      <c r="I821">
        <v>1000</v>
      </c>
    </row>
    <row r="822" spans="1:9" x14ac:dyDescent="0.25">
      <c r="A822" t="s">
        <v>5502</v>
      </c>
      <c r="B822" t="s">
        <v>3785</v>
      </c>
      <c r="C822" t="s">
        <v>3800</v>
      </c>
      <c r="D822" t="s">
        <v>3801</v>
      </c>
      <c r="E822" t="s">
        <v>5442</v>
      </c>
      <c r="F822" t="s">
        <v>5463</v>
      </c>
      <c r="G822" t="s">
        <v>5503</v>
      </c>
      <c r="H822" t="s">
        <v>6107</v>
      </c>
      <c r="I822">
        <v>1000</v>
      </c>
    </row>
    <row r="823" spans="1:9" x14ac:dyDescent="0.25">
      <c r="A823" t="s">
        <v>5504</v>
      </c>
      <c r="B823" t="s">
        <v>3785</v>
      </c>
      <c r="C823" t="s">
        <v>3800</v>
      </c>
      <c r="D823" t="s">
        <v>3801</v>
      </c>
      <c r="E823" t="s">
        <v>5442</v>
      </c>
      <c r="F823" t="s">
        <v>5443</v>
      </c>
      <c r="G823" t="s">
        <v>5505</v>
      </c>
      <c r="H823" t="s">
        <v>6107</v>
      </c>
      <c r="I823">
        <v>1000</v>
      </c>
    </row>
    <row r="824" spans="1:9" x14ac:dyDescent="0.25">
      <c r="A824" t="s">
        <v>5506</v>
      </c>
      <c r="B824" t="s">
        <v>3785</v>
      </c>
      <c r="C824" t="s">
        <v>3800</v>
      </c>
      <c r="D824" t="s">
        <v>3801</v>
      </c>
      <c r="E824" t="s">
        <v>5442</v>
      </c>
      <c r="F824" t="s">
        <v>5443</v>
      </c>
      <c r="G824" t="s">
        <v>5507</v>
      </c>
      <c r="H824" t="s">
        <v>6107</v>
      </c>
      <c r="I824">
        <v>1000</v>
      </c>
    </row>
    <row r="825" spans="1:9" x14ac:dyDescent="0.25">
      <c r="A825" t="s">
        <v>5508</v>
      </c>
      <c r="B825" t="s">
        <v>3785</v>
      </c>
      <c r="C825" t="s">
        <v>3800</v>
      </c>
      <c r="D825" t="s">
        <v>3801</v>
      </c>
      <c r="E825" t="s">
        <v>5442</v>
      </c>
      <c r="F825" t="s">
        <v>5443</v>
      </c>
      <c r="G825" t="s">
        <v>5509</v>
      </c>
      <c r="H825" t="s">
        <v>6107</v>
      </c>
      <c r="I825">
        <v>1000</v>
      </c>
    </row>
    <row r="826" spans="1:9" x14ac:dyDescent="0.25">
      <c r="A826" t="s">
        <v>5510</v>
      </c>
      <c r="B826" t="s">
        <v>3785</v>
      </c>
      <c r="C826" t="s">
        <v>3800</v>
      </c>
      <c r="D826" t="s">
        <v>3801</v>
      </c>
      <c r="E826" t="s">
        <v>5442</v>
      </c>
      <c r="F826" t="s">
        <v>5443</v>
      </c>
      <c r="G826" t="s">
        <v>5511</v>
      </c>
      <c r="H826" t="s">
        <v>6107</v>
      </c>
      <c r="I826">
        <v>1000</v>
      </c>
    </row>
    <row r="827" spans="1:9" x14ac:dyDescent="0.25">
      <c r="A827" t="s">
        <v>5512</v>
      </c>
      <c r="B827" t="s">
        <v>3785</v>
      </c>
      <c r="C827" t="s">
        <v>3800</v>
      </c>
      <c r="D827" t="s">
        <v>3801</v>
      </c>
      <c r="E827" t="s">
        <v>5442</v>
      </c>
      <c r="F827" t="s">
        <v>5443</v>
      </c>
      <c r="G827" t="s">
        <v>5513</v>
      </c>
      <c r="H827" t="s">
        <v>6107</v>
      </c>
      <c r="I827">
        <v>1000</v>
      </c>
    </row>
    <row r="828" spans="1:9" x14ac:dyDescent="0.25">
      <c r="A828" t="s">
        <v>5514</v>
      </c>
      <c r="B828" t="s">
        <v>3785</v>
      </c>
      <c r="C828" t="s">
        <v>3800</v>
      </c>
      <c r="D828" t="s">
        <v>3801</v>
      </c>
      <c r="E828" t="s">
        <v>5442</v>
      </c>
      <c r="F828" t="s">
        <v>5443</v>
      </c>
      <c r="G828" t="s">
        <v>5515</v>
      </c>
      <c r="H828" t="s">
        <v>6107</v>
      </c>
      <c r="I828">
        <v>1000</v>
      </c>
    </row>
    <row r="829" spans="1:9" x14ac:dyDescent="0.25">
      <c r="A829" t="s">
        <v>5516</v>
      </c>
      <c r="B829" t="s">
        <v>3785</v>
      </c>
      <c r="C829" t="s">
        <v>3800</v>
      </c>
      <c r="D829" t="s">
        <v>3801</v>
      </c>
      <c r="E829" t="s">
        <v>5442</v>
      </c>
      <c r="F829" t="s">
        <v>5443</v>
      </c>
      <c r="G829" t="s">
        <v>5517</v>
      </c>
      <c r="H829" t="s">
        <v>6107</v>
      </c>
      <c r="I829">
        <v>1000</v>
      </c>
    </row>
    <row r="830" spans="1:9" x14ac:dyDescent="0.25">
      <c r="A830" t="s">
        <v>5518</v>
      </c>
      <c r="B830" t="s">
        <v>3785</v>
      </c>
      <c r="C830" t="s">
        <v>3800</v>
      </c>
      <c r="D830" t="s">
        <v>3801</v>
      </c>
      <c r="E830" t="s">
        <v>5442</v>
      </c>
      <c r="F830" t="s">
        <v>5443</v>
      </c>
      <c r="G830" t="s">
        <v>5519</v>
      </c>
      <c r="H830" t="s">
        <v>6107</v>
      </c>
      <c r="I830">
        <v>1000</v>
      </c>
    </row>
    <row r="831" spans="1:9" x14ac:dyDescent="0.25">
      <c r="A831" t="s">
        <v>5520</v>
      </c>
      <c r="B831" t="s">
        <v>3785</v>
      </c>
      <c r="C831" t="s">
        <v>3800</v>
      </c>
      <c r="D831" t="s">
        <v>3801</v>
      </c>
      <c r="E831" t="s">
        <v>5442</v>
      </c>
      <c r="F831" t="s">
        <v>5450</v>
      </c>
      <c r="G831" t="s">
        <v>5521</v>
      </c>
      <c r="H831" t="s">
        <v>6107</v>
      </c>
      <c r="I831">
        <v>1000</v>
      </c>
    </row>
    <row r="832" spans="1:9" x14ac:dyDescent="0.25">
      <c r="A832" t="s">
        <v>5522</v>
      </c>
      <c r="B832" t="s">
        <v>3785</v>
      </c>
      <c r="C832" t="s">
        <v>3800</v>
      </c>
      <c r="D832" t="s">
        <v>3801</v>
      </c>
      <c r="E832" t="s">
        <v>5442</v>
      </c>
      <c r="F832" t="s">
        <v>5443</v>
      </c>
      <c r="G832" t="s">
        <v>5523</v>
      </c>
      <c r="H832" t="s">
        <v>6107</v>
      </c>
      <c r="I832">
        <v>1000</v>
      </c>
    </row>
    <row r="833" spans="1:9" x14ac:dyDescent="0.25">
      <c r="A833" t="s">
        <v>5524</v>
      </c>
      <c r="B833" t="s">
        <v>3785</v>
      </c>
      <c r="C833" t="s">
        <v>3800</v>
      </c>
      <c r="D833" t="s">
        <v>3801</v>
      </c>
      <c r="E833" t="s">
        <v>5442</v>
      </c>
      <c r="F833" t="s">
        <v>5450</v>
      </c>
      <c r="G833" t="s">
        <v>5525</v>
      </c>
      <c r="H833" t="s">
        <v>6107</v>
      </c>
      <c r="I833">
        <v>1000</v>
      </c>
    </row>
    <row r="834" spans="1:9" x14ac:dyDescent="0.25">
      <c r="A834" t="s">
        <v>5526</v>
      </c>
      <c r="B834" t="s">
        <v>3785</v>
      </c>
      <c r="C834" t="s">
        <v>3800</v>
      </c>
      <c r="D834" t="s">
        <v>3801</v>
      </c>
      <c r="E834" t="s">
        <v>5442</v>
      </c>
      <c r="F834" t="s">
        <v>5450</v>
      </c>
      <c r="G834" t="s">
        <v>5527</v>
      </c>
      <c r="H834" t="s">
        <v>6107</v>
      </c>
      <c r="I834">
        <v>1000</v>
      </c>
    </row>
    <row r="835" spans="1:9" x14ac:dyDescent="0.25">
      <c r="A835" t="s">
        <v>5528</v>
      </c>
      <c r="B835" t="s">
        <v>3785</v>
      </c>
      <c r="C835" t="s">
        <v>3800</v>
      </c>
      <c r="D835" t="s">
        <v>3801</v>
      </c>
      <c r="E835" t="s">
        <v>5442</v>
      </c>
      <c r="F835" t="s">
        <v>5450</v>
      </c>
      <c r="G835" t="s">
        <v>5529</v>
      </c>
      <c r="H835" t="s">
        <v>6107</v>
      </c>
      <c r="I835">
        <v>1000</v>
      </c>
    </row>
    <row r="836" spans="1:9" x14ac:dyDescent="0.25">
      <c r="A836" t="s">
        <v>5530</v>
      </c>
      <c r="B836" t="s">
        <v>3785</v>
      </c>
      <c r="C836" t="s">
        <v>3800</v>
      </c>
      <c r="D836" t="s">
        <v>3801</v>
      </c>
      <c r="E836" t="s">
        <v>5442</v>
      </c>
      <c r="F836" t="s">
        <v>5463</v>
      </c>
      <c r="G836" t="s">
        <v>5531</v>
      </c>
      <c r="H836" t="s">
        <v>6107</v>
      </c>
      <c r="I836">
        <v>1000</v>
      </c>
    </row>
    <row r="837" spans="1:9" x14ac:dyDescent="0.25">
      <c r="A837" t="s">
        <v>5532</v>
      </c>
      <c r="B837" t="s">
        <v>3785</v>
      </c>
      <c r="C837" t="s">
        <v>3800</v>
      </c>
      <c r="D837" t="s">
        <v>3801</v>
      </c>
      <c r="E837" t="s">
        <v>5442</v>
      </c>
      <c r="F837" t="s">
        <v>5443</v>
      </c>
      <c r="G837" t="s">
        <v>5533</v>
      </c>
      <c r="H837" t="s">
        <v>6107</v>
      </c>
      <c r="I837">
        <v>1000</v>
      </c>
    </row>
    <row r="838" spans="1:9" x14ac:dyDescent="0.25">
      <c r="A838" t="s">
        <v>5534</v>
      </c>
      <c r="B838" t="s">
        <v>3785</v>
      </c>
      <c r="C838" t="s">
        <v>3800</v>
      </c>
      <c r="D838" t="s">
        <v>3801</v>
      </c>
      <c r="E838" t="s">
        <v>5442</v>
      </c>
      <c r="F838" t="s">
        <v>5468</v>
      </c>
      <c r="G838" t="s">
        <v>5535</v>
      </c>
      <c r="H838" t="s">
        <v>6107</v>
      </c>
      <c r="I838">
        <v>1000</v>
      </c>
    </row>
    <row r="839" spans="1:9" x14ac:dyDescent="0.25">
      <c r="A839" t="s">
        <v>5536</v>
      </c>
      <c r="B839" t="s">
        <v>3785</v>
      </c>
      <c r="C839" t="s">
        <v>3800</v>
      </c>
      <c r="D839" t="s">
        <v>3801</v>
      </c>
      <c r="E839" t="s">
        <v>5442</v>
      </c>
      <c r="F839" t="s">
        <v>5466</v>
      </c>
      <c r="G839" t="s">
        <v>5537</v>
      </c>
      <c r="H839" t="s">
        <v>6107</v>
      </c>
      <c r="I839">
        <v>1000</v>
      </c>
    </row>
    <row r="840" spans="1:9" x14ac:dyDescent="0.25">
      <c r="A840" t="s">
        <v>5538</v>
      </c>
      <c r="B840" t="s">
        <v>3785</v>
      </c>
      <c r="C840" t="s">
        <v>3800</v>
      </c>
      <c r="D840" t="s">
        <v>3801</v>
      </c>
      <c r="E840" t="s">
        <v>5539</v>
      </c>
      <c r="F840" t="s">
        <v>5539</v>
      </c>
      <c r="G840" t="s">
        <v>5540</v>
      </c>
      <c r="H840" t="s">
        <v>6107</v>
      </c>
      <c r="I840">
        <v>1000</v>
      </c>
    </row>
    <row r="841" spans="1:9" x14ac:dyDescent="0.25">
      <c r="A841" t="s">
        <v>5541</v>
      </c>
      <c r="B841" t="s">
        <v>3785</v>
      </c>
      <c r="C841" t="s">
        <v>3885</v>
      </c>
      <c r="D841" t="s">
        <v>4473</v>
      </c>
      <c r="E841" t="s">
        <v>4473</v>
      </c>
      <c r="F841" t="s">
        <v>4473</v>
      </c>
      <c r="G841" t="s">
        <v>1941</v>
      </c>
      <c r="H841" t="s">
        <v>6107</v>
      </c>
      <c r="I841">
        <v>1000</v>
      </c>
    </row>
    <row r="842" spans="1:9" x14ac:dyDescent="0.25">
      <c r="A842" t="s">
        <v>5542</v>
      </c>
      <c r="B842" t="s">
        <v>3785</v>
      </c>
      <c r="C842" t="s">
        <v>3885</v>
      </c>
      <c r="D842" t="s">
        <v>5543</v>
      </c>
      <c r="E842" t="s">
        <v>5543</v>
      </c>
      <c r="F842" t="s">
        <v>5544</v>
      </c>
      <c r="G842" t="s">
        <v>5545</v>
      </c>
      <c r="H842" t="s">
        <v>6107</v>
      </c>
      <c r="I842">
        <v>1000</v>
      </c>
    </row>
    <row r="843" spans="1:9" x14ac:dyDescent="0.25">
      <c r="A843" t="s">
        <v>5546</v>
      </c>
      <c r="B843" t="s">
        <v>3785</v>
      </c>
      <c r="C843" t="s">
        <v>3885</v>
      </c>
      <c r="D843" t="s">
        <v>5543</v>
      </c>
      <c r="E843" t="s">
        <v>5543</v>
      </c>
      <c r="F843" t="s">
        <v>5544</v>
      </c>
      <c r="G843" t="s">
        <v>5547</v>
      </c>
      <c r="H843" t="s">
        <v>6107</v>
      </c>
      <c r="I843">
        <v>1000</v>
      </c>
    </row>
    <row r="844" spans="1:9" x14ac:dyDescent="0.25">
      <c r="A844" t="s">
        <v>5548</v>
      </c>
      <c r="B844" t="s">
        <v>3785</v>
      </c>
      <c r="C844" t="s">
        <v>3885</v>
      </c>
      <c r="D844" t="s">
        <v>5543</v>
      </c>
      <c r="E844" t="s">
        <v>5543</v>
      </c>
      <c r="F844" t="s">
        <v>5544</v>
      </c>
      <c r="G844" t="s">
        <v>5549</v>
      </c>
      <c r="H844" t="s">
        <v>6107</v>
      </c>
      <c r="I844">
        <v>1000</v>
      </c>
    </row>
    <row r="845" spans="1:9" x14ac:dyDescent="0.25">
      <c r="A845" t="s">
        <v>5550</v>
      </c>
      <c r="B845" t="s">
        <v>3785</v>
      </c>
      <c r="C845" t="s">
        <v>3885</v>
      </c>
      <c r="D845" t="s">
        <v>5543</v>
      </c>
      <c r="E845" t="s">
        <v>5543</v>
      </c>
      <c r="F845" t="s">
        <v>5551</v>
      </c>
      <c r="G845" t="s">
        <v>5552</v>
      </c>
      <c r="H845" t="s">
        <v>6107</v>
      </c>
      <c r="I845">
        <v>1000</v>
      </c>
    </row>
    <row r="846" spans="1:9" x14ac:dyDescent="0.25">
      <c r="A846" t="s">
        <v>5553</v>
      </c>
      <c r="B846" t="s">
        <v>3785</v>
      </c>
      <c r="C846" t="s">
        <v>3885</v>
      </c>
      <c r="D846" t="s">
        <v>5543</v>
      </c>
      <c r="E846" t="s">
        <v>5543</v>
      </c>
      <c r="F846" t="s">
        <v>5551</v>
      </c>
      <c r="G846" t="s">
        <v>5554</v>
      </c>
      <c r="H846" t="s">
        <v>6107</v>
      </c>
      <c r="I846">
        <v>1000</v>
      </c>
    </row>
    <row r="847" spans="1:9" x14ac:dyDescent="0.25">
      <c r="A847" t="s">
        <v>5555</v>
      </c>
      <c r="B847" t="s">
        <v>3785</v>
      </c>
      <c r="C847" t="s">
        <v>3885</v>
      </c>
      <c r="D847" t="s">
        <v>5556</v>
      </c>
      <c r="E847" t="s">
        <v>5556</v>
      </c>
      <c r="F847" t="s">
        <v>5556</v>
      </c>
      <c r="G847" t="s">
        <v>5557</v>
      </c>
      <c r="H847" t="s">
        <v>6107</v>
      </c>
      <c r="I847">
        <v>1000</v>
      </c>
    </row>
    <row r="848" spans="1:9" x14ac:dyDescent="0.25">
      <c r="A848" t="s">
        <v>5558</v>
      </c>
      <c r="B848" t="s">
        <v>3785</v>
      </c>
      <c r="C848" t="s">
        <v>3885</v>
      </c>
      <c r="D848" t="s">
        <v>5556</v>
      </c>
      <c r="E848" t="s">
        <v>5556</v>
      </c>
      <c r="F848" t="s">
        <v>5556</v>
      </c>
      <c r="G848" t="s">
        <v>5559</v>
      </c>
      <c r="H848" t="s">
        <v>6107</v>
      </c>
      <c r="I848">
        <v>1000</v>
      </c>
    </row>
    <row r="849" spans="1:9" x14ac:dyDescent="0.25">
      <c r="A849" t="s">
        <v>5560</v>
      </c>
      <c r="B849" t="s">
        <v>3785</v>
      </c>
      <c r="C849" t="s">
        <v>3885</v>
      </c>
      <c r="D849" t="s">
        <v>5556</v>
      </c>
      <c r="E849" t="s">
        <v>5556</v>
      </c>
      <c r="F849" t="s">
        <v>5556</v>
      </c>
      <c r="G849" t="s">
        <v>5561</v>
      </c>
      <c r="H849" t="s">
        <v>6107</v>
      </c>
      <c r="I849">
        <v>1000</v>
      </c>
    </row>
    <row r="850" spans="1:9" x14ac:dyDescent="0.25">
      <c r="A850" t="s">
        <v>5562</v>
      </c>
      <c r="B850" t="s">
        <v>3785</v>
      </c>
      <c r="C850" t="s">
        <v>3885</v>
      </c>
      <c r="D850" t="s">
        <v>5556</v>
      </c>
      <c r="E850" t="s">
        <v>5556</v>
      </c>
      <c r="F850" t="s">
        <v>5556</v>
      </c>
      <c r="G850" t="s">
        <v>5563</v>
      </c>
      <c r="H850" t="s">
        <v>6107</v>
      </c>
      <c r="I850">
        <v>1000</v>
      </c>
    </row>
    <row r="851" spans="1:9" x14ac:dyDescent="0.25">
      <c r="A851" t="s">
        <v>5564</v>
      </c>
      <c r="B851" t="s">
        <v>3785</v>
      </c>
      <c r="C851" t="s">
        <v>3885</v>
      </c>
      <c r="D851" t="s">
        <v>5556</v>
      </c>
      <c r="E851" t="s">
        <v>5556</v>
      </c>
      <c r="F851" t="s">
        <v>5556</v>
      </c>
      <c r="G851" t="s">
        <v>5565</v>
      </c>
      <c r="H851" t="s">
        <v>6107</v>
      </c>
      <c r="I851">
        <v>1000</v>
      </c>
    </row>
    <row r="852" spans="1:9" x14ac:dyDescent="0.25">
      <c r="A852" t="s">
        <v>5566</v>
      </c>
      <c r="B852" t="s">
        <v>3785</v>
      </c>
      <c r="C852" t="s">
        <v>3885</v>
      </c>
      <c r="D852" t="s">
        <v>5543</v>
      </c>
      <c r="E852" t="s">
        <v>5543</v>
      </c>
      <c r="F852" t="s">
        <v>5556</v>
      </c>
      <c r="G852" t="s">
        <v>5567</v>
      </c>
      <c r="H852" t="s">
        <v>6107</v>
      </c>
      <c r="I852">
        <v>1000</v>
      </c>
    </row>
    <row r="853" spans="1:9" x14ac:dyDescent="0.25">
      <c r="A853" t="s">
        <v>5568</v>
      </c>
      <c r="B853" t="s">
        <v>3785</v>
      </c>
      <c r="C853" t="s">
        <v>3885</v>
      </c>
      <c r="D853" t="s">
        <v>5543</v>
      </c>
      <c r="E853" t="s">
        <v>5543</v>
      </c>
      <c r="F853" t="s">
        <v>5556</v>
      </c>
      <c r="G853" t="s">
        <v>5569</v>
      </c>
      <c r="H853" t="s">
        <v>6107</v>
      </c>
      <c r="I853">
        <v>1000</v>
      </c>
    </row>
    <row r="854" spans="1:9" x14ac:dyDescent="0.25">
      <c r="A854" t="s">
        <v>5570</v>
      </c>
      <c r="B854" t="s">
        <v>3785</v>
      </c>
      <c r="C854" t="s">
        <v>3885</v>
      </c>
      <c r="D854" t="s">
        <v>5556</v>
      </c>
      <c r="E854" t="s">
        <v>5556</v>
      </c>
      <c r="F854" t="s">
        <v>5556</v>
      </c>
      <c r="G854" t="s">
        <v>5571</v>
      </c>
      <c r="H854" t="s">
        <v>6107</v>
      </c>
      <c r="I854">
        <v>1000</v>
      </c>
    </row>
    <row r="855" spans="1:9" x14ac:dyDescent="0.25">
      <c r="A855" t="s">
        <v>5572</v>
      </c>
      <c r="B855" t="s">
        <v>3785</v>
      </c>
      <c r="C855" t="s">
        <v>3885</v>
      </c>
      <c r="D855" t="s">
        <v>5556</v>
      </c>
      <c r="E855" t="s">
        <v>5556</v>
      </c>
      <c r="F855" t="s">
        <v>5556</v>
      </c>
      <c r="G855" t="s">
        <v>5573</v>
      </c>
      <c r="H855" t="s">
        <v>6107</v>
      </c>
      <c r="I855">
        <v>1000</v>
      </c>
    </row>
    <row r="856" spans="1:9" x14ac:dyDescent="0.25">
      <c r="A856" t="s">
        <v>5574</v>
      </c>
      <c r="B856" t="s">
        <v>3785</v>
      </c>
      <c r="C856" t="s">
        <v>3885</v>
      </c>
      <c r="D856" t="s">
        <v>5556</v>
      </c>
      <c r="E856" t="s">
        <v>5556</v>
      </c>
      <c r="F856" t="s">
        <v>5556</v>
      </c>
      <c r="G856" t="s">
        <v>5575</v>
      </c>
      <c r="H856" t="s">
        <v>6107</v>
      </c>
      <c r="I856">
        <v>1000</v>
      </c>
    </row>
    <row r="857" spans="1:9" x14ac:dyDescent="0.25">
      <c r="A857" t="s">
        <v>5576</v>
      </c>
      <c r="B857" t="s">
        <v>3785</v>
      </c>
      <c r="C857" t="s">
        <v>3885</v>
      </c>
      <c r="D857" t="s">
        <v>5543</v>
      </c>
      <c r="E857" t="s">
        <v>5543</v>
      </c>
      <c r="F857" t="s">
        <v>5556</v>
      </c>
      <c r="G857" t="s">
        <v>5577</v>
      </c>
      <c r="H857" t="s">
        <v>6107</v>
      </c>
      <c r="I857">
        <v>1000</v>
      </c>
    </row>
    <row r="858" spans="1:9" x14ac:dyDescent="0.25">
      <c r="A858" t="s">
        <v>5578</v>
      </c>
      <c r="B858" t="s">
        <v>3785</v>
      </c>
      <c r="C858" t="s">
        <v>3885</v>
      </c>
      <c r="D858" t="s">
        <v>5543</v>
      </c>
      <c r="E858" t="s">
        <v>5543</v>
      </c>
      <c r="F858" t="s">
        <v>5544</v>
      </c>
      <c r="G858" t="s">
        <v>5579</v>
      </c>
      <c r="H858" t="s">
        <v>6107</v>
      </c>
      <c r="I858">
        <v>1000</v>
      </c>
    </row>
    <row r="859" spans="1:9" x14ac:dyDescent="0.25">
      <c r="A859" t="s">
        <v>5580</v>
      </c>
      <c r="B859" t="s">
        <v>3785</v>
      </c>
      <c r="C859" t="s">
        <v>3885</v>
      </c>
      <c r="D859" t="s">
        <v>5556</v>
      </c>
      <c r="E859" t="s">
        <v>5556</v>
      </c>
      <c r="F859" t="s">
        <v>5556</v>
      </c>
      <c r="G859" t="s">
        <v>5581</v>
      </c>
      <c r="H859" t="s">
        <v>6107</v>
      </c>
      <c r="I859">
        <v>1000</v>
      </c>
    </row>
    <row r="860" spans="1:9" x14ac:dyDescent="0.25">
      <c r="A860" t="s">
        <v>5582</v>
      </c>
      <c r="B860" t="s">
        <v>3785</v>
      </c>
      <c r="C860" t="s">
        <v>3885</v>
      </c>
      <c r="D860" t="s">
        <v>5556</v>
      </c>
      <c r="E860" t="s">
        <v>5556</v>
      </c>
      <c r="F860" t="s">
        <v>5556</v>
      </c>
      <c r="G860" t="s">
        <v>5583</v>
      </c>
      <c r="H860" t="s">
        <v>6107</v>
      </c>
      <c r="I860">
        <v>1000</v>
      </c>
    </row>
    <row r="861" spans="1:9" x14ac:dyDescent="0.25">
      <c r="A861" t="s">
        <v>5584</v>
      </c>
      <c r="B861" t="s">
        <v>3785</v>
      </c>
      <c r="C861" t="s">
        <v>3885</v>
      </c>
      <c r="D861" t="s">
        <v>5556</v>
      </c>
      <c r="E861" t="s">
        <v>5556</v>
      </c>
      <c r="F861" t="s">
        <v>5556</v>
      </c>
      <c r="G861" t="s">
        <v>5585</v>
      </c>
      <c r="H861" t="s">
        <v>6107</v>
      </c>
      <c r="I861">
        <v>1000</v>
      </c>
    </row>
    <row r="862" spans="1:9" x14ac:dyDescent="0.25">
      <c r="A862" t="s">
        <v>5586</v>
      </c>
      <c r="B862" t="s">
        <v>3785</v>
      </c>
      <c r="C862" t="s">
        <v>3885</v>
      </c>
      <c r="D862" t="s">
        <v>5556</v>
      </c>
      <c r="E862" t="s">
        <v>5556</v>
      </c>
      <c r="F862" t="s">
        <v>5556</v>
      </c>
      <c r="G862" t="s">
        <v>5587</v>
      </c>
      <c r="H862" t="s">
        <v>6107</v>
      </c>
      <c r="I862">
        <v>1000</v>
      </c>
    </row>
    <row r="863" spans="1:9" x14ac:dyDescent="0.25">
      <c r="A863" t="s">
        <v>5588</v>
      </c>
      <c r="B863" t="s">
        <v>3785</v>
      </c>
      <c r="C863" t="s">
        <v>3885</v>
      </c>
      <c r="D863" t="s">
        <v>5556</v>
      </c>
      <c r="E863" t="s">
        <v>5556</v>
      </c>
      <c r="F863" t="s">
        <v>5556</v>
      </c>
      <c r="G863" t="s">
        <v>5589</v>
      </c>
      <c r="H863" t="s">
        <v>6107</v>
      </c>
      <c r="I863">
        <v>1000</v>
      </c>
    </row>
    <row r="864" spans="1:9" x14ac:dyDescent="0.25">
      <c r="A864" t="s">
        <v>5590</v>
      </c>
      <c r="B864" t="s">
        <v>3785</v>
      </c>
      <c r="C864" t="s">
        <v>3885</v>
      </c>
      <c r="D864" t="s">
        <v>5556</v>
      </c>
      <c r="E864" t="s">
        <v>5556</v>
      </c>
      <c r="F864" t="s">
        <v>5556</v>
      </c>
      <c r="G864" t="s">
        <v>5591</v>
      </c>
      <c r="H864" t="s">
        <v>6107</v>
      </c>
      <c r="I864">
        <v>1000</v>
      </c>
    </row>
    <row r="865" spans="1:9" x14ac:dyDescent="0.25">
      <c r="A865" t="s">
        <v>5592</v>
      </c>
      <c r="B865" t="s">
        <v>3785</v>
      </c>
      <c r="C865" t="s">
        <v>3885</v>
      </c>
      <c r="D865" t="s">
        <v>5556</v>
      </c>
      <c r="E865" t="s">
        <v>5556</v>
      </c>
      <c r="F865" t="s">
        <v>5556</v>
      </c>
      <c r="G865" t="s">
        <v>5593</v>
      </c>
      <c r="H865" t="s">
        <v>6107</v>
      </c>
      <c r="I865">
        <v>1000</v>
      </c>
    </row>
    <row r="866" spans="1:9" x14ac:dyDescent="0.25">
      <c r="A866" t="s">
        <v>5594</v>
      </c>
      <c r="B866" t="s">
        <v>3785</v>
      </c>
      <c r="C866" t="s">
        <v>3885</v>
      </c>
      <c r="D866" t="s">
        <v>5556</v>
      </c>
      <c r="E866" t="s">
        <v>5556</v>
      </c>
      <c r="F866" t="s">
        <v>5556</v>
      </c>
      <c r="G866" t="s">
        <v>5595</v>
      </c>
      <c r="H866" t="s">
        <v>6107</v>
      </c>
      <c r="I866">
        <v>1000</v>
      </c>
    </row>
    <row r="867" spans="1:9" x14ac:dyDescent="0.25">
      <c r="A867" t="s">
        <v>5596</v>
      </c>
      <c r="B867" t="s">
        <v>3785</v>
      </c>
      <c r="C867" t="s">
        <v>3885</v>
      </c>
      <c r="D867" t="s">
        <v>5556</v>
      </c>
      <c r="E867" t="s">
        <v>5556</v>
      </c>
      <c r="F867" t="s">
        <v>5556</v>
      </c>
      <c r="G867" t="s">
        <v>5597</v>
      </c>
      <c r="H867" t="s">
        <v>6107</v>
      </c>
      <c r="I867">
        <v>1000</v>
      </c>
    </row>
    <row r="868" spans="1:9" x14ac:dyDescent="0.25">
      <c r="A868" t="s">
        <v>5598</v>
      </c>
      <c r="B868" t="s">
        <v>3785</v>
      </c>
      <c r="C868" t="s">
        <v>3885</v>
      </c>
      <c r="D868" t="s">
        <v>5556</v>
      </c>
      <c r="E868" t="s">
        <v>5556</v>
      </c>
      <c r="F868" t="s">
        <v>5556</v>
      </c>
      <c r="G868" t="s">
        <v>5599</v>
      </c>
      <c r="H868" t="s">
        <v>6107</v>
      </c>
      <c r="I868">
        <v>1000</v>
      </c>
    </row>
    <row r="869" spans="1:9" x14ac:dyDescent="0.25">
      <c r="A869" t="s">
        <v>5600</v>
      </c>
      <c r="B869" t="s">
        <v>3785</v>
      </c>
      <c r="C869" t="s">
        <v>3885</v>
      </c>
      <c r="D869" t="s">
        <v>5543</v>
      </c>
      <c r="E869" t="s">
        <v>5543</v>
      </c>
      <c r="F869" t="s">
        <v>5556</v>
      </c>
      <c r="G869" t="s">
        <v>5601</v>
      </c>
      <c r="H869" t="s">
        <v>6107</v>
      </c>
      <c r="I869">
        <v>1000</v>
      </c>
    </row>
    <row r="870" spans="1:9" x14ac:dyDescent="0.25">
      <c r="A870" t="s">
        <v>5602</v>
      </c>
      <c r="B870" t="s">
        <v>3785</v>
      </c>
      <c r="C870" t="s">
        <v>3885</v>
      </c>
      <c r="D870" t="s">
        <v>5556</v>
      </c>
      <c r="E870" t="s">
        <v>5556</v>
      </c>
      <c r="F870" t="s">
        <v>5556</v>
      </c>
      <c r="G870" t="s">
        <v>5603</v>
      </c>
      <c r="H870" t="s">
        <v>6107</v>
      </c>
      <c r="I870">
        <v>1000</v>
      </c>
    </row>
    <row r="871" spans="1:9" x14ac:dyDescent="0.25">
      <c r="A871" t="s">
        <v>5604</v>
      </c>
      <c r="B871" t="s">
        <v>3785</v>
      </c>
      <c r="C871" t="s">
        <v>3885</v>
      </c>
      <c r="D871" t="s">
        <v>5556</v>
      </c>
      <c r="E871" t="s">
        <v>5556</v>
      </c>
      <c r="F871" t="s">
        <v>5556</v>
      </c>
      <c r="G871" t="s">
        <v>5605</v>
      </c>
      <c r="H871" t="s">
        <v>6107</v>
      </c>
      <c r="I871">
        <v>1000</v>
      </c>
    </row>
    <row r="872" spans="1:9" x14ac:dyDescent="0.25">
      <c r="A872" t="s">
        <v>5606</v>
      </c>
      <c r="B872" t="s">
        <v>3785</v>
      </c>
      <c r="C872" t="s">
        <v>3885</v>
      </c>
      <c r="D872" t="s">
        <v>5607</v>
      </c>
      <c r="E872" t="s">
        <v>5607</v>
      </c>
      <c r="F872" t="s">
        <v>5607</v>
      </c>
      <c r="G872" t="s">
        <v>5608</v>
      </c>
      <c r="H872" t="s">
        <v>6107</v>
      </c>
      <c r="I872">
        <v>1000</v>
      </c>
    </row>
    <row r="873" spans="1:9" x14ac:dyDescent="0.25">
      <c r="A873" t="s">
        <v>5609</v>
      </c>
      <c r="B873" t="s">
        <v>3785</v>
      </c>
      <c r="C873" t="s">
        <v>3885</v>
      </c>
      <c r="D873" t="s">
        <v>5607</v>
      </c>
      <c r="E873" t="s">
        <v>5607</v>
      </c>
      <c r="F873" t="s">
        <v>5607</v>
      </c>
      <c r="G873" t="s">
        <v>5610</v>
      </c>
      <c r="H873" t="s">
        <v>6107</v>
      </c>
      <c r="I873">
        <v>1000</v>
      </c>
    </row>
    <row r="874" spans="1:9" x14ac:dyDescent="0.25">
      <c r="A874" t="s">
        <v>5611</v>
      </c>
      <c r="B874" t="s">
        <v>3785</v>
      </c>
      <c r="C874" t="s">
        <v>3885</v>
      </c>
      <c r="D874" t="s">
        <v>5612</v>
      </c>
      <c r="E874" t="s">
        <v>5612</v>
      </c>
      <c r="F874" t="s">
        <v>5612</v>
      </c>
      <c r="G874" t="s">
        <v>5613</v>
      </c>
      <c r="H874" t="s">
        <v>6107</v>
      </c>
      <c r="I874">
        <v>1000</v>
      </c>
    </row>
    <row r="875" spans="1:9" x14ac:dyDescent="0.25">
      <c r="A875" t="s">
        <v>5614</v>
      </c>
      <c r="B875" t="s">
        <v>3785</v>
      </c>
      <c r="C875" t="s">
        <v>3885</v>
      </c>
      <c r="D875" t="s">
        <v>5607</v>
      </c>
      <c r="E875" t="s">
        <v>5607</v>
      </c>
      <c r="F875" t="s">
        <v>5607</v>
      </c>
      <c r="G875" t="s">
        <v>5615</v>
      </c>
      <c r="H875" t="s">
        <v>6107</v>
      </c>
      <c r="I875">
        <v>1000</v>
      </c>
    </row>
    <row r="876" spans="1:9" x14ac:dyDescent="0.25">
      <c r="A876" t="s">
        <v>5616</v>
      </c>
      <c r="B876" t="s">
        <v>3785</v>
      </c>
      <c r="C876" t="s">
        <v>3885</v>
      </c>
      <c r="D876" t="s">
        <v>4473</v>
      </c>
      <c r="E876" t="s">
        <v>4473</v>
      </c>
      <c r="F876" t="s">
        <v>4473</v>
      </c>
      <c r="G876" t="s">
        <v>5617</v>
      </c>
      <c r="H876" t="s">
        <v>6107</v>
      </c>
      <c r="I876">
        <v>1000</v>
      </c>
    </row>
    <row r="877" spans="1:9" x14ac:dyDescent="0.25">
      <c r="A877" t="s">
        <v>5618</v>
      </c>
      <c r="B877" t="s">
        <v>3785</v>
      </c>
      <c r="C877" t="s">
        <v>3885</v>
      </c>
      <c r="D877" t="s">
        <v>5607</v>
      </c>
      <c r="E877" t="s">
        <v>5607</v>
      </c>
      <c r="F877" t="s">
        <v>5607</v>
      </c>
      <c r="G877" t="s">
        <v>5619</v>
      </c>
      <c r="H877" t="s">
        <v>6107</v>
      </c>
      <c r="I877">
        <v>1000</v>
      </c>
    </row>
    <row r="878" spans="1:9" x14ac:dyDescent="0.25">
      <c r="A878" t="s">
        <v>5620</v>
      </c>
      <c r="B878" t="s">
        <v>3785</v>
      </c>
      <c r="C878" t="s">
        <v>3885</v>
      </c>
      <c r="D878" t="s">
        <v>5621</v>
      </c>
      <c r="E878" t="s">
        <v>5621</v>
      </c>
      <c r="F878" t="s">
        <v>5621</v>
      </c>
      <c r="G878" t="s">
        <v>5622</v>
      </c>
      <c r="H878" t="s">
        <v>6107</v>
      </c>
      <c r="I878">
        <v>1000</v>
      </c>
    </row>
    <row r="879" spans="1:9" x14ac:dyDescent="0.25">
      <c r="A879" t="s">
        <v>5623</v>
      </c>
      <c r="B879" t="s">
        <v>3785</v>
      </c>
      <c r="C879" t="s">
        <v>3885</v>
      </c>
      <c r="D879" t="s">
        <v>5621</v>
      </c>
      <c r="E879" t="s">
        <v>5621</v>
      </c>
      <c r="F879" t="s">
        <v>5621</v>
      </c>
      <c r="G879" t="s">
        <v>5624</v>
      </c>
      <c r="H879" t="s">
        <v>6107</v>
      </c>
      <c r="I879">
        <v>1000</v>
      </c>
    </row>
    <row r="880" spans="1:9" x14ac:dyDescent="0.25">
      <c r="A880" t="s">
        <v>5625</v>
      </c>
      <c r="B880" t="s">
        <v>3785</v>
      </c>
      <c r="C880" t="s">
        <v>3885</v>
      </c>
      <c r="D880" t="s">
        <v>5621</v>
      </c>
      <c r="E880" t="s">
        <v>5621</v>
      </c>
      <c r="F880" t="s">
        <v>5621</v>
      </c>
      <c r="G880" t="s">
        <v>5626</v>
      </c>
      <c r="H880" t="s">
        <v>6107</v>
      </c>
      <c r="I880">
        <v>1000</v>
      </c>
    </row>
    <row r="881" spans="1:9" x14ac:dyDescent="0.25">
      <c r="A881" t="s">
        <v>5627</v>
      </c>
      <c r="B881" t="s">
        <v>3785</v>
      </c>
      <c r="C881" t="s">
        <v>3885</v>
      </c>
      <c r="D881" t="s">
        <v>5607</v>
      </c>
      <c r="E881" t="s">
        <v>5607</v>
      </c>
      <c r="F881" t="s">
        <v>5607</v>
      </c>
      <c r="G881" t="s">
        <v>5628</v>
      </c>
      <c r="H881" t="s">
        <v>6107</v>
      </c>
      <c r="I881">
        <v>1000</v>
      </c>
    </row>
    <row r="882" spans="1:9" x14ac:dyDescent="0.25">
      <c r="A882" t="s">
        <v>5629</v>
      </c>
      <c r="B882" t="s">
        <v>3785</v>
      </c>
      <c r="C882" t="s">
        <v>3885</v>
      </c>
      <c r="D882" t="s">
        <v>5607</v>
      </c>
      <c r="E882" t="s">
        <v>5607</v>
      </c>
      <c r="F882" t="s">
        <v>5607</v>
      </c>
      <c r="G882" t="s">
        <v>5630</v>
      </c>
      <c r="H882" t="s">
        <v>6107</v>
      </c>
      <c r="I882">
        <v>1000</v>
      </c>
    </row>
    <row r="883" spans="1:9" x14ac:dyDescent="0.25">
      <c r="A883" t="s">
        <v>5631</v>
      </c>
      <c r="B883" t="s">
        <v>3785</v>
      </c>
      <c r="C883" t="s">
        <v>3885</v>
      </c>
      <c r="D883" t="s">
        <v>5607</v>
      </c>
      <c r="E883" t="s">
        <v>5607</v>
      </c>
      <c r="F883" t="s">
        <v>5607</v>
      </c>
      <c r="G883" t="s">
        <v>5632</v>
      </c>
      <c r="H883" t="s">
        <v>6107</v>
      </c>
      <c r="I883">
        <v>1000</v>
      </c>
    </row>
    <row r="884" spans="1:9" x14ac:dyDescent="0.25">
      <c r="A884" t="s">
        <v>5633</v>
      </c>
      <c r="B884" t="s">
        <v>3785</v>
      </c>
      <c r="C884" t="s">
        <v>3885</v>
      </c>
      <c r="D884" t="s">
        <v>5607</v>
      </c>
      <c r="E884" t="s">
        <v>5607</v>
      </c>
      <c r="F884" t="s">
        <v>5607</v>
      </c>
      <c r="G884" t="s">
        <v>5634</v>
      </c>
      <c r="H884" t="s">
        <v>6107</v>
      </c>
      <c r="I884">
        <v>1000</v>
      </c>
    </row>
    <row r="885" spans="1:9" x14ac:dyDescent="0.25">
      <c r="A885" t="s">
        <v>5635</v>
      </c>
      <c r="B885" t="s">
        <v>3785</v>
      </c>
      <c r="C885" t="s">
        <v>3885</v>
      </c>
      <c r="D885" t="s">
        <v>5607</v>
      </c>
      <c r="E885" t="s">
        <v>5607</v>
      </c>
      <c r="F885" t="s">
        <v>5607</v>
      </c>
      <c r="G885" t="s">
        <v>5636</v>
      </c>
      <c r="H885" t="s">
        <v>6107</v>
      </c>
      <c r="I885">
        <v>1000</v>
      </c>
    </row>
    <row r="886" spans="1:9" x14ac:dyDescent="0.25">
      <c r="A886" t="s">
        <v>5637</v>
      </c>
      <c r="B886" t="s">
        <v>3785</v>
      </c>
      <c r="C886" t="s">
        <v>3885</v>
      </c>
      <c r="D886" t="s">
        <v>5607</v>
      </c>
      <c r="E886" t="s">
        <v>5607</v>
      </c>
      <c r="F886" t="s">
        <v>5607</v>
      </c>
      <c r="G886" t="s">
        <v>5638</v>
      </c>
      <c r="H886" t="s">
        <v>6107</v>
      </c>
      <c r="I886">
        <v>1000</v>
      </c>
    </row>
    <row r="887" spans="1:9" x14ac:dyDescent="0.25">
      <c r="A887" t="s">
        <v>5639</v>
      </c>
      <c r="B887" t="s">
        <v>3785</v>
      </c>
      <c r="C887" t="s">
        <v>3885</v>
      </c>
      <c r="D887" t="s">
        <v>5607</v>
      </c>
      <c r="E887" t="s">
        <v>5607</v>
      </c>
      <c r="F887" t="s">
        <v>5607</v>
      </c>
      <c r="G887" t="s">
        <v>5640</v>
      </c>
      <c r="H887" t="s">
        <v>6107</v>
      </c>
      <c r="I887">
        <v>1000</v>
      </c>
    </row>
    <row r="888" spans="1:9" x14ac:dyDescent="0.25">
      <c r="A888" t="s">
        <v>5641</v>
      </c>
      <c r="B888" t="s">
        <v>3785</v>
      </c>
      <c r="C888" t="s">
        <v>3885</v>
      </c>
      <c r="D888" t="s">
        <v>5607</v>
      </c>
      <c r="E888" t="s">
        <v>5607</v>
      </c>
      <c r="F888" t="s">
        <v>5607</v>
      </c>
      <c r="G888" t="s">
        <v>5642</v>
      </c>
      <c r="H888" t="s">
        <v>6107</v>
      </c>
      <c r="I888">
        <v>1000</v>
      </c>
    </row>
    <row r="889" spans="1:9" x14ac:dyDescent="0.25">
      <c r="A889" t="s">
        <v>5643</v>
      </c>
      <c r="B889" t="s">
        <v>3785</v>
      </c>
      <c r="C889" t="s">
        <v>3885</v>
      </c>
      <c r="D889" t="s">
        <v>5607</v>
      </c>
      <c r="E889" t="s">
        <v>5607</v>
      </c>
      <c r="F889" t="s">
        <v>5607</v>
      </c>
      <c r="G889" t="s">
        <v>5644</v>
      </c>
      <c r="H889" t="s">
        <v>6107</v>
      </c>
      <c r="I889">
        <v>1000</v>
      </c>
    </row>
    <row r="890" spans="1:9" x14ac:dyDescent="0.25">
      <c r="A890" t="s">
        <v>5645</v>
      </c>
      <c r="B890" t="s">
        <v>3785</v>
      </c>
      <c r="C890" t="s">
        <v>3885</v>
      </c>
      <c r="D890" t="s">
        <v>5646</v>
      </c>
      <c r="E890" t="s">
        <v>5646</v>
      </c>
      <c r="F890" t="s">
        <v>5646</v>
      </c>
      <c r="G890" t="s">
        <v>5647</v>
      </c>
      <c r="H890" t="s">
        <v>6107</v>
      </c>
      <c r="I890">
        <v>1000</v>
      </c>
    </row>
    <row r="891" spans="1:9" x14ac:dyDescent="0.25">
      <c r="A891" t="s">
        <v>5648</v>
      </c>
      <c r="B891" t="s">
        <v>3785</v>
      </c>
      <c r="C891" t="s">
        <v>3885</v>
      </c>
      <c r="D891" t="s">
        <v>5607</v>
      </c>
      <c r="E891" t="s">
        <v>5607</v>
      </c>
      <c r="F891" t="s">
        <v>5607</v>
      </c>
      <c r="G891" t="s">
        <v>5649</v>
      </c>
      <c r="H891" t="s">
        <v>6107</v>
      </c>
      <c r="I891">
        <v>1000</v>
      </c>
    </row>
    <row r="892" spans="1:9" x14ac:dyDescent="0.25">
      <c r="A892" t="s">
        <v>5650</v>
      </c>
      <c r="B892" t="s">
        <v>3785</v>
      </c>
      <c r="C892" t="s">
        <v>3885</v>
      </c>
      <c r="D892" t="s">
        <v>5646</v>
      </c>
      <c r="E892" t="s">
        <v>5646</v>
      </c>
      <c r="F892" t="s">
        <v>5646</v>
      </c>
      <c r="G892" t="s">
        <v>5651</v>
      </c>
      <c r="H892" t="s">
        <v>6107</v>
      </c>
      <c r="I892">
        <v>1000</v>
      </c>
    </row>
    <row r="893" spans="1:9" x14ac:dyDescent="0.25">
      <c r="A893" t="s">
        <v>5652</v>
      </c>
      <c r="B893" t="s">
        <v>3785</v>
      </c>
      <c r="C893" t="s">
        <v>3885</v>
      </c>
      <c r="D893" t="s">
        <v>3886</v>
      </c>
      <c r="E893" t="s">
        <v>3886</v>
      </c>
      <c r="F893" t="s">
        <v>3898</v>
      </c>
      <c r="G893" t="s">
        <v>5653</v>
      </c>
      <c r="H893" t="s">
        <v>6107</v>
      </c>
      <c r="I893">
        <v>1000</v>
      </c>
    </row>
    <row r="894" spans="1:9" x14ac:dyDescent="0.25">
      <c r="A894" t="s">
        <v>5654</v>
      </c>
      <c r="B894" t="s">
        <v>3785</v>
      </c>
      <c r="C894" t="s">
        <v>3885</v>
      </c>
      <c r="D894" t="s">
        <v>3886</v>
      </c>
      <c r="E894" t="s">
        <v>3886</v>
      </c>
      <c r="F894" t="s">
        <v>3898</v>
      </c>
      <c r="G894" t="s">
        <v>5655</v>
      </c>
      <c r="H894" t="s">
        <v>6107</v>
      </c>
      <c r="I894">
        <v>1000</v>
      </c>
    </row>
    <row r="895" spans="1:9" x14ac:dyDescent="0.25">
      <c r="A895" t="s">
        <v>5656</v>
      </c>
      <c r="B895" t="s">
        <v>3785</v>
      </c>
      <c r="C895" t="s">
        <v>3885</v>
      </c>
      <c r="D895" t="s">
        <v>3886</v>
      </c>
      <c r="E895" t="s">
        <v>3886</v>
      </c>
      <c r="F895" t="s">
        <v>3898</v>
      </c>
      <c r="G895" t="s">
        <v>5657</v>
      </c>
      <c r="H895" t="s">
        <v>6107</v>
      </c>
      <c r="I895">
        <v>1000</v>
      </c>
    </row>
    <row r="896" spans="1:9" x14ac:dyDescent="0.25">
      <c r="A896" t="s">
        <v>5658</v>
      </c>
      <c r="B896" t="s">
        <v>3785</v>
      </c>
      <c r="C896" t="s">
        <v>3885</v>
      </c>
      <c r="D896" t="s">
        <v>3886</v>
      </c>
      <c r="E896" t="s">
        <v>3886</v>
      </c>
      <c r="F896" t="s">
        <v>3898</v>
      </c>
      <c r="G896" t="s">
        <v>5659</v>
      </c>
      <c r="H896" t="s">
        <v>6107</v>
      </c>
      <c r="I896">
        <v>1000</v>
      </c>
    </row>
    <row r="897" spans="1:9" x14ac:dyDescent="0.25">
      <c r="A897" t="s">
        <v>5660</v>
      </c>
      <c r="B897" t="s">
        <v>3785</v>
      </c>
      <c r="C897" t="s">
        <v>3885</v>
      </c>
      <c r="D897" t="s">
        <v>3886</v>
      </c>
      <c r="E897" t="s">
        <v>3886</v>
      </c>
      <c r="F897" t="s">
        <v>3898</v>
      </c>
      <c r="G897" t="s">
        <v>5661</v>
      </c>
      <c r="H897" t="s">
        <v>6107</v>
      </c>
      <c r="I897">
        <v>1000</v>
      </c>
    </row>
    <row r="898" spans="1:9" x14ac:dyDescent="0.25">
      <c r="A898" t="s">
        <v>5662</v>
      </c>
      <c r="B898" t="s">
        <v>3785</v>
      </c>
      <c r="C898" t="s">
        <v>3885</v>
      </c>
      <c r="D898" t="s">
        <v>3886</v>
      </c>
      <c r="E898" t="s">
        <v>3886</v>
      </c>
      <c r="F898" t="s">
        <v>3898</v>
      </c>
      <c r="G898" t="s">
        <v>5663</v>
      </c>
      <c r="H898" t="s">
        <v>6107</v>
      </c>
      <c r="I898">
        <v>1000</v>
      </c>
    </row>
    <row r="899" spans="1:9" x14ac:dyDescent="0.25">
      <c r="A899" t="s">
        <v>5664</v>
      </c>
      <c r="B899" t="s">
        <v>3785</v>
      </c>
      <c r="C899" t="s">
        <v>3885</v>
      </c>
      <c r="D899" t="s">
        <v>3886</v>
      </c>
      <c r="E899" t="s">
        <v>3886</v>
      </c>
      <c r="F899" t="s">
        <v>3898</v>
      </c>
      <c r="G899" t="s">
        <v>5665</v>
      </c>
      <c r="H899" t="s">
        <v>6107</v>
      </c>
      <c r="I899">
        <v>1000</v>
      </c>
    </row>
    <row r="900" spans="1:9" x14ac:dyDescent="0.25">
      <c r="A900" t="s">
        <v>5666</v>
      </c>
      <c r="B900" t="s">
        <v>3785</v>
      </c>
      <c r="C900" t="s">
        <v>3885</v>
      </c>
      <c r="D900" t="s">
        <v>3886</v>
      </c>
      <c r="E900" t="s">
        <v>3886</v>
      </c>
      <c r="F900" t="s">
        <v>3898</v>
      </c>
      <c r="G900" t="s">
        <v>5667</v>
      </c>
      <c r="H900" t="s">
        <v>6107</v>
      </c>
      <c r="I900">
        <v>1000</v>
      </c>
    </row>
    <row r="901" spans="1:9" x14ac:dyDescent="0.25">
      <c r="A901" t="s">
        <v>5668</v>
      </c>
      <c r="B901" t="s">
        <v>3785</v>
      </c>
      <c r="C901" t="s">
        <v>3885</v>
      </c>
      <c r="D901" t="s">
        <v>3886</v>
      </c>
      <c r="E901" t="s">
        <v>3886</v>
      </c>
      <c r="F901" t="s">
        <v>3898</v>
      </c>
      <c r="G901" t="s">
        <v>5669</v>
      </c>
      <c r="H901" t="s">
        <v>6107</v>
      </c>
      <c r="I901">
        <v>1000</v>
      </c>
    </row>
    <row r="902" spans="1:9" x14ac:dyDescent="0.25">
      <c r="A902" t="s">
        <v>5670</v>
      </c>
      <c r="B902" t="s">
        <v>3785</v>
      </c>
      <c r="C902" t="s">
        <v>3885</v>
      </c>
      <c r="D902" t="s">
        <v>3886</v>
      </c>
      <c r="E902" t="s">
        <v>3886</v>
      </c>
      <c r="F902" t="s">
        <v>3898</v>
      </c>
      <c r="G902" t="s">
        <v>5671</v>
      </c>
      <c r="H902" t="s">
        <v>6107</v>
      </c>
      <c r="I902">
        <v>1000</v>
      </c>
    </row>
    <row r="903" spans="1:9" x14ac:dyDescent="0.25">
      <c r="A903" t="s">
        <v>5672</v>
      </c>
      <c r="B903" t="s">
        <v>3785</v>
      </c>
      <c r="C903" t="s">
        <v>3885</v>
      </c>
      <c r="D903" t="s">
        <v>3886</v>
      </c>
      <c r="E903" t="s">
        <v>3886</v>
      </c>
      <c r="F903" t="s">
        <v>5673</v>
      </c>
      <c r="G903" t="s">
        <v>5674</v>
      </c>
      <c r="H903" t="s">
        <v>6107</v>
      </c>
      <c r="I903">
        <v>1000</v>
      </c>
    </row>
    <row r="904" spans="1:9" x14ac:dyDescent="0.25">
      <c r="A904" t="s">
        <v>5675</v>
      </c>
      <c r="B904" t="s">
        <v>3785</v>
      </c>
      <c r="C904" t="s">
        <v>3885</v>
      </c>
      <c r="D904" t="s">
        <v>3886</v>
      </c>
      <c r="E904" t="s">
        <v>3886</v>
      </c>
      <c r="F904" t="s">
        <v>3898</v>
      </c>
      <c r="G904" t="s">
        <v>5676</v>
      </c>
      <c r="H904" t="s">
        <v>6107</v>
      </c>
      <c r="I904">
        <v>1000</v>
      </c>
    </row>
    <row r="905" spans="1:9" x14ac:dyDescent="0.25">
      <c r="A905" t="s">
        <v>5677</v>
      </c>
      <c r="B905" t="s">
        <v>3785</v>
      </c>
      <c r="C905" t="s">
        <v>3885</v>
      </c>
      <c r="D905" t="s">
        <v>3886</v>
      </c>
      <c r="E905" t="s">
        <v>3886</v>
      </c>
      <c r="F905" t="s">
        <v>3898</v>
      </c>
      <c r="G905" t="s">
        <v>5678</v>
      </c>
      <c r="H905" t="s">
        <v>6107</v>
      </c>
      <c r="I905">
        <v>1000</v>
      </c>
    </row>
    <row r="906" spans="1:9" x14ac:dyDescent="0.25">
      <c r="A906" t="s">
        <v>5679</v>
      </c>
      <c r="B906" t="s">
        <v>3785</v>
      </c>
      <c r="C906" t="s">
        <v>3885</v>
      </c>
      <c r="D906" t="s">
        <v>3886</v>
      </c>
      <c r="E906" t="s">
        <v>3886</v>
      </c>
      <c r="F906" t="s">
        <v>3898</v>
      </c>
      <c r="G906" t="s">
        <v>5680</v>
      </c>
      <c r="H906" t="s">
        <v>6107</v>
      </c>
      <c r="I906">
        <v>1000</v>
      </c>
    </row>
    <row r="907" spans="1:9" x14ac:dyDescent="0.25">
      <c r="A907" t="s">
        <v>5681</v>
      </c>
      <c r="B907" t="s">
        <v>3785</v>
      </c>
      <c r="C907" t="s">
        <v>3885</v>
      </c>
      <c r="D907" t="s">
        <v>3886</v>
      </c>
      <c r="E907" t="s">
        <v>3886</v>
      </c>
      <c r="F907" t="s">
        <v>5673</v>
      </c>
      <c r="G907" t="s">
        <v>5682</v>
      </c>
      <c r="H907" t="s">
        <v>6107</v>
      </c>
      <c r="I907">
        <v>1000</v>
      </c>
    </row>
    <row r="908" spans="1:9" x14ac:dyDescent="0.25">
      <c r="A908" t="s">
        <v>5683</v>
      </c>
      <c r="B908" t="s">
        <v>3785</v>
      </c>
      <c r="C908" t="s">
        <v>3885</v>
      </c>
      <c r="D908" t="s">
        <v>3886</v>
      </c>
      <c r="E908" t="s">
        <v>3886</v>
      </c>
      <c r="F908" t="s">
        <v>5673</v>
      </c>
      <c r="G908" t="s">
        <v>5684</v>
      </c>
      <c r="H908" t="s">
        <v>6107</v>
      </c>
      <c r="I908">
        <v>1000</v>
      </c>
    </row>
    <row r="909" spans="1:9" x14ac:dyDescent="0.25">
      <c r="A909" t="s">
        <v>5685</v>
      </c>
      <c r="B909" t="s">
        <v>3785</v>
      </c>
      <c r="C909" t="s">
        <v>3885</v>
      </c>
      <c r="D909" t="s">
        <v>3886</v>
      </c>
      <c r="E909" t="s">
        <v>3886</v>
      </c>
      <c r="F909" t="s">
        <v>5673</v>
      </c>
      <c r="G909" t="s">
        <v>5686</v>
      </c>
      <c r="H909" t="s">
        <v>6107</v>
      </c>
      <c r="I909">
        <v>1000</v>
      </c>
    </row>
    <row r="910" spans="1:9" x14ac:dyDescent="0.25">
      <c r="A910" t="s">
        <v>5687</v>
      </c>
      <c r="B910" t="s">
        <v>3785</v>
      </c>
      <c r="C910" t="s">
        <v>3885</v>
      </c>
      <c r="D910" t="s">
        <v>3886</v>
      </c>
      <c r="E910" t="s">
        <v>3886</v>
      </c>
      <c r="F910" t="s">
        <v>5673</v>
      </c>
      <c r="G910" t="s">
        <v>4257</v>
      </c>
      <c r="H910" t="s">
        <v>6107</v>
      </c>
      <c r="I910">
        <v>1000</v>
      </c>
    </row>
    <row r="911" spans="1:9" x14ac:dyDescent="0.25">
      <c r="A911" t="s">
        <v>5688</v>
      </c>
      <c r="B911" t="s">
        <v>3785</v>
      </c>
      <c r="C911" t="s">
        <v>3885</v>
      </c>
      <c r="D911" t="s">
        <v>3886</v>
      </c>
      <c r="E911" t="s">
        <v>3886</v>
      </c>
      <c r="F911" t="s">
        <v>5673</v>
      </c>
      <c r="G911" t="s">
        <v>5689</v>
      </c>
      <c r="H911" t="s">
        <v>6107</v>
      </c>
      <c r="I911">
        <v>1000</v>
      </c>
    </row>
    <row r="912" spans="1:9" x14ac:dyDescent="0.25">
      <c r="A912" t="s">
        <v>5690</v>
      </c>
      <c r="B912" t="s">
        <v>3785</v>
      </c>
      <c r="C912" t="s">
        <v>3885</v>
      </c>
      <c r="D912" t="s">
        <v>3886</v>
      </c>
      <c r="E912" t="s">
        <v>3886</v>
      </c>
      <c r="F912" t="s">
        <v>5673</v>
      </c>
      <c r="G912" t="s">
        <v>5691</v>
      </c>
      <c r="H912" t="s">
        <v>6107</v>
      </c>
      <c r="I912">
        <v>1000</v>
      </c>
    </row>
    <row r="913" spans="1:9" x14ac:dyDescent="0.25">
      <c r="A913" t="s">
        <v>5692</v>
      </c>
      <c r="B913" t="s">
        <v>3785</v>
      </c>
      <c r="C913" t="s">
        <v>3885</v>
      </c>
      <c r="D913" t="s">
        <v>3886</v>
      </c>
      <c r="E913" t="s">
        <v>3886</v>
      </c>
      <c r="F913" t="s">
        <v>5673</v>
      </c>
      <c r="G913" t="s">
        <v>5693</v>
      </c>
      <c r="H913" t="s">
        <v>6107</v>
      </c>
      <c r="I913">
        <v>1000</v>
      </c>
    </row>
    <row r="914" spans="1:9" x14ac:dyDescent="0.25">
      <c r="A914" t="s">
        <v>5694</v>
      </c>
      <c r="B914" t="s">
        <v>3785</v>
      </c>
      <c r="C914" t="s">
        <v>3885</v>
      </c>
      <c r="D914" t="s">
        <v>3886</v>
      </c>
      <c r="E914" t="s">
        <v>3886</v>
      </c>
      <c r="F914" t="s">
        <v>3916</v>
      </c>
      <c r="G914" t="s">
        <v>5695</v>
      </c>
      <c r="H914" t="s">
        <v>6107</v>
      </c>
      <c r="I914">
        <v>1000</v>
      </c>
    </row>
    <row r="915" spans="1:9" x14ac:dyDescent="0.25">
      <c r="A915" t="s">
        <v>5696</v>
      </c>
      <c r="B915" t="s">
        <v>3785</v>
      </c>
      <c r="C915" t="s">
        <v>3885</v>
      </c>
      <c r="D915" t="s">
        <v>3886</v>
      </c>
      <c r="E915" t="s">
        <v>3886</v>
      </c>
      <c r="F915" t="s">
        <v>3916</v>
      </c>
      <c r="G915" t="s">
        <v>5697</v>
      </c>
      <c r="H915" t="s">
        <v>6107</v>
      </c>
      <c r="I915">
        <v>1000</v>
      </c>
    </row>
    <row r="916" spans="1:9" x14ac:dyDescent="0.25">
      <c r="A916" t="s">
        <v>5698</v>
      </c>
      <c r="B916" t="s">
        <v>3785</v>
      </c>
      <c r="C916" t="s">
        <v>3885</v>
      </c>
      <c r="D916" t="s">
        <v>3886</v>
      </c>
      <c r="E916" t="s">
        <v>3886</v>
      </c>
      <c r="F916" t="s">
        <v>3898</v>
      </c>
      <c r="G916" t="s">
        <v>5699</v>
      </c>
      <c r="H916" t="s">
        <v>6107</v>
      </c>
      <c r="I916">
        <v>1000</v>
      </c>
    </row>
    <row r="917" spans="1:9" x14ac:dyDescent="0.25">
      <c r="A917" t="s">
        <v>5700</v>
      </c>
      <c r="B917" t="s">
        <v>3785</v>
      </c>
      <c r="C917" t="s">
        <v>3885</v>
      </c>
      <c r="D917" t="s">
        <v>3886</v>
      </c>
      <c r="E917" t="s">
        <v>3886</v>
      </c>
      <c r="F917" t="s">
        <v>3898</v>
      </c>
      <c r="G917" t="s">
        <v>5701</v>
      </c>
      <c r="H917" t="s">
        <v>6107</v>
      </c>
      <c r="I917">
        <v>1000</v>
      </c>
    </row>
    <row r="918" spans="1:9" x14ac:dyDescent="0.25">
      <c r="A918" t="s">
        <v>5702</v>
      </c>
      <c r="B918" t="s">
        <v>3785</v>
      </c>
      <c r="C918" t="s">
        <v>3885</v>
      </c>
      <c r="D918" t="s">
        <v>3886</v>
      </c>
      <c r="E918" t="s">
        <v>3886</v>
      </c>
      <c r="F918" t="s">
        <v>3898</v>
      </c>
      <c r="G918" t="s">
        <v>5703</v>
      </c>
      <c r="H918" t="s">
        <v>6107</v>
      </c>
      <c r="I918">
        <v>1000</v>
      </c>
    </row>
    <row r="919" spans="1:9" x14ac:dyDescent="0.25">
      <c r="A919" t="s">
        <v>5704</v>
      </c>
      <c r="B919" t="s">
        <v>3785</v>
      </c>
      <c r="C919" t="s">
        <v>3885</v>
      </c>
      <c r="D919" t="s">
        <v>3886</v>
      </c>
      <c r="E919" t="s">
        <v>3886</v>
      </c>
      <c r="F919" t="s">
        <v>5673</v>
      </c>
      <c r="G919" t="s">
        <v>5705</v>
      </c>
      <c r="H919" t="s">
        <v>6107</v>
      </c>
      <c r="I919">
        <v>1000</v>
      </c>
    </row>
    <row r="920" spans="1:9" x14ac:dyDescent="0.25">
      <c r="A920" t="s">
        <v>5706</v>
      </c>
      <c r="B920" t="s">
        <v>3785</v>
      </c>
      <c r="C920" t="s">
        <v>3885</v>
      </c>
      <c r="D920" t="s">
        <v>3886</v>
      </c>
      <c r="E920" t="s">
        <v>3886</v>
      </c>
      <c r="F920" t="s">
        <v>5673</v>
      </c>
      <c r="G920" t="s">
        <v>5707</v>
      </c>
      <c r="H920" t="s">
        <v>6107</v>
      </c>
      <c r="I920">
        <v>1000</v>
      </c>
    </row>
    <row r="921" spans="1:9" x14ac:dyDescent="0.25">
      <c r="A921" t="s">
        <v>5708</v>
      </c>
      <c r="B921" t="s">
        <v>3785</v>
      </c>
      <c r="C921" t="s">
        <v>3885</v>
      </c>
      <c r="D921" t="s">
        <v>3886</v>
      </c>
      <c r="E921" t="s">
        <v>3886</v>
      </c>
      <c r="F921" t="s">
        <v>5673</v>
      </c>
      <c r="G921" t="s">
        <v>5709</v>
      </c>
      <c r="H921" t="s">
        <v>6107</v>
      </c>
      <c r="I921">
        <v>1000</v>
      </c>
    </row>
    <row r="922" spans="1:9" x14ac:dyDescent="0.25">
      <c r="A922" t="s">
        <v>5710</v>
      </c>
      <c r="B922" t="s">
        <v>3785</v>
      </c>
      <c r="C922" t="s">
        <v>3885</v>
      </c>
      <c r="D922" t="s">
        <v>3886</v>
      </c>
      <c r="E922" t="s">
        <v>3886</v>
      </c>
      <c r="F922" t="s">
        <v>3916</v>
      </c>
      <c r="G922" t="s">
        <v>5711</v>
      </c>
      <c r="H922" t="s">
        <v>6107</v>
      </c>
      <c r="I922">
        <v>1000</v>
      </c>
    </row>
    <row r="923" spans="1:9" x14ac:dyDescent="0.25">
      <c r="A923" t="s">
        <v>5712</v>
      </c>
      <c r="B923" t="s">
        <v>3785</v>
      </c>
      <c r="C923" t="s">
        <v>3885</v>
      </c>
      <c r="D923" t="s">
        <v>3886</v>
      </c>
      <c r="E923" t="s">
        <v>3886</v>
      </c>
      <c r="F923" t="s">
        <v>3916</v>
      </c>
      <c r="G923" t="s">
        <v>5713</v>
      </c>
      <c r="H923" t="s">
        <v>6107</v>
      </c>
      <c r="I923">
        <v>1000</v>
      </c>
    </row>
    <row r="924" spans="1:9" x14ac:dyDescent="0.25">
      <c r="A924" t="s">
        <v>5714</v>
      </c>
      <c r="B924" t="s">
        <v>3785</v>
      </c>
      <c r="C924" t="s">
        <v>3885</v>
      </c>
      <c r="D924" t="s">
        <v>3886</v>
      </c>
      <c r="E924" t="s">
        <v>3886</v>
      </c>
      <c r="F924" t="s">
        <v>3898</v>
      </c>
      <c r="G924" t="s">
        <v>5715</v>
      </c>
      <c r="H924" t="s">
        <v>6107</v>
      </c>
      <c r="I924">
        <v>1000</v>
      </c>
    </row>
    <row r="925" spans="1:9" x14ac:dyDescent="0.25">
      <c r="A925" t="s">
        <v>5716</v>
      </c>
      <c r="B925" t="s">
        <v>3785</v>
      </c>
      <c r="C925" t="s">
        <v>3885</v>
      </c>
      <c r="D925" t="s">
        <v>3886</v>
      </c>
      <c r="E925" t="s">
        <v>3886</v>
      </c>
      <c r="F925" t="s">
        <v>3916</v>
      </c>
      <c r="G925" t="s">
        <v>5717</v>
      </c>
      <c r="H925" t="s">
        <v>6107</v>
      </c>
      <c r="I925">
        <v>1000</v>
      </c>
    </row>
    <row r="926" spans="1:9" x14ac:dyDescent="0.25">
      <c r="A926" t="s">
        <v>5718</v>
      </c>
      <c r="B926" t="s">
        <v>3785</v>
      </c>
      <c r="C926" t="s">
        <v>3885</v>
      </c>
      <c r="D926" t="s">
        <v>3886</v>
      </c>
      <c r="E926" t="s">
        <v>3886</v>
      </c>
      <c r="F926" t="s">
        <v>3916</v>
      </c>
      <c r="G926" t="s">
        <v>5719</v>
      </c>
      <c r="H926" t="s">
        <v>6107</v>
      </c>
      <c r="I926">
        <v>1000</v>
      </c>
    </row>
    <row r="927" spans="1:9" x14ac:dyDescent="0.25">
      <c r="A927" t="s">
        <v>5720</v>
      </c>
      <c r="B927" t="s">
        <v>3785</v>
      </c>
      <c r="C927" t="s">
        <v>3885</v>
      </c>
      <c r="D927" t="s">
        <v>3886</v>
      </c>
      <c r="E927" t="s">
        <v>3886</v>
      </c>
      <c r="F927" t="s">
        <v>3916</v>
      </c>
      <c r="G927" t="s">
        <v>5721</v>
      </c>
      <c r="H927" t="s">
        <v>6107</v>
      </c>
      <c r="I927">
        <v>1000</v>
      </c>
    </row>
    <row r="928" spans="1:9" x14ac:dyDescent="0.25">
      <c r="A928" t="s">
        <v>5722</v>
      </c>
      <c r="B928" t="s">
        <v>3785</v>
      </c>
      <c r="C928" t="s">
        <v>3885</v>
      </c>
      <c r="D928" t="s">
        <v>3886</v>
      </c>
      <c r="E928" t="s">
        <v>3886</v>
      </c>
      <c r="F928" t="s">
        <v>3898</v>
      </c>
      <c r="G928" t="s">
        <v>5723</v>
      </c>
      <c r="H928" t="s">
        <v>6107</v>
      </c>
      <c r="I928">
        <v>1000</v>
      </c>
    </row>
    <row r="929" spans="1:9" x14ac:dyDescent="0.25">
      <c r="A929" t="s">
        <v>5724</v>
      </c>
      <c r="B929" t="s">
        <v>3785</v>
      </c>
      <c r="C929" t="s">
        <v>3885</v>
      </c>
      <c r="D929" t="s">
        <v>3886</v>
      </c>
      <c r="E929" t="s">
        <v>3886</v>
      </c>
      <c r="F929" t="s">
        <v>3898</v>
      </c>
      <c r="G929" t="s">
        <v>5725</v>
      </c>
      <c r="H929" t="s">
        <v>6107</v>
      </c>
      <c r="I929">
        <v>1000</v>
      </c>
    </row>
    <row r="930" spans="1:9" x14ac:dyDescent="0.25">
      <c r="A930" t="s">
        <v>5726</v>
      </c>
      <c r="B930" t="s">
        <v>3785</v>
      </c>
      <c r="C930" t="s">
        <v>3885</v>
      </c>
      <c r="D930" t="s">
        <v>3886</v>
      </c>
      <c r="E930" t="s">
        <v>3886</v>
      </c>
      <c r="F930" t="s">
        <v>3898</v>
      </c>
      <c r="G930" t="s">
        <v>5727</v>
      </c>
      <c r="H930" t="s">
        <v>6107</v>
      </c>
      <c r="I930">
        <v>1000</v>
      </c>
    </row>
    <row r="931" spans="1:9" x14ac:dyDescent="0.25">
      <c r="A931" t="s">
        <v>5728</v>
      </c>
      <c r="B931" t="s">
        <v>3785</v>
      </c>
      <c r="C931" t="s">
        <v>3885</v>
      </c>
      <c r="D931" t="s">
        <v>3886</v>
      </c>
      <c r="E931" t="s">
        <v>3886</v>
      </c>
      <c r="F931" t="s">
        <v>3916</v>
      </c>
      <c r="G931" t="s">
        <v>36</v>
      </c>
      <c r="H931" t="s">
        <v>6107</v>
      </c>
      <c r="I931">
        <v>1000</v>
      </c>
    </row>
    <row r="932" spans="1:9" x14ac:dyDescent="0.25">
      <c r="A932" t="s">
        <v>5729</v>
      </c>
      <c r="B932" t="s">
        <v>3785</v>
      </c>
      <c r="C932" t="s">
        <v>3885</v>
      </c>
      <c r="D932" t="s">
        <v>3886</v>
      </c>
      <c r="E932" t="s">
        <v>3886</v>
      </c>
      <c r="F932" t="s">
        <v>3916</v>
      </c>
      <c r="G932" t="s">
        <v>5730</v>
      </c>
      <c r="H932" t="s">
        <v>6107</v>
      </c>
      <c r="I932">
        <v>1000</v>
      </c>
    </row>
    <row r="933" spans="1:9" x14ac:dyDescent="0.25">
      <c r="A933" t="s">
        <v>5731</v>
      </c>
      <c r="B933" t="s">
        <v>3785</v>
      </c>
      <c r="C933" t="s">
        <v>3885</v>
      </c>
      <c r="D933" t="s">
        <v>3886</v>
      </c>
      <c r="E933" t="s">
        <v>3886</v>
      </c>
      <c r="F933" t="s">
        <v>3916</v>
      </c>
      <c r="G933" t="s">
        <v>5732</v>
      </c>
      <c r="H933" t="s">
        <v>6107</v>
      </c>
      <c r="I933">
        <v>1000</v>
      </c>
    </row>
    <row r="934" spans="1:9" x14ac:dyDescent="0.25">
      <c r="A934" t="s">
        <v>5733</v>
      </c>
      <c r="B934" t="s">
        <v>3785</v>
      </c>
      <c r="C934" t="s">
        <v>3885</v>
      </c>
      <c r="D934" t="s">
        <v>3886</v>
      </c>
      <c r="E934" t="s">
        <v>3886</v>
      </c>
      <c r="F934" t="s">
        <v>3916</v>
      </c>
      <c r="G934" t="s">
        <v>5734</v>
      </c>
      <c r="H934" t="s">
        <v>6107</v>
      </c>
      <c r="I934">
        <v>1000</v>
      </c>
    </row>
    <row r="935" spans="1:9" x14ac:dyDescent="0.25">
      <c r="A935" t="s">
        <v>5735</v>
      </c>
      <c r="B935" t="s">
        <v>3785</v>
      </c>
      <c r="C935" t="s">
        <v>3885</v>
      </c>
      <c r="D935" t="s">
        <v>3886</v>
      </c>
      <c r="E935" t="s">
        <v>3886</v>
      </c>
      <c r="F935" t="s">
        <v>3916</v>
      </c>
      <c r="G935" t="s">
        <v>5736</v>
      </c>
      <c r="H935" t="s">
        <v>6107</v>
      </c>
      <c r="I935">
        <v>1000</v>
      </c>
    </row>
    <row r="936" spans="1:9" x14ac:dyDescent="0.25">
      <c r="A936" t="s">
        <v>5737</v>
      </c>
      <c r="B936" t="s">
        <v>3785</v>
      </c>
      <c r="C936" t="s">
        <v>3885</v>
      </c>
      <c r="D936" t="s">
        <v>3886</v>
      </c>
      <c r="E936" t="s">
        <v>3886</v>
      </c>
      <c r="F936" t="s">
        <v>3916</v>
      </c>
      <c r="G936" t="s">
        <v>5738</v>
      </c>
      <c r="H936" t="s">
        <v>6107</v>
      </c>
      <c r="I936">
        <v>1000</v>
      </c>
    </row>
    <row r="937" spans="1:9" x14ac:dyDescent="0.25">
      <c r="A937" t="s">
        <v>5739</v>
      </c>
      <c r="B937" t="s">
        <v>3785</v>
      </c>
      <c r="C937" t="s">
        <v>3885</v>
      </c>
      <c r="D937" t="s">
        <v>3886</v>
      </c>
      <c r="E937" t="s">
        <v>3886</v>
      </c>
      <c r="F937" t="s">
        <v>3916</v>
      </c>
      <c r="G937" t="s">
        <v>5740</v>
      </c>
      <c r="H937" t="s">
        <v>6107</v>
      </c>
      <c r="I937">
        <v>1000</v>
      </c>
    </row>
    <row r="938" spans="1:9" x14ac:dyDescent="0.25">
      <c r="A938" t="s">
        <v>5741</v>
      </c>
      <c r="B938" t="s">
        <v>3785</v>
      </c>
      <c r="C938" t="s">
        <v>3885</v>
      </c>
      <c r="D938" t="s">
        <v>3886</v>
      </c>
      <c r="E938" t="s">
        <v>3886</v>
      </c>
      <c r="F938" t="s">
        <v>3898</v>
      </c>
      <c r="G938" t="s">
        <v>5742</v>
      </c>
      <c r="H938" t="s">
        <v>6107</v>
      </c>
      <c r="I938">
        <v>1000</v>
      </c>
    </row>
    <row r="939" spans="1:9" x14ac:dyDescent="0.25">
      <c r="A939" t="s">
        <v>5743</v>
      </c>
      <c r="B939" t="s">
        <v>3785</v>
      </c>
      <c r="C939" t="s">
        <v>3885</v>
      </c>
      <c r="D939" t="s">
        <v>3886</v>
      </c>
      <c r="E939" t="s">
        <v>3886</v>
      </c>
      <c r="F939" t="s">
        <v>3916</v>
      </c>
      <c r="G939" t="s">
        <v>5744</v>
      </c>
      <c r="H939" t="s">
        <v>6107</v>
      </c>
      <c r="I939">
        <v>1000</v>
      </c>
    </row>
    <row r="940" spans="1:9" x14ac:dyDescent="0.25">
      <c r="A940" t="s">
        <v>5745</v>
      </c>
      <c r="B940" t="s">
        <v>3785</v>
      </c>
      <c r="C940" t="s">
        <v>3885</v>
      </c>
      <c r="D940" t="s">
        <v>3886</v>
      </c>
      <c r="E940" t="s">
        <v>3886</v>
      </c>
      <c r="F940" t="s">
        <v>3916</v>
      </c>
      <c r="G940" t="s">
        <v>5746</v>
      </c>
      <c r="H940" t="s">
        <v>6107</v>
      </c>
      <c r="I940">
        <v>1000</v>
      </c>
    </row>
    <row r="941" spans="1:9" x14ac:dyDescent="0.25">
      <c r="A941" t="s">
        <v>5747</v>
      </c>
      <c r="B941" t="s">
        <v>3785</v>
      </c>
      <c r="C941" t="s">
        <v>3885</v>
      </c>
      <c r="D941" t="s">
        <v>3886</v>
      </c>
      <c r="E941" t="s">
        <v>3886</v>
      </c>
      <c r="F941" t="s">
        <v>3916</v>
      </c>
      <c r="G941" t="s">
        <v>5748</v>
      </c>
      <c r="H941" t="s">
        <v>6107</v>
      </c>
      <c r="I941">
        <v>1000</v>
      </c>
    </row>
    <row r="942" spans="1:9" x14ac:dyDescent="0.25">
      <c r="A942" t="s">
        <v>5749</v>
      </c>
      <c r="B942" t="s">
        <v>3785</v>
      </c>
      <c r="C942" t="s">
        <v>3885</v>
      </c>
      <c r="D942" t="s">
        <v>3886</v>
      </c>
      <c r="E942" t="s">
        <v>3886</v>
      </c>
      <c r="F942" t="s">
        <v>3916</v>
      </c>
      <c r="G942" t="s">
        <v>5750</v>
      </c>
      <c r="H942" t="s">
        <v>6107</v>
      </c>
      <c r="I942">
        <v>1000</v>
      </c>
    </row>
    <row r="943" spans="1:9" x14ac:dyDescent="0.25">
      <c r="A943" t="s">
        <v>5751</v>
      </c>
      <c r="B943" t="s">
        <v>3785</v>
      </c>
      <c r="C943" t="s">
        <v>3885</v>
      </c>
      <c r="D943" t="s">
        <v>3886</v>
      </c>
      <c r="E943" t="s">
        <v>3886</v>
      </c>
      <c r="F943" t="s">
        <v>3916</v>
      </c>
      <c r="G943" t="s">
        <v>5752</v>
      </c>
      <c r="H943" t="s">
        <v>6107</v>
      </c>
      <c r="I943">
        <v>1000</v>
      </c>
    </row>
    <row r="944" spans="1:9" x14ac:dyDescent="0.25">
      <c r="A944" t="s">
        <v>5753</v>
      </c>
      <c r="B944" t="s">
        <v>3785</v>
      </c>
      <c r="C944" t="s">
        <v>3885</v>
      </c>
      <c r="D944" t="s">
        <v>3886</v>
      </c>
      <c r="E944" t="s">
        <v>3886</v>
      </c>
      <c r="F944" t="s">
        <v>3916</v>
      </c>
      <c r="G944" t="s">
        <v>5754</v>
      </c>
      <c r="H944" t="s">
        <v>6107</v>
      </c>
      <c r="I944">
        <v>1000</v>
      </c>
    </row>
    <row r="945" spans="1:9" x14ac:dyDescent="0.25">
      <c r="A945" t="s">
        <v>5755</v>
      </c>
      <c r="B945" t="s">
        <v>3785</v>
      </c>
      <c r="C945" t="s">
        <v>3885</v>
      </c>
      <c r="D945" t="s">
        <v>3886</v>
      </c>
      <c r="E945" t="s">
        <v>3886</v>
      </c>
      <c r="F945" t="s">
        <v>3916</v>
      </c>
      <c r="G945" t="s">
        <v>5756</v>
      </c>
      <c r="H945" t="s">
        <v>6107</v>
      </c>
      <c r="I945">
        <v>1000</v>
      </c>
    </row>
    <row r="946" spans="1:9" x14ac:dyDescent="0.25">
      <c r="A946" t="s">
        <v>5757</v>
      </c>
      <c r="B946" t="s">
        <v>3785</v>
      </c>
      <c r="C946" t="s">
        <v>3885</v>
      </c>
      <c r="D946" t="s">
        <v>3886</v>
      </c>
      <c r="E946" t="s">
        <v>3886</v>
      </c>
      <c r="F946" t="s">
        <v>3916</v>
      </c>
      <c r="G946" t="s">
        <v>5758</v>
      </c>
      <c r="H946" t="s">
        <v>6107</v>
      </c>
      <c r="I946">
        <v>1000</v>
      </c>
    </row>
    <row r="947" spans="1:9" x14ac:dyDescent="0.25">
      <c r="A947" t="s">
        <v>5759</v>
      </c>
      <c r="B947" t="s">
        <v>3785</v>
      </c>
      <c r="C947" t="s">
        <v>3885</v>
      </c>
      <c r="D947" t="s">
        <v>3886</v>
      </c>
      <c r="E947" t="s">
        <v>3886</v>
      </c>
      <c r="F947" t="s">
        <v>3898</v>
      </c>
      <c r="G947" t="s">
        <v>5760</v>
      </c>
      <c r="H947" t="s">
        <v>6107</v>
      </c>
      <c r="I947">
        <v>1000</v>
      </c>
    </row>
    <row r="948" spans="1:9" x14ac:dyDescent="0.25">
      <c r="A948" t="s">
        <v>5761</v>
      </c>
      <c r="B948" t="s">
        <v>3785</v>
      </c>
      <c r="C948" t="s">
        <v>3885</v>
      </c>
      <c r="D948" t="s">
        <v>3886</v>
      </c>
      <c r="E948" t="s">
        <v>3886</v>
      </c>
      <c r="F948" t="s">
        <v>3898</v>
      </c>
      <c r="G948" t="s">
        <v>5762</v>
      </c>
      <c r="H948" t="s">
        <v>6107</v>
      </c>
      <c r="I948">
        <v>1000</v>
      </c>
    </row>
    <row r="949" spans="1:9" x14ac:dyDescent="0.25">
      <c r="A949" t="s">
        <v>5763</v>
      </c>
      <c r="B949" t="s">
        <v>3785</v>
      </c>
      <c r="C949" t="s">
        <v>3885</v>
      </c>
      <c r="D949" t="s">
        <v>3886</v>
      </c>
      <c r="E949" t="s">
        <v>3886</v>
      </c>
      <c r="F949" t="s">
        <v>3898</v>
      </c>
      <c r="G949" t="s">
        <v>5764</v>
      </c>
      <c r="H949" t="s">
        <v>6107</v>
      </c>
      <c r="I949">
        <v>1000</v>
      </c>
    </row>
    <row r="950" spans="1:9" x14ac:dyDescent="0.25">
      <c r="A950" t="s">
        <v>5765</v>
      </c>
      <c r="B950" t="s">
        <v>3785</v>
      </c>
      <c r="C950" t="s">
        <v>3885</v>
      </c>
      <c r="D950" t="s">
        <v>3886</v>
      </c>
      <c r="E950" t="s">
        <v>3886</v>
      </c>
      <c r="F950" t="s">
        <v>3916</v>
      </c>
      <c r="G950" t="s">
        <v>5766</v>
      </c>
      <c r="H950" t="s">
        <v>6107</v>
      </c>
      <c r="I950">
        <v>1000</v>
      </c>
    </row>
    <row r="951" spans="1:9" x14ac:dyDescent="0.25">
      <c r="A951" t="s">
        <v>5767</v>
      </c>
      <c r="B951" t="s">
        <v>3785</v>
      </c>
      <c r="C951" t="s">
        <v>3885</v>
      </c>
      <c r="D951" t="s">
        <v>3886</v>
      </c>
      <c r="E951" t="s">
        <v>3886</v>
      </c>
      <c r="F951" t="s">
        <v>3916</v>
      </c>
      <c r="G951" t="s">
        <v>5768</v>
      </c>
      <c r="H951" t="s">
        <v>6107</v>
      </c>
      <c r="I951">
        <v>1000</v>
      </c>
    </row>
    <row r="952" spans="1:9" x14ac:dyDescent="0.25">
      <c r="A952" t="s">
        <v>5769</v>
      </c>
      <c r="B952" t="s">
        <v>3785</v>
      </c>
      <c r="C952" t="s">
        <v>3885</v>
      </c>
      <c r="D952" t="s">
        <v>3886</v>
      </c>
      <c r="E952" t="s">
        <v>3886</v>
      </c>
      <c r="F952" t="s">
        <v>3916</v>
      </c>
      <c r="G952" t="s">
        <v>5770</v>
      </c>
      <c r="H952" t="s">
        <v>6107</v>
      </c>
      <c r="I952">
        <v>1000</v>
      </c>
    </row>
    <row r="953" spans="1:9" x14ac:dyDescent="0.25">
      <c r="A953" t="s">
        <v>5771</v>
      </c>
      <c r="B953" t="s">
        <v>3785</v>
      </c>
      <c r="C953" t="s">
        <v>3885</v>
      </c>
      <c r="D953" t="s">
        <v>3886</v>
      </c>
      <c r="E953" t="s">
        <v>3886</v>
      </c>
      <c r="F953" t="s">
        <v>3916</v>
      </c>
      <c r="G953" t="s">
        <v>5772</v>
      </c>
      <c r="H953" t="s">
        <v>6107</v>
      </c>
      <c r="I953">
        <v>1000</v>
      </c>
    </row>
    <row r="954" spans="1:9" x14ac:dyDescent="0.25">
      <c r="A954" t="s">
        <v>5773</v>
      </c>
      <c r="B954" t="s">
        <v>3785</v>
      </c>
      <c r="C954" t="s">
        <v>3885</v>
      </c>
      <c r="D954" t="s">
        <v>3886</v>
      </c>
      <c r="E954" t="s">
        <v>3886</v>
      </c>
      <c r="F954" t="s">
        <v>3916</v>
      </c>
      <c r="G954" t="s">
        <v>5774</v>
      </c>
      <c r="H954" t="s">
        <v>6107</v>
      </c>
      <c r="I954">
        <v>1000</v>
      </c>
    </row>
    <row r="955" spans="1:9" x14ac:dyDescent="0.25">
      <c r="A955" t="s">
        <v>5775</v>
      </c>
      <c r="B955" t="s">
        <v>3785</v>
      </c>
      <c r="C955" t="s">
        <v>3885</v>
      </c>
      <c r="D955" t="s">
        <v>3886</v>
      </c>
      <c r="E955" t="s">
        <v>3886</v>
      </c>
      <c r="F955" t="s">
        <v>3916</v>
      </c>
      <c r="G955" t="s">
        <v>5776</v>
      </c>
      <c r="H955" t="s">
        <v>6107</v>
      </c>
      <c r="I955">
        <v>1000</v>
      </c>
    </row>
    <row r="956" spans="1:9" x14ac:dyDescent="0.25">
      <c r="A956" t="s">
        <v>5777</v>
      </c>
      <c r="B956" t="s">
        <v>3785</v>
      </c>
      <c r="C956" t="s">
        <v>3885</v>
      </c>
      <c r="D956" t="s">
        <v>3886</v>
      </c>
      <c r="E956" t="s">
        <v>3886</v>
      </c>
      <c r="F956" t="s">
        <v>3916</v>
      </c>
      <c r="G956" t="s">
        <v>5778</v>
      </c>
      <c r="H956" t="s">
        <v>6107</v>
      </c>
      <c r="I956">
        <v>1000</v>
      </c>
    </row>
    <row r="957" spans="1:9" x14ac:dyDescent="0.25">
      <c r="A957" t="s">
        <v>5779</v>
      </c>
      <c r="B957" t="s">
        <v>3785</v>
      </c>
      <c r="C957" t="s">
        <v>3885</v>
      </c>
      <c r="D957" t="s">
        <v>3886</v>
      </c>
      <c r="E957" t="s">
        <v>3886</v>
      </c>
      <c r="F957" t="s">
        <v>3916</v>
      </c>
      <c r="G957" t="s">
        <v>5780</v>
      </c>
      <c r="H957" t="s">
        <v>6107</v>
      </c>
      <c r="I957">
        <v>1000</v>
      </c>
    </row>
    <row r="958" spans="1:9" x14ac:dyDescent="0.25">
      <c r="A958" t="s">
        <v>5781</v>
      </c>
      <c r="B958" t="s">
        <v>3785</v>
      </c>
      <c r="C958" t="s">
        <v>3885</v>
      </c>
      <c r="D958" t="s">
        <v>3886</v>
      </c>
      <c r="E958" t="s">
        <v>3886</v>
      </c>
      <c r="F958" t="s">
        <v>3916</v>
      </c>
      <c r="G958" t="s">
        <v>5782</v>
      </c>
      <c r="H958" t="s">
        <v>6107</v>
      </c>
      <c r="I958">
        <v>1000</v>
      </c>
    </row>
    <row r="959" spans="1:9" x14ac:dyDescent="0.25">
      <c r="A959" t="s">
        <v>5783</v>
      </c>
      <c r="B959" t="s">
        <v>3785</v>
      </c>
      <c r="C959" t="s">
        <v>3885</v>
      </c>
      <c r="D959" t="s">
        <v>3886</v>
      </c>
      <c r="E959" t="s">
        <v>3886</v>
      </c>
      <c r="F959" t="s">
        <v>3916</v>
      </c>
      <c r="G959" t="s">
        <v>5784</v>
      </c>
      <c r="H959" t="s">
        <v>6107</v>
      </c>
      <c r="I959">
        <v>1000</v>
      </c>
    </row>
    <row r="960" spans="1:9" x14ac:dyDescent="0.25">
      <c r="A960" t="s">
        <v>5785</v>
      </c>
      <c r="B960" t="s">
        <v>3785</v>
      </c>
      <c r="C960" t="s">
        <v>3885</v>
      </c>
      <c r="D960" t="s">
        <v>3886</v>
      </c>
      <c r="E960" t="s">
        <v>3886</v>
      </c>
      <c r="F960" t="s">
        <v>3916</v>
      </c>
      <c r="G960" t="s">
        <v>5786</v>
      </c>
      <c r="H960" t="s">
        <v>6107</v>
      </c>
      <c r="I960">
        <v>1000</v>
      </c>
    </row>
    <row r="961" spans="1:9" x14ac:dyDescent="0.25">
      <c r="A961" t="s">
        <v>5787</v>
      </c>
      <c r="B961" t="s">
        <v>3785</v>
      </c>
      <c r="C961" t="s">
        <v>3885</v>
      </c>
      <c r="D961" t="s">
        <v>3886</v>
      </c>
      <c r="E961" t="s">
        <v>3886</v>
      </c>
      <c r="F961" t="s">
        <v>3916</v>
      </c>
      <c r="G961" t="s">
        <v>5788</v>
      </c>
      <c r="H961" t="s">
        <v>6107</v>
      </c>
      <c r="I961">
        <v>1000</v>
      </c>
    </row>
    <row r="962" spans="1:9" x14ac:dyDescent="0.25">
      <c r="A962" t="s">
        <v>5789</v>
      </c>
      <c r="B962" t="s">
        <v>3785</v>
      </c>
      <c r="C962" t="s">
        <v>3885</v>
      </c>
      <c r="D962" t="s">
        <v>3886</v>
      </c>
      <c r="E962" t="s">
        <v>3886</v>
      </c>
      <c r="F962" t="s">
        <v>3916</v>
      </c>
      <c r="G962" t="s">
        <v>5790</v>
      </c>
      <c r="H962" t="s">
        <v>6107</v>
      </c>
      <c r="I962">
        <v>1000</v>
      </c>
    </row>
    <row r="963" spans="1:9" x14ac:dyDescent="0.25">
      <c r="A963" t="s">
        <v>5791</v>
      </c>
      <c r="B963" t="s">
        <v>3785</v>
      </c>
      <c r="C963" t="s">
        <v>3885</v>
      </c>
      <c r="D963" t="s">
        <v>3886</v>
      </c>
      <c r="E963" t="s">
        <v>3886</v>
      </c>
      <c r="F963" t="s">
        <v>3916</v>
      </c>
      <c r="G963" t="s">
        <v>5792</v>
      </c>
      <c r="H963" t="s">
        <v>6107</v>
      </c>
      <c r="I963">
        <v>1000</v>
      </c>
    </row>
    <row r="964" spans="1:9" x14ac:dyDescent="0.25">
      <c r="A964" t="s">
        <v>5793</v>
      </c>
      <c r="B964" t="s">
        <v>3785</v>
      </c>
      <c r="C964" t="s">
        <v>3885</v>
      </c>
      <c r="D964" t="s">
        <v>3886</v>
      </c>
      <c r="E964" t="s">
        <v>3886</v>
      </c>
      <c r="F964" t="s">
        <v>3916</v>
      </c>
      <c r="G964" t="s">
        <v>5794</v>
      </c>
      <c r="H964" t="s">
        <v>6107</v>
      </c>
      <c r="I964">
        <v>1000</v>
      </c>
    </row>
    <row r="965" spans="1:9" x14ac:dyDescent="0.25">
      <c r="A965" t="s">
        <v>5795</v>
      </c>
      <c r="B965" t="s">
        <v>3785</v>
      </c>
      <c r="C965" t="s">
        <v>3885</v>
      </c>
      <c r="D965" t="s">
        <v>3886</v>
      </c>
      <c r="E965" t="s">
        <v>3886</v>
      </c>
      <c r="F965" t="s">
        <v>3916</v>
      </c>
      <c r="G965" t="s">
        <v>5796</v>
      </c>
      <c r="H965" t="s">
        <v>6107</v>
      </c>
      <c r="I965">
        <v>1000</v>
      </c>
    </row>
    <row r="966" spans="1:9" x14ac:dyDescent="0.25">
      <c r="A966" t="s">
        <v>5797</v>
      </c>
      <c r="B966" t="s">
        <v>3785</v>
      </c>
      <c r="C966" t="s">
        <v>3885</v>
      </c>
      <c r="D966" t="s">
        <v>3886</v>
      </c>
      <c r="E966" t="s">
        <v>3886</v>
      </c>
      <c r="F966" t="s">
        <v>3916</v>
      </c>
      <c r="G966" t="s">
        <v>5798</v>
      </c>
      <c r="H966" t="s">
        <v>6107</v>
      </c>
      <c r="I966">
        <v>1000</v>
      </c>
    </row>
    <row r="967" spans="1:9" x14ac:dyDescent="0.25">
      <c r="A967" t="s">
        <v>5799</v>
      </c>
      <c r="B967" t="s">
        <v>3785</v>
      </c>
      <c r="C967" t="s">
        <v>3885</v>
      </c>
      <c r="D967" t="s">
        <v>3886</v>
      </c>
      <c r="E967" t="s">
        <v>3886</v>
      </c>
      <c r="F967" t="s">
        <v>3916</v>
      </c>
      <c r="G967" t="s">
        <v>5800</v>
      </c>
      <c r="H967" t="s">
        <v>6107</v>
      </c>
      <c r="I967">
        <v>1000</v>
      </c>
    </row>
    <row r="968" spans="1:9" x14ac:dyDescent="0.25">
      <c r="A968" t="s">
        <v>5801</v>
      </c>
      <c r="B968" t="s">
        <v>3785</v>
      </c>
      <c r="C968" t="s">
        <v>3885</v>
      </c>
      <c r="D968" t="s">
        <v>3886</v>
      </c>
      <c r="E968" t="s">
        <v>3886</v>
      </c>
      <c r="F968" t="s">
        <v>3916</v>
      </c>
      <c r="G968" t="s">
        <v>5802</v>
      </c>
      <c r="H968" t="s">
        <v>6107</v>
      </c>
      <c r="I968">
        <v>1000</v>
      </c>
    </row>
    <row r="969" spans="1:9" x14ac:dyDescent="0.25">
      <c r="A969" t="s">
        <v>5803</v>
      </c>
      <c r="B969" t="s">
        <v>3785</v>
      </c>
      <c r="C969" t="s">
        <v>3885</v>
      </c>
      <c r="D969" t="s">
        <v>3886</v>
      </c>
      <c r="E969" t="s">
        <v>3886</v>
      </c>
      <c r="F969" t="s">
        <v>3916</v>
      </c>
      <c r="G969" t="s">
        <v>5804</v>
      </c>
      <c r="H969" t="s">
        <v>6107</v>
      </c>
      <c r="I969">
        <v>1000</v>
      </c>
    </row>
    <row r="970" spans="1:9" x14ac:dyDescent="0.25">
      <c r="A970" t="s">
        <v>5805</v>
      </c>
      <c r="B970" t="s">
        <v>3785</v>
      </c>
      <c r="C970" t="s">
        <v>3885</v>
      </c>
      <c r="D970" t="s">
        <v>3886</v>
      </c>
      <c r="E970" t="s">
        <v>3886</v>
      </c>
      <c r="F970" t="s">
        <v>3916</v>
      </c>
      <c r="G970" t="s">
        <v>5806</v>
      </c>
      <c r="H970" t="s">
        <v>6107</v>
      </c>
      <c r="I970">
        <v>1000</v>
      </c>
    </row>
    <row r="971" spans="1:9" x14ac:dyDescent="0.25">
      <c r="A971" t="s">
        <v>5807</v>
      </c>
      <c r="B971" t="s">
        <v>3785</v>
      </c>
      <c r="C971" t="s">
        <v>3885</v>
      </c>
      <c r="D971" t="s">
        <v>3886</v>
      </c>
      <c r="E971" t="s">
        <v>3886</v>
      </c>
      <c r="F971" t="s">
        <v>3916</v>
      </c>
      <c r="G971" t="s">
        <v>5808</v>
      </c>
      <c r="H971" t="s">
        <v>6107</v>
      </c>
      <c r="I971">
        <v>1000</v>
      </c>
    </row>
    <row r="972" spans="1:9" x14ac:dyDescent="0.25">
      <c r="A972" t="s">
        <v>5809</v>
      </c>
      <c r="B972" t="s">
        <v>3785</v>
      </c>
      <c r="C972" t="s">
        <v>3885</v>
      </c>
      <c r="D972" t="s">
        <v>3886</v>
      </c>
      <c r="E972" t="s">
        <v>3886</v>
      </c>
      <c r="F972" t="s">
        <v>3916</v>
      </c>
      <c r="G972" t="s">
        <v>5810</v>
      </c>
      <c r="H972" t="s">
        <v>6107</v>
      </c>
      <c r="I972">
        <v>1000</v>
      </c>
    </row>
    <row r="973" spans="1:9" x14ac:dyDescent="0.25">
      <c r="A973" t="s">
        <v>5811</v>
      </c>
      <c r="B973" t="s">
        <v>3785</v>
      </c>
      <c r="C973" t="s">
        <v>3885</v>
      </c>
      <c r="D973" t="s">
        <v>3886</v>
      </c>
      <c r="E973" t="s">
        <v>3886</v>
      </c>
      <c r="F973" t="s">
        <v>3916</v>
      </c>
      <c r="G973" t="s">
        <v>5812</v>
      </c>
      <c r="H973" t="s">
        <v>6107</v>
      </c>
      <c r="I973">
        <v>1000</v>
      </c>
    </row>
    <row r="974" spans="1:9" x14ac:dyDescent="0.25">
      <c r="A974" t="s">
        <v>5813</v>
      </c>
      <c r="B974" t="s">
        <v>3785</v>
      </c>
      <c r="C974" t="s">
        <v>3885</v>
      </c>
      <c r="D974" t="s">
        <v>3886</v>
      </c>
      <c r="E974" t="s">
        <v>3886</v>
      </c>
      <c r="F974" t="s">
        <v>3916</v>
      </c>
      <c r="G974" t="s">
        <v>1954</v>
      </c>
      <c r="H974" t="s">
        <v>6107</v>
      </c>
      <c r="I974">
        <v>1000</v>
      </c>
    </row>
    <row r="975" spans="1:9" x14ac:dyDescent="0.25">
      <c r="A975" t="s">
        <v>95</v>
      </c>
      <c r="B975" t="s">
        <v>3785</v>
      </c>
      <c r="C975" t="s">
        <v>3885</v>
      </c>
      <c r="D975" t="s">
        <v>5543</v>
      </c>
      <c r="E975" t="s">
        <v>5543</v>
      </c>
      <c r="F975" t="s">
        <v>5814</v>
      </c>
      <c r="G975" t="s">
        <v>5815</v>
      </c>
      <c r="H975" t="s">
        <v>6107</v>
      </c>
      <c r="I975">
        <v>1000</v>
      </c>
    </row>
    <row r="976" spans="1:9" x14ac:dyDescent="0.25">
      <c r="A976" t="s">
        <v>110</v>
      </c>
      <c r="B976" t="s">
        <v>3785</v>
      </c>
      <c r="C976" t="s">
        <v>3885</v>
      </c>
      <c r="D976" t="s">
        <v>5543</v>
      </c>
      <c r="E976" t="s">
        <v>5543</v>
      </c>
      <c r="F976" t="s">
        <v>5814</v>
      </c>
      <c r="G976" t="s">
        <v>5816</v>
      </c>
      <c r="H976" t="s">
        <v>6107</v>
      </c>
      <c r="I976">
        <v>1000</v>
      </c>
    </row>
    <row r="977" spans="1:9" x14ac:dyDescent="0.25">
      <c r="A977" t="s">
        <v>112</v>
      </c>
      <c r="B977" t="s">
        <v>3785</v>
      </c>
      <c r="C977" t="s">
        <v>3885</v>
      </c>
      <c r="D977" t="s">
        <v>5543</v>
      </c>
      <c r="E977" t="s">
        <v>5543</v>
      </c>
      <c r="F977" t="s">
        <v>5814</v>
      </c>
      <c r="G977" t="s">
        <v>5817</v>
      </c>
      <c r="H977" t="s">
        <v>6107</v>
      </c>
      <c r="I977">
        <v>1000</v>
      </c>
    </row>
    <row r="978" spans="1:9" x14ac:dyDescent="0.25">
      <c r="A978" t="s">
        <v>117</v>
      </c>
      <c r="B978" t="s">
        <v>3785</v>
      </c>
      <c r="C978" t="s">
        <v>3885</v>
      </c>
      <c r="D978" t="s">
        <v>5543</v>
      </c>
      <c r="E978" t="s">
        <v>5543</v>
      </c>
      <c r="F978" t="s">
        <v>5814</v>
      </c>
      <c r="G978" t="s">
        <v>5818</v>
      </c>
      <c r="H978" t="s">
        <v>6107</v>
      </c>
      <c r="I978">
        <v>1000</v>
      </c>
    </row>
    <row r="979" spans="1:9" x14ac:dyDescent="0.25">
      <c r="A979" t="s">
        <v>135</v>
      </c>
      <c r="B979" t="s">
        <v>3785</v>
      </c>
      <c r="C979" t="s">
        <v>3885</v>
      </c>
      <c r="D979" t="s">
        <v>5543</v>
      </c>
      <c r="E979" t="s">
        <v>5543</v>
      </c>
      <c r="F979" t="s">
        <v>5814</v>
      </c>
      <c r="G979" t="s">
        <v>5819</v>
      </c>
      <c r="H979" t="s">
        <v>6107</v>
      </c>
      <c r="I979">
        <v>1000</v>
      </c>
    </row>
    <row r="980" spans="1:9" x14ac:dyDescent="0.25">
      <c r="A980" t="s">
        <v>140</v>
      </c>
      <c r="B980" t="s">
        <v>3785</v>
      </c>
      <c r="C980" t="s">
        <v>3885</v>
      </c>
      <c r="D980" t="s">
        <v>5543</v>
      </c>
      <c r="E980" t="s">
        <v>5543</v>
      </c>
      <c r="F980" t="s">
        <v>5814</v>
      </c>
      <c r="G980" t="s">
        <v>5820</v>
      </c>
      <c r="H980" t="s">
        <v>6107</v>
      </c>
      <c r="I980">
        <v>1000</v>
      </c>
    </row>
    <row r="981" spans="1:9" x14ac:dyDescent="0.25">
      <c r="A981" t="s">
        <v>142</v>
      </c>
      <c r="B981" t="s">
        <v>3785</v>
      </c>
      <c r="C981" t="s">
        <v>3885</v>
      </c>
      <c r="D981" t="s">
        <v>5543</v>
      </c>
      <c r="E981" t="s">
        <v>5543</v>
      </c>
      <c r="F981" t="s">
        <v>5814</v>
      </c>
      <c r="G981" t="s">
        <v>5821</v>
      </c>
      <c r="H981" t="s">
        <v>6107</v>
      </c>
      <c r="I981">
        <v>1000</v>
      </c>
    </row>
    <row r="982" spans="1:9" x14ac:dyDescent="0.25">
      <c r="A982" t="s">
        <v>143</v>
      </c>
      <c r="B982" t="s">
        <v>3785</v>
      </c>
      <c r="C982" t="s">
        <v>3885</v>
      </c>
      <c r="D982" t="s">
        <v>5543</v>
      </c>
      <c r="E982" t="s">
        <v>5543</v>
      </c>
      <c r="F982" t="s">
        <v>5814</v>
      </c>
      <c r="G982" t="s">
        <v>5822</v>
      </c>
      <c r="H982" t="s">
        <v>6107</v>
      </c>
      <c r="I982">
        <v>1000</v>
      </c>
    </row>
    <row r="983" spans="1:9" x14ac:dyDescent="0.25">
      <c r="A983" t="s">
        <v>148</v>
      </c>
      <c r="B983" t="s">
        <v>3785</v>
      </c>
      <c r="C983" t="s">
        <v>3885</v>
      </c>
      <c r="D983" t="s">
        <v>5543</v>
      </c>
      <c r="E983" t="s">
        <v>5543</v>
      </c>
      <c r="F983" t="s">
        <v>5814</v>
      </c>
      <c r="G983" t="s">
        <v>5823</v>
      </c>
      <c r="H983" t="s">
        <v>6107</v>
      </c>
      <c r="I983">
        <v>1000</v>
      </c>
    </row>
    <row r="984" spans="1:9" x14ac:dyDescent="0.25">
      <c r="A984" t="s">
        <v>164</v>
      </c>
      <c r="B984" t="s">
        <v>3785</v>
      </c>
      <c r="C984" t="s">
        <v>3885</v>
      </c>
      <c r="D984" t="s">
        <v>5543</v>
      </c>
      <c r="E984" t="s">
        <v>5543</v>
      </c>
      <c r="F984" t="s">
        <v>5814</v>
      </c>
      <c r="G984" t="s">
        <v>5824</v>
      </c>
      <c r="H984" t="s">
        <v>6107</v>
      </c>
      <c r="I984">
        <v>1000</v>
      </c>
    </row>
    <row r="985" spans="1:9" x14ac:dyDescent="0.25">
      <c r="A985" t="s">
        <v>167</v>
      </c>
      <c r="B985" t="s">
        <v>3785</v>
      </c>
      <c r="C985" t="s">
        <v>3885</v>
      </c>
      <c r="D985" t="s">
        <v>5543</v>
      </c>
      <c r="E985" t="s">
        <v>5543</v>
      </c>
      <c r="F985" t="s">
        <v>5814</v>
      </c>
      <c r="G985" t="s">
        <v>5825</v>
      </c>
      <c r="H985" t="s">
        <v>6107</v>
      </c>
      <c r="I985">
        <v>1000</v>
      </c>
    </row>
    <row r="986" spans="1:9" x14ac:dyDescent="0.25">
      <c r="A986" t="s">
        <v>170</v>
      </c>
      <c r="B986" t="s">
        <v>3785</v>
      </c>
      <c r="C986" t="s">
        <v>3885</v>
      </c>
      <c r="D986" t="s">
        <v>5543</v>
      </c>
      <c r="E986" t="s">
        <v>5543</v>
      </c>
      <c r="F986" t="s">
        <v>5814</v>
      </c>
      <c r="G986" t="s">
        <v>5826</v>
      </c>
      <c r="H986" t="s">
        <v>6107</v>
      </c>
      <c r="I986">
        <v>1000</v>
      </c>
    </row>
    <row r="987" spans="1:9" x14ac:dyDescent="0.25">
      <c r="A987" t="s">
        <v>5827</v>
      </c>
      <c r="B987" t="s">
        <v>3785</v>
      </c>
      <c r="C987" t="s">
        <v>3885</v>
      </c>
      <c r="D987" t="s">
        <v>5543</v>
      </c>
      <c r="E987" t="s">
        <v>5543</v>
      </c>
      <c r="F987" t="s">
        <v>5814</v>
      </c>
      <c r="G987" t="s">
        <v>5828</v>
      </c>
      <c r="H987" t="s">
        <v>6107</v>
      </c>
      <c r="I987">
        <v>1000</v>
      </c>
    </row>
    <row r="988" spans="1:9" x14ac:dyDescent="0.25">
      <c r="A988" t="s">
        <v>171</v>
      </c>
      <c r="B988" t="s">
        <v>3785</v>
      </c>
      <c r="C988" t="s">
        <v>3885</v>
      </c>
      <c r="D988" t="s">
        <v>5543</v>
      </c>
      <c r="E988" t="s">
        <v>5543</v>
      </c>
      <c r="F988" t="s">
        <v>5814</v>
      </c>
      <c r="G988" t="s">
        <v>5829</v>
      </c>
      <c r="H988" t="s">
        <v>6107</v>
      </c>
      <c r="I988">
        <v>1000</v>
      </c>
    </row>
    <row r="989" spans="1:9" x14ac:dyDescent="0.25">
      <c r="A989" t="s">
        <v>175</v>
      </c>
      <c r="B989" t="s">
        <v>3785</v>
      </c>
      <c r="C989" t="s">
        <v>3885</v>
      </c>
      <c r="D989" t="s">
        <v>5543</v>
      </c>
      <c r="E989" t="s">
        <v>5543</v>
      </c>
      <c r="F989" t="s">
        <v>5551</v>
      </c>
      <c r="G989" t="s">
        <v>5830</v>
      </c>
      <c r="H989" t="s">
        <v>6107</v>
      </c>
      <c r="I989">
        <v>1000</v>
      </c>
    </row>
    <row r="990" spans="1:9" x14ac:dyDescent="0.25">
      <c r="A990" t="s">
        <v>176</v>
      </c>
      <c r="B990" t="s">
        <v>3785</v>
      </c>
      <c r="C990" t="s">
        <v>3885</v>
      </c>
      <c r="D990" t="s">
        <v>5543</v>
      </c>
      <c r="E990" t="s">
        <v>5543</v>
      </c>
      <c r="F990" t="s">
        <v>5814</v>
      </c>
      <c r="G990" t="s">
        <v>5831</v>
      </c>
      <c r="H990" t="s">
        <v>6107</v>
      </c>
      <c r="I990">
        <v>1000</v>
      </c>
    </row>
    <row r="991" spans="1:9" x14ac:dyDescent="0.25">
      <c r="A991" t="s">
        <v>5832</v>
      </c>
      <c r="B991" t="s">
        <v>3785</v>
      </c>
      <c r="C991" t="s">
        <v>3885</v>
      </c>
      <c r="D991" t="s">
        <v>5543</v>
      </c>
      <c r="E991" t="s">
        <v>5543</v>
      </c>
      <c r="F991" t="s">
        <v>5544</v>
      </c>
      <c r="G991" t="s">
        <v>5833</v>
      </c>
      <c r="H991" t="s">
        <v>6107</v>
      </c>
      <c r="I991">
        <v>1000</v>
      </c>
    </row>
    <row r="992" spans="1:9" x14ac:dyDescent="0.25">
      <c r="A992" t="s">
        <v>1</v>
      </c>
      <c r="B992" t="s">
        <v>3785</v>
      </c>
      <c r="C992" t="s">
        <v>3885</v>
      </c>
      <c r="D992" t="s">
        <v>5543</v>
      </c>
      <c r="E992" t="s">
        <v>5543</v>
      </c>
      <c r="F992" t="s">
        <v>5814</v>
      </c>
      <c r="G992" t="s">
        <v>3</v>
      </c>
      <c r="H992" t="s">
        <v>6107</v>
      </c>
      <c r="I992">
        <v>1000</v>
      </c>
    </row>
    <row r="993" spans="1:9" x14ac:dyDescent="0.25">
      <c r="A993" t="s">
        <v>181</v>
      </c>
      <c r="B993" t="s">
        <v>3785</v>
      </c>
      <c r="C993" t="s">
        <v>3885</v>
      </c>
      <c r="D993" t="s">
        <v>5543</v>
      </c>
      <c r="E993" t="s">
        <v>5543</v>
      </c>
      <c r="F993" t="s">
        <v>5814</v>
      </c>
      <c r="G993" t="s">
        <v>5834</v>
      </c>
      <c r="H993" t="s">
        <v>6107</v>
      </c>
      <c r="I993">
        <v>1000</v>
      </c>
    </row>
    <row r="994" spans="1:9" x14ac:dyDescent="0.25">
      <c r="A994" t="s">
        <v>185</v>
      </c>
      <c r="B994" t="s">
        <v>3785</v>
      </c>
      <c r="C994" t="s">
        <v>3885</v>
      </c>
      <c r="D994" t="s">
        <v>5543</v>
      </c>
      <c r="E994" t="s">
        <v>5543</v>
      </c>
      <c r="F994" t="s">
        <v>5814</v>
      </c>
      <c r="G994" t="s">
        <v>5835</v>
      </c>
      <c r="H994" t="s">
        <v>6107</v>
      </c>
      <c r="I994">
        <v>1000</v>
      </c>
    </row>
    <row r="995" spans="1:9" x14ac:dyDescent="0.25">
      <c r="A995" t="s">
        <v>5836</v>
      </c>
      <c r="B995" t="s">
        <v>3785</v>
      </c>
      <c r="C995" t="s">
        <v>3885</v>
      </c>
      <c r="D995" t="s">
        <v>5543</v>
      </c>
      <c r="E995" t="s">
        <v>5543</v>
      </c>
      <c r="F995" t="s">
        <v>5814</v>
      </c>
      <c r="G995" t="s">
        <v>5837</v>
      </c>
      <c r="H995" t="s">
        <v>6107</v>
      </c>
      <c r="I995">
        <v>1000</v>
      </c>
    </row>
    <row r="996" spans="1:9" x14ac:dyDescent="0.25">
      <c r="A996" t="s">
        <v>187</v>
      </c>
      <c r="B996" t="s">
        <v>3785</v>
      </c>
      <c r="C996" t="s">
        <v>3885</v>
      </c>
      <c r="D996" t="s">
        <v>5543</v>
      </c>
      <c r="E996" t="s">
        <v>5543</v>
      </c>
      <c r="F996" t="s">
        <v>5551</v>
      </c>
      <c r="G996" t="s">
        <v>5838</v>
      </c>
      <c r="H996" t="s">
        <v>6107</v>
      </c>
      <c r="I996">
        <v>1000</v>
      </c>
    </row>
    <row r="997" spans="1:9" x14ac:dyDescent="0.25">
      <c r="A997" t="s">
        <v>5839</v>
      </c>
      <c r="B997" t="s">
        <v>3785</v>
      </c>
      <c r="C997" t="s">
        <v>3885</v>
      </c>
      <c r="D997" t="s">
        <v>5543</v>
      </c>
      <c r="E997" t="s">
        <v>5543</v>
      </c>
      <c r="F997" t="s">
        <v>5814</v>
      </c>
      <c r="G997" t="s">
        <v>5840</v>
      </c>
      <c r="H997" t="s">
        <v>6107</v>
      </c>
      <c r="I997">
        <v>1000</v>
      </c>
    </row>
    <row r="998" spans="1:9" x14ac:dyDescent="0.25">
      <c r="A998" t="s">
        <v>190</v>
      </c>
      <c r="B998" t="s">
        <v>3785</v>
      </c>
      <c r="C998" t="s">
        <v>3885</v>
      </c>
      <c r="D998" t="s">
        <v>5543</v>
      </c>
      <c r="E998" t="s">
        <v>5543</v>
      </c>
      <c r="F998" t="s">
        <v>5814</v>
      </c>
      <c r="G998" t="s">
        <v>5841</v>
      </c>
      <c r="H998" t="s">
        <v>6107</v>
      </c>
      <c r="I998">
        <v>1000</v>
      </c>
    </row>
    <row r="999" spans="1:9" x14ac:dyDescent="0.25">
      <c r="A999" t="s">
        <v>191</v>
      </c>
      <c r="B999" t="s">
        <v>3785</v>
      </c>
      <c r="C999" t="s">
        <v>3885</v>
      </c>
      <c r="D999" t="s">
        <v>5543</v>
      </c>
      <c r="E999" t="s">
        <v>5543</v>
      </c>
      <c r="F999" t="s">
        <v>5814</v>
      </c>
      <c r="G999" t="s">
        <v>751</v>
      </c>
      <c r="H999" t="s">
        <v>6107</v>
      </c>
      <c r="I999">
        <v>1000</v>
      </c>
    </row>
    <row r="1000" spans="1:9" x14ac:dyDescent="0.25">
      <c r="A1000" t="s">
        <v>5842</v>
      </c>
      <c r="B1000" t="s">
        <v>3785</v>
      </c>
      <c r="C1000" t="s">
        <v>3885</v>
      </c>
      <c r="D1000" t="s">
        <v>5543</v>
      </c>
      <c r="E1000" t="s">
        <v>5543</v>
      </c>
      <c r="F1000" t="s">
        <v>5814</v>
      </c>
      <c r="G1000" t="s">
        <v>5843</v>
      </c>
      <c r="H1000" t="s">
        <v>6107</v>
      </c>
      <c r="I1000">
        <v>1000</v>
      </c>
    </row>
    <row r="1001" spans="1:9" x14ac:dyDescent="0.25">
      <c r="A1001" t="s">
        <v>192</v>
      </c>
      <c r="B1001" t="s">
        <v>3785</v>
      </c>
      <c r="C1001" t="s">
        <v>3885</v>
      </c>
      <c r="D1001" t="s">
        <v>5543</v>
      </c>
      <c r="E1001" t="s">
        <v>5543</v>
      </c>
      <c r="F1001" t="s">
        <v>5814</v>
      </c>
      <c r="G1001" t="s">
        <v>5844</v>
      </c>
      <c r="H1001" t="s">
        <v>6107</v>
      </c>
      <c r="I1001">
        <v>1000</v>
      </c>
    </row>
    <row r="1002" spans="1:9" x14ac:dyDescent="0.25">
      <c r="A1002" t="s">
        <v>193</v>
      </c>
      <c r="B1002" t="s">
        <v>3785</v>
      </c>
      <c r="C1002" t="s">
        <v>3885</v>
      </c>
      <c r="D1002" t="s">
        <v>5543</v>
      </c>
      <c r="E1002" t="s">
        <v>5543</v>
      </c>
      <c r="F1002" t="s">
        <v>5814</v>
      </c>
      <c r="G1002" t="s">
        <v>5845</v>
      </c>
      <c r="H1002" t="s">
        <v>6107</v>
      </c>
      <c r="I1002">
        <v>1000</v>
      </c>
    </row>
    <row r="1003" spans="1:9" x14ac:dyDescent="0.25">
      <c r="A1003" t="s">
        <v>194</v>
      </c>
      <c r="B1003" t="s">
        <v>3785</v>
      </c>
      <c r="C1003" t="s">
        <v>3885</v>
      </c>
      <c r="D1003" t="s">
        <v>5543</v>
      </c>
      <c r="E1003" t="s">
        <v>5543</v>
      </c>
      <c r="F1003" t="s">
        <v>5814</v>
      </c>
      <c r="G1003" t="s">
        <v>5846</v>
      </c>
      <c r="H1003" t="s">
        <v>6107</v>
      </c>
      <c r="I1003">
        <v>1000</v>
      </c>
    </row>
    <row r="1004" spans="1:9" x14ac:dyDescent="0.25">
      <c r="A1004" t="s">
        <v>199</v>
      </c>
      <c r="B1004" t="s">
        <v>3785</v>
      </c>
      <c r="C1004" t="s">
        <v>3885</v>
      </c>
      <c r="D1004" t="s">
        <v>5543</v>
      </c>
      <c r="E1004" t="s">
        <v>5543</v>
      </c>
      <c r="F1004" t="s">
        <v>5814</v>
      </c>
      <c r="G1004" t="s">
        <v>5847</v>
      </c>
      <c r="H1004" t="s">
        <v>6107</v>
      </c>
      <c r="I1004">
        <v>1000</v>
      </c>
    </row>
    <row r="1005" spans="1:9" x14ac:dyDescent="0.25">
      <c r="A1005" t="s">
        <v>5848</v>
      </c>
      <c r="B1005" t="s">
        <v>3785</v>
      </c>
      <c r="C1005" t="s">
        <v>3885</v>
      </c>
      <c r="D1005" t="s">
        <v>5849</v>
      </c>
      <c r="E1005" t="s">
        <v>5849</v>
      </c>
      <c r="F1005" t="s">
        <v>5850</v>
      </c>
      <c r="G1005" t="s">
        <v>5851</v>
      </c>
      <c r="H1005" t="s">
        <v>6107</v>
      </c>
      <c r="I1005">
        <v>1000</v>
      </c>
    </row>
    <row r="1006" spans="1:9" x14ac:dyDescent="0.25">
      <c r="A1006" t="s">
        <v>5852</v>
      </c>
      <c r="B1006" t="s">
        <v>3785</v>
      </c>
      <c r="C1006" t="s">
        <v>3885</v>
      </c>
      <c r="D1006" t="s">
        <v>5849</v>
      </c>
      <c r="E1006" t="s">
        <v>5849</v>
      </c>
      <c r="F1006" t="s">
        <v>5850</v>
      </c>
      <c r="G1006" t="s">
        <v>5853</v>
      </c>
      <c r="H1006" t="s">
        <v>6107</v>
      </c>
      <c r="I1006">
        <v>1000</v>
      </c>
    </row>
    <row r="1007" spans="1:9" x14ac:dyDescent="0.25">
      <c r="A1007" t="s">
        <v>5854</v>
      </c>
      <c r="B1007" t="s">
        <v>3785</v>
      </c>
      <c r="C1007" t="s">
        <v>3885</v>
      </c>
      <c r="D1007" t="s">
        <v>5849</v>
      </c>
      <c r="E1007" t="s">
        <v>5849</v>
      </c>
      <c r="F1007" t="s">
        <v>5855</v>
      </c>
      <c r="G1007" t="s">
        <v>5856</v>
      </c>
      <c r="H1007" t="s">
        <v>6107</v>
      </c>
      <c r="I1007">
        <v>1000</v>
      </c>
    </row>
    <row r="1008" spans="1:9" x14ac:dyDescent="0.25">
      <c r="A1008" t="s">
        <v>5857</v>
      </c>
      <c r="B1008" t="s">
        <v>3785</v>
      </c>
      <c r="C1008" t="s">
        <v>3885</v>
      </c>
      <c r="D1008" t="s">
        <v>5849</v>
      </c>
      <c r="E1008" t="s">
        <v>5849</v>
      </c>
      <c r="F1008" t="s">
        <v>5855</v>
      </c>
      <c r="G1008" t="s">
        <v>5858</v>
      </c>
      <c r="H1008" t="s">
        <v>6107</v>
      </c>
      <c r="I1008">
        <v>1000</v>
      </c>
    </row>
    <row r="1009" spans="1:9" x14ac:dyDescent="0.25">
      <c r="A1009" t="s">
        <v>5859</v>
      </c>
      <c r="B1009" t="s">
        <v>3785</v>
      </c>
      <c r="C1009" t="s">
        <v>3885</v>
      </c>
      <c r="D1009" t="s">
        <v>5849</v>
      </c>
      <c r="E1009" t="s">
        <v>5849</v>
      </c>
      <c r="F1009" t="s">
        <v>5855</v>
      </c>
      <c r="G1009" t="s">
        <v>5856</v>
      </c>
      <c r="H1009" t="s">
        <v>6107</v>
      </c>
      <c r="I1009">
        <v>1000</v>
      </c>
    </row>
    <row r="1010" spans="1:9" x14ac:dyDescent="0.25">
      <c r="A1010" t="s">
        <v>5860</v>
      </c>
      <c r="B1010" t="s">
        <v>3785</v>
      </c>
      <c r="C1010" t="s">
        <v>3885</v>
      </c>
      <c r="D1010" t="s">
        <v>5849</v>
      </c>
      <c r="E1010" t="s">
        <v>5849</v>
      </c>
      <c r="F1010" t="s">
        <v>5861</v>
      </c>
      <c r="G1010" t="s">
        <v>5862</v>
      </c>
      <c r="H1010" t="s">
        <v>6107</v>
      </c>
      <c r="I1010">
        <v>1000</v>
      </c>
    </row>
    <row r="1011" spans="1:9" x14ac:dyDescent="0.25">
      <c r="A1011" t="s">
        <v>5863</v>
      </c>
      <c r="B1011" t="s">
        <v>3785</v>
      </c>
      <c r="C1011" t="s">
        <v>3885</v>
      </c>
      <c r="D1011" t="s">
        <v>5849</v>
      </c>
      <c r="E1011" t="s">
        <v>5849</v>
      </c>
      <c r="F1011" t="s">
        <v>5864</v>
      </c>
      <c r="G1011" t="s">
        <v>5865</v>
      </c>
      <c r="H1011" t="s">
        <v>6107</v>
      </c>
      <c r="I1011">
        <v>1000</v>
      </c>
    </row>
    <row r="1012" spans="1:9" x14ac:dyDescent="0.25">
      <c r="A1012" t="s">
        <v>5866</v>
      </c>
      <c r="B1012" t="s">
        <v>3785</v>
      </c>
      <c r="C1012" t="s">
        <v>3885</v>
      </c>
      <c r="D1012" t="s">
        <v>5849</v>
      </c>
      <c r="E1012" t="s">
        <v>5849</v>
      </c>
      <c r="F1012" t="s">
        <v>5867</v>
      </c>
      <c r="G1012" t="s">
        <v>5868</v>
      </c>
      <c r="H1012" t="s">
        <v>6107</v>
      </c>
      <c r="I1012">
        <v>1000</v>
      </c>
    </row>
    <row r="1013" spans="1:9" x14ac:dyDescent="0.25">
      <c r="A1013" t="s">
        <v>5869</v>
      </c>
      <c r="B1013" t="s">
        <v>3785</v>
      </c>
      <c r="C1013" t="s">
        <v>3885</v>
      </c>
      <c r="D1013" t="s">
        <v>5849</v>
      </c>
      <c r="E1013" t="s">
        <v>5849</v>
      </c>
      <c r="F1013" t="s">
        <v>5855</v>
      </c>
      <c r="G1013" t="s">
        <v>5870</v>
      </c>
      <c r="H1013" t="s">
        <v>6107</v>
      </c>
      <c r="I1013">
        <v>1000</v>
      </c>
    </row>
    <row r="1014" spans="1:9" x14ac:dyDescent="0.25">
      <c r="A1014" t="s">
        <v>5871</v>
      </c>
      <c r="B1014" t="s">
        <v>3785</v>
      </c>
      <c r="C1014" t="s">
        <v>3885</v>
      </c>
      <c r="D1014" t="s">
        <v>5849</v>
      </c>
      <c r="E1014" t="s">
        <v>5849</v>
      </c>
      <c r="F1014" t="s">
        <v>5872</v>
      </c>
      <c r="G1014" t="s">
        <v>5873</v>
      </c>
      <c r="H1014" t="s">
        <v>6107</v>
      </c>
      <c r="I1014">
        <v>1000</v>
      </c>
    </row>
    <row r="1015" spans="1:9" x14ac:dyDescent="0.25">
      <c r="A1015" t="s">
        <v>5874</v>
      </c>
      <c r="B1015" t="s">
        <v>3785</v>
      </c>
      <c r="C1015" t="s">
        <v>3885</v>
      </c>
      <c r="D1015" t="s">
        <v>5849</v>
      </c>
      <c r="E1015" t="s">
        <v>5849</v>
      </c>
      <c r="F1015" t="s">
        <v>5875</v>
      </c>
      <c r="G1015" t="s">
        <v>5876</v>
      </c>
      <c r="H1015" t="s">
        <v>6107</v>
      </c>
      <c r="I1015">
        <v>1000</v>
      </c>
    </row>
    <row r="1016" spans="1:9" x14ac:dyDescent="0.25">
      <c r="A1016" t="s">
        <v>5877</v>
      </c>
      <c r="B1016" t="s">
        <v>3785</v>
      </c>
      <c r="C1016" t="s">
        <v>3885</v>
      </c>
      <c r="D1016" t="s">
        <v>5849</v>
      </c>
      <c r="E1016" t="s">
        <v>5849</v>
      </c>
      <c r="F1016" t="s">
        <v>5875</v>
      </c>
      <c r="G1016" t="s">
        <v>5878</v>
      </c>
      <c r="H1016" t="s">
        <v>6107</v>
      </c>
      <c r="I1016">
        <v>1000</v>
      </c>
    </row>
    <row r="1017" spans="1:9" x14ac:dyDescent="0.25">
      <c r="A1017" t="s">
        <v>5879</v>
      </c>
      <c r="B1017" t="s">
        <v>3785</v>
      </c>
      <c r="C1017" t="s">
        <v>3885</v>
      </c>
      <c r="D1017" t="s">
        <v>5849</v>
      </c>
      <c r="E1017" t="s">
        <v>5849</v>
      </c>
      <c r="F1017" t="s">
        <v>5864</v>
      </c>
      <c r="G1017" t="s">
        <v>5880</v>
      </c>
      <c r="H1017" t="s">
        <v>6107</v>
      </c>
      <c r="I1017">
        <v>1000</v>
      </c>
    </row>
    <row r="1018" spans="1:9" x14ac:dyDescent="0.25">
      <c r="A1018" t="s">
        <v>5881</v>
      </c>
      <c r="B1018" t="s">
        <v>3785</v>
      </c>
      <c r="C1018" t="s">
        <v>3885</v>
      </c>
      <c r="D1018" t="s">
        <v>5849</v>
      </c>
      <c r="E1018" t="s">
        <v>5849</v>
      </c>
      <c r="F1018" t="s">
        <v>5875</v>
      </c>
      <c r="G1018" t="s">
        <v>5882</v>
      </c>
      <c r="H1018" t="s">
        <v>6107</v>
      </c>
      <c r="I1018">
        <v>1000</v>
      </c>
    </row>
    <row r="1019" spans="1:9" x14ac:dyDescent="0.25">
      <c r="A1019" t="s">
        <v>5883</v>
      </c>
      <c r="B1019" t="s">
        <v>3785</v>
      </c>
      <c r="C1019" t="s">
        <v>3885</v>
      </c>
      <c r="D1019" t="s">
        <v>5849</v>
      </c>
      <c r="E1019" t="s">
        <v>5849</v>
      </c>
      <c r="F1019" t="s">
        <v>5867</v>
      </c>
      <c r="G1019" t="s">
        <v>5876</v>
      </c>
      <c r="H1019" t="s">
        <v>6107</v>
      </c>
      <c r="I1019">
        <v>1000</v>
      </c>
    </row>
    <row r="1020" spans="1:9" x14ac:dyDescent="0.25">
      <c r="A1020" t="s">
        <v>5884</v>
      </c>
      <c r="B1020" t="s">
        <v>3785</v>
      </c>
      <c r="C1020" t="s">
        <v>3885</v>
      </c>
      <c r="D1020" t="s">
        <v>5849</v>
      </c>
      <c r="E1020" t="s">
        <v>5849</v>
      </c>
      <c r="F1020" t="s">
        <v>5872</v>
      </c>
      <c r="G1020" t="s">
        <v>5885</v>
      </c>
      <c r="H1020" t="s">
        <v>6107</v>
      </c>
      <c r="I1020">
        <v>1000</v>
      </c>
    </row>
    <row r="1021" spans="1:9" x14ac:dyDescent="0.25">
      <c r="A1021" t="s">
        <v>5886</v>
      </c>
      <c r="B1021" t="s">
        <v>3785</v>
      </c>
      <c r="C1021" t="s">
        <v>3885</v>
      </c>
      <c r="D1021" t="s">
        <v>5849</v>
      </c>
      <c r="E1021" t="s">
        <v>5849</v>
      </c>
      <c r="F1021" t="s">
        <v>5872</v>
      </c>
      <c r="G1021" t="s">
        <v>5887</v>
      </c>
      <c r="H1021" t="s">
        <v>6107</v>
      </c>
      <c r="I1021">
        <v>1000</v>
      </c>
    </row>
    <row r="1022" spans="1:9" x14ac:dyDescent="0.25">
      <c r="A1022" t="s">
        <v>5888</v>
      </c>
      <c r="B1022" t="s">
        <v>3785</v>
      </c>
      <c r="C1022" t="s">
        <v>3885</v>
      </c>
      <c r="D1022" t="s">
        <v>5849</v>
      </c>
      <c r="E1022" t="s">
        <v>5849</v>
      </c>
      <c r="F1022" t="s">
        <v>5872</v>
      </c>
      <c r="G1022" t="s">
        <v>5889</v>
      </c>
      <c r="H1022" t="s">
        <v>6107</v>
      </c>
      <c r="I1022">
        <v>1000</v>
      </c>
    </row>
    <row r="1023" spans="1:9" x14ac:dyDescent="0.25">
      <c r="A1023" t="s">
        <v>5890</v>
      </c>
      <c r="B1023" t="s">
        <v>3785</v>
      </c>
      <c r="C1023" t="s">
        <v>3885</v>
      </c>
      <c r="D1023" t="s">
        <v>5849</v>
      </c>
      <c r="E1023" t="s">
        <v>5849</v>
      </c>
      <c r="F1023" t="s">
        <v>5872</v>
      </c>
      <c r="G1023" t="s">
        <v>5891</v>
      </c>
      <c r="H1023" t="s">
        <v>6107</v>
      </c>
      <c r="I1023">
        <v>1000</v>
      </c>
    </row>
    <row r="1024" spans="1:9" x14ac:dyDescent="0.25">
      <c r="A1024" t="s">
        <v>5892</v>
      </c>
      <c r="B1024" t="s">
        <v>3785</v>
      </c>
      <c r="C1024" t="s">
        <v>3885</v>
      </c>
      <c r="D1024" t="s">
        <v>5849</v>
      </c>
      <c r="E1024" t="s">
        <v>5849</v>
      </c>
      <c r="F1024" t="s">
        <v>5875</v>
      </c>
      <c r="G1024" t="s">
        <v>5893</v>
      </c>
      <c r="H1024" t="s">
        <v>6107</v>
      </c>
      <c r="I1024">
        <v>1000</v>
      </c>
    </row>
    <row r="1025" spans="1:9" x14ac:dyDescent="0.25">
      <c r="A1025" t="s">
        <v>5894</v>
      </c>
      <c r="B1025" t="s">
        <v>3785</v>
      </c>
      <c r="C1025" t="s">
        <v>3885</v>
      </c>
      <c r="D1025" t="s">
        <v>5849</v>
      </c>
      <c r="E1025" t="s">
        <v>5849</v>
      </c>
      <c r="F1025" t="s">
        <v>5872</v>
      </c>
      <c r="G1025" t="s">
        <v>5895</v>
      </c>
      <c r="H1025" t="s">
        <v>6107</v>
      </c>
      <c r="I1025">
        <v>1000</v>
      </c>
    </row>
    <row r="1026" spans="1:9" x14ac:dyDescent="0.25">
      <c r="A1026" t="s">
        <v>5896</v>
      </c>
      <c r="B1026" t="s">
        <v>3785</v>
      </c>
      <c r="C1026" t="s">
        <v>3885</v>
      </c>
      <c r="D1026" t="s">
        <v>5607</v>
      </c>
      <c r="E1026" t="s">
        <v>5607</v>
      </c>
      <c r="F1026" t="s">
        <v>5607</v>
      </c>
      <c r="G1026" t="s">
        <v>5897</v>
      </c>
      <c r="H1026" t="s">
        <v>6107</v>
      </c>
      <c r="I1026">
        <v>1000</v>
      </c>
    </row>
    <row r="1027" spans="1:9" x14ac:dyDescent="0.25">
      <c r="A1027" t="s">
        <v>5898</v>
      </c>
      <c r="B1027" t="s">
        <v>3785</v>
      </c>
      <c r="C1027" t="s">
        <v>3885</v>
      </c>
      <c r="D1027" t="s">
        <v>5607</v>
      </c>
      <c r="E1027" t="s">
        <v>5607</v>
      </c>
      <c r="F1027" t="s">
        <v>5607</v>
      </c>
      <c r="G1027" t="s">
        <v>5899</v>
      </c>
      <c r="H1027" t="s">
        <v>6107</v>
      </c>
      <c r="I1027">
        <v>1000</v>
      </c>
    </row>
    <row r="1028" spans="1:9" x14ac:dyDescent="0.25">
      <c r="A1028" t="s">
        <v>5900</v>
      </c>
      <c r="B1028" t="s">
        <v>3785</v>
      </c>
      <c r="C1028" t="s">
        <v>3885</v>
      </c>
      <c r="D1028" t="s">
        <v>5849</v>
      </c>
      <c r="E1028" t="s">
        <v>5849</v>
      </c>
      <c r="F1028" t="s">
        <v>5875</v>
      </c>
      <c r="G1028" t="s">
        <v>5901</v>
      </c>
      <c r="H1028" t="s">
        <v>6107</v>
      </c>
      <c r="I1028">
        <v>1000</v>
      </c>
    </row>
    <row r="1029" spans="1:9" x14ac:dyDescent="0.25">
      <c r="A1029" t="s">
        <v>5902</v>
      </c>
      <c r="B1029" t="s">
        <v>3785</v>
      </c>
      <c r="C1029" t="s">
        <v>3885</v>
      </c>
      <c r="D1029" t="s">
        <v>5849</v>
      </c>
      <c r="E1029" t="s">
        <v>5849</v>
      </c>
      <c r="F1029" t="s">
        <v>5903</v>
      </c>
      <c r="G1029" t="s">
        <v>5904</v>
      </c>
      <c r="H1029" t="s">
        <v>6107</v>
      </c>
      <c r="I1029">
        <v>1000</v>
      </c>
    </row>
    <row r="1030" spans="1:9" x14ac:dyDescent="0.25">
      <c r="A1030" t="s">
        <v>5905</v>
      </c>
      <c r="B1030" t="s">
        <v>3785</v>
      </c>
      <c r="C1030" t="s">
        <v>3885</v>
      </c>
      <c r="D1030" t="s">
        <v>5849</v>
      </c>
      <c r="E1030" t="s">
        <v>5849</v>
      </c>
      <c r="F1030" t="s">
        <v>5875</v>
      </c>
      <c r="G1030" t="s">
        <v>5906</v>
      </c>
      <c r="H1030" t="s">
        <v>6107</v>
      </c>
      <c r="I1030">
        <v>1000</v>
      </c>
    </row>
    <row r="1031" spans="1:9" x14ac:dyDescent="0.25">
      <c r="A1031" t="s">
        <v>5907</v>
      </c>
      <c r="B1031" t="s">
        <v>3785</v>
      </c>
      <c r="C1031" t="s">
        <v>3885</v>
      </c>
      <c r="D1031" t="s">
        <v>5849</v>
      </c>
      <c r="E1031" t="s">
        <v>5849</v>
      </c>
      <c r="F1031" t="s">
        <v>5864</v>
      </c>
      <c r="G1031" t="s">
        <v>5908</v>
      </c>
      <c r="H1031" t="s">
        <v>6107</v>
      </c>
      <c r="I1031">
        <v>1000</v>
      </c>
    </row>
    <row r="1032" spans="1:9" x14ac:dyDescent="0.25">
      <c r="A1032" t="s">
        <v>5909</v>
      </c>
      <c r="B1032" t="s">
        <v>3785</v>
      </c>
      <c r="C1032" t="s">
        <v>3885</v>
      </c>
      <c r="D1032" t="s">
        <v>5849</v>
      </c>
      <c r="E1032" t="s">
        <v>5849</v>
      </c>
      <c r="F1032" t="s">
        <v>5861</v>
      </c>
      <c r="G1032" t="s">
        <v>651</v>
      </c>
      <c r="H1032" t="s">
        <v>6107</v>
      </c>
      <c r="I1032">
        <v>1000</v>
      </c>
    </row>
    <row r="1033" spans="1:9" x14ac:dyDescent="0.25">
      <c r="A1033" t="s">
        <v>5910</v>
      </c>
      <c r="B1033" t="s">
        <v>3785</v>
      </c>
      <c r="C1033" t="s">
        <v>3885</v>
      </c>
      <c r="D1033" t="s">
        <v>5849</v>
      </c>
      <c r="E1033" t="s">
        <v>5849</v>
      </c>
      <c r="F1033" t="s">
        <v>5861</v>
      </c>
      <c r="G1033" t="s">
        <v>5911</v>
      </c>
      <c r="H1033" t="s">
        <v>6107</v>
      </c>
      <c r="I1033">
        <v>1000</v>
      </c>
    </row>
    <row r="1034" spans="1:9" x14ac:dyDescent="0.25">
      <c r="A1034" t="s">
        <v>5912</v>
      </c>
      <c r="B1034" t="s">
        <v>3785</v>
      </c>
      <c r="C1034" t="s">
        <v>3885</v>
      </c>
      <c r="D1034" t="s">
        <v>5849</v>
      </c>
      <c r="E1034" t="s">
        <v>5849</v>
      </c>
      <c r="F1034" t="s">
        <v>5861</v>
      </c>
      <c r="G1034" t="s">
        <v>5913</v>
      </c>
      <c r="H1034" t="s">
        <v>6107</v>
      </c>
      <c r="I1034">
        <v>1000</v>
      </c>
    </row>
    <row r="1035" spans="1:9" x14ac:dyDescent="0.25">
      <c r="A1035" t="s">
        <v>5914</v>
      </c>
      <c r="B1035" t="s">
        <v>3785</v>
      </c>
      <c r="C1035" t="s">
        <v>3885</v>
      </c>
      <c r="D1035" t="s">
        <v>5849</v>
      </c>
      <c r="E1035" t="s">
        <v>5849</v>
      </c>
      <c r="F1035" t="s">
        <v>5861</v>
      </c>
      <c r="G1035" t="s">
        <v>5915</v>
      </c>
      <c r="H1035" t="s">
        <v>6107</v>
      </c>
      <c r="I1035">
        <v>1000</v>
      </c>
    </row>
    <row r="1036" spans="1:9" x14ac:dyDescent="0.25">
      <c r="A1036" t="s">
        <v>5916</v>
      </c>
      <c r="B1036" t="s">
        <v>3785</v>
      </c>
      <c r="C1036" t="s">
        <v>3885</v>
      </c>
      <c r="D1036" t="s">
        <v>5849</v>
      </c>
      <c r="E1036" t="s">
        <v>5849</v>
      </c>
      <c r="F1036" t="s">
        <v>5861</v>
      </c>
      <c r="G1036" t="s">
        <v>5917</v>
      </c>
      <c r="H1036" t="s">
        <v>6107</v>
      </c>
      <c r="I1036">
        <v>1000</v>
      </c>
    </row>
    <row r="1037" spans="1:9" x14ac:dyDescent="0.25">
      <c r="A1037" t="s">
        <v>5918</v>
      </c>
      <c r="B1037" t="s">
        <v>3785</v>
      </c>
      <c r="C1037" t="s">
        <v>3885</v>
      </c>
      <c r="D1037" t="s">
        <v>5849</v>
      </c>
      <c r="E1037" t="s">
        <v>5849</v>
      </c>
      <c r="F1037" t="s">
        <v>5861</v>
      </c>
      <c r="G1037" t="s">
        <v>5919</v>
      </c>
      <c r="H1037" t="s">
        <v>6107</v>
      </c>
      <c r="I1037">
        <v>1000</v>
      </c>
    </row>
    <row r="1038" spans="1:9" x14ac:dyDescent="0.25">
      <c r="A1038" t="s">
        <v>5920</v>
      </c>
      <c r="B1038" t="s">
        <v>3785</v>
      </c>
      <c r="C1038" t="s">
        <v>3885</v>
      </c>
      <c r="D1038" t="s">
        <v>5849</v>
      </c>
      <c r="E1038" t="s">
        <v>5849</v>
      </c>
      <c r="F1038" t="s">
        <v>5861</v>
      </c>
      <c r="G1038" t="s">
        <v>5921</v>
      </c>
      <c r="H1038" t="s">
        <v>6107</v>
      </c>
      <c r="I1038">
        <v>1000</v>
      </c>
    </row>
    <row r="1039" spans="1:9" x14ac:dyDescent="0.25">
      <c r="A1039" t="s">
        <v>5922</v>
      </c>
      <c r="B1039" t="s">
        <v>3785</v>
      </c>
      <c r="C1039" t="s">
        <v>3885</v>
      </c>
      <c r="D1039" t="s">
        <v>5849</v>
      </c>
      <c r="E1039" t="s">
        <v>5849</v>
      </c>
      <c r="F1039" t="s">
        <v>5861</v>
      </c>
      <c r="G1039" t="s">
        <v>5923</v>
      </c>
      <c r="H1039" t="s">
        <v>6107</v>
      </c>
      <c r="I1039">
        <v>1000</v>
      </c>
    </row>
    <row r="1040" spans="1:9" x14ac:dyDescent="0.25">
      <c r="A1040" t="s">
        <v>5924</v>
      </c>
      <c r="B1040" t="s">
        <v>3785</v>
      </c>
      <c r="C1040" t="s">
        <v>3885</v>
      </c>
      <c r="D1040" t="s">
        <v>5849</v>
      </c>
      <c r="E1040" t="s">
        <v>5849</v>
      </c>
      <c r="F1040" t="s">
        <v>5861</v>
      </c>
      <c r="G1040" t="s">
        <v>5925</v>
      </c>
      <c r="H1040" t="s">
        <v>6107</v>
      </c>
      <c r="I1040">
        <v>1000</v>
      </c>
    </row>
    <row r="1041" spans="1:9" x14ac:dyDescent="0.25">
      <c r="A1041" t="s">
        <v>5926</v>
      </c>
      <c r="B1041" t="s">
        <v>3785</v>
      </c>
      <c r="C1041" t="s">
        <v>3885</v>
      </c>
      <c r="D1041" t="s">
        <v>5849</v>
      </c>
      <c r="E1041" t="s">
        <v>5849</v>
      </c>
      <c r="F1041" t="s">
        <v>5861</v>
      </c>
      <c r="G1041" t="s">
        <v>5927</v>
      </c>
      <c r="H1041" t="s">
        <v>6107</v>
      </c>
      <c r="I1041">
        <v>1000</v>
      </c>
    </row>
    <row r="1042" spans="1:9" x14ac:dyDescent="0.25">
      <c r="A1042" t="s">
        <v>5928</v>
      </c>
      <c r="B1042" t="s">
        <v>3785</v>
      </c>
      <c r="C1042" t="s">
        <v>3885</v>
      </c>
      <c r="D1042" t="s">
        <v>5849</v>
      </c>
      <c r="E1042" t="s">
        <v>5849</v>
      </c>
      <c r="F1042" t="s">
        <v>5861</v>
      </c>
      <c r="G1042" t="s">
        <v>5929</v>
      </c>
      <c r="H1042" t="s">
        <v>6107</v>
      </c>
      <c r="I1042">
        <v>1000</v>
      </c>
    </row>
    <row r="1043" spans="1:9" x14ac:dyDescent="0.25">
      <c r="A1043" t="s">
        <v>5930</v>
      </c>
      <c r="B1043" t="s">
        <v>3785</v>
      </c>
      <c r="C1043" t="s">
        <v>3885</v>
      </c>
      <c r="D1043" t="s">
        <v>5849</v>
      </c>
      <c r="E1043" t="s">
        <v>5849</v>
      </c>
      <c r="F1043" t="s">
        <v>5861</v>
      </c>
      <c r="G1043" t="s">
        <v>5931</v>
      </c>
      <c r="H1043" t="s">
        <v>6107</v>
      </c>
      <c r="I1043">
        <v>1000</v>
      </c>
    </row>
    <row r="1044" spans="1:9" x14ac:dyDescent="0.25">
      <c r="A1044" t="s">
        <v>5932</v>
      </c>
      <c r="B1044" t="s">
        <v>3785</v>
      </c>
      <c r="C1044" t="s">
        <v>3885</v>
      </c>
      <c r="D1044" t="s">
        <v>5849</v>
      </c>
      <c r="E1044" t="s">
        <v>5849</v>
      </c>
      <c r="F1044" t="s">
        <v>5861</v>
      </c>
      <c r="G1044" t="s">
        <v>5933</v>
      </c>
      <c r="H1044" t="s">
        <v>6107</v>
      </c>
      <c r="I1044">
        <v>1000</v>
      </c>
    </row>
    <row r="1045" spans="1:9" x14ac:dyDescent="0.25">
      <c r="A1045" t="s">
        <v>5934</v>
      </c>
      <c r="B1045" t="s">
        <v>3785</v>
      </c>
      <c r="C1045" t="s">
        <v>3885</v>
      </c>
      <c r="D1045" t="s">
        <v>5935</v>
      </c>
      <c r="E1045" t="s">
        <v>5935</v>
      </c>
      <c r="F1045" t="s">
        <v>5935</v>
      </c>
      <c r="G1045" t="s">
        <v>5936</v>
      </c>
      <c r="H1045" t="s">
        <v>6107</v>
      </c>
      <c r="I1045">
        <v>1000</v>
      </c>
    </row>
    <row r="1046" spans="1:9" x14ac:dyDescent="0.25">
      <c r="A1046" t="s">
        <v>5937</v>
      </c>
      <c r="B1046" t="s">
        <v>3785</v>
      </c>
      <c r="C1046" t="s">
        <v>3885</v>
      </c>
      <c r="D1046" t="s">
        <v>5935</v>
      </c>
      <c r="E1046" t="s">
        <v>5935</v>
      </c>
      <c r="F1046" t="s">
        <v>5935</v>
      </c>
      <c r="G1046" t="s">
        <v>5938</v>
      </c>
      <c r="H1046" t="s">
        <v>6107</v>
      </c>
      <c r="I1046">
        <v>1000</v>
      </c>
    </row>
    <row r="1047" spans="1:9" x14ac:dyDescent="0.25">
      <c r="A1047" t="s">
        <v>5939</v>
      </c>
      <c r="B1047" t="s">
        <v>3785</v>
      </c>
      <c r="C1047" t="s">
        <v>3885</v>
      </c>
      <c r="D1047" t="s">
        <v>5935</v>
      </c>
      <c r="E1047" t="s">
        <v>5935</v>
      </c>
      <c r="F1047" t="s">
        <v>5935</v>
      </c>
      <c r="G1047" t="s">
        <v>5940</v>
      </c>
      <c r="H1047" t="s">
        <v>6107</v>
      </c>
      <c r="I1047">
        <v>1000</v>
      </c>
    </row>
    <row r="1048" spans="1:9" x14ac:dyDescent="0.25">
      <c r="A1048" t="s">
        <v>5941</v>
      </c>
      <c r="B1048" t="s">
        <v>3785</v>
      </c>
      <c r="C1048" t="s">
        <v>3885</v>
      </c>
      <c r="D1048" t="s">
        <v>5935</v>
      </c>
      <c r="E1048" t="s">
        <v>5935</v>
      </c>
      <c r="F1048" t="s">
        <v>5935</v>
      </c>
      <c r="G1048" t="s">
        <v>5942</v>
      </c>
      <c r="H1048" t="s">
        <v>6107</v>
      </c>
      <c r="I1048">
        <v>1000</v>
      </c>
    </row>
    <row r="1049" spans="1:9" x14ac:dyDescent="0.25">
      <c r="A1049" t="s">
        <v>5943</v>
      </c>
      <c r="B1049" t="s">
        <v>3785</v>
      </c>
      <c r="C1049" t="s">
        <v>3885</v>
      </c>
      <c r="D1049" t="s">
        <v>5935</v>
      </c>
      <c r="E1049" t="s">
        <v>5935</v>
      </c>
      <c r="F1049" t="s">
        <v>5935</v>
      </c>
      <c r="G1049" t="s">
        <v>5944</v>
      </c>
      <c r="H1049" t="s">
        <v>6107</v>
      </c>
      <c r="I1049">
        <v>1000</v>
      </c>
    </row>
    <row r="1050" spans="1:9" x14ac:dyDescent="0.25">
      <c r="A1050" t="s">
        <v>5945</v>
      </c>
      <c r="B1050" t="s">
        <v>3785</v>
      </c>
      <c r="C1050" t="s">
        <v>3885</v>
      </c>
      <c r="D1050" t="s">
        <v>5646</v>
      </c>
      <c r="E1050" t="s">
        <v>5646</v>
      </c>
      <c r="F1050" t="s">
        <v>5946</v>
      </c>
      <c r="G1050" t="s">
        <v>5947</v>
      </c>
      <c r="H1050" t="s">
        <v>6107</v>
      </c>
      <c r="I1050">
        <v>1000</v>
      </c>
    </row>
    <row r="1051" spans="1:9" x14ac:dyDescent="0.25">
      <c r="A1051" t="s">
        <v>5948</v>
      </c>
      <c r="B1051" t="s">
        <v>3785</v>
      </c>
      <c r="C1051" t="s">
        <v>3885</v>
      </c>
      <c r="D1051" t="s">
        <v>5935</v>
      </c>
      <c r="E1051" t="s">
        <v>5935</v>
      </c>
      <c r="F1051" t="s">
        <v>5935</v>
      </c>
      <c r="G1051" t="s">
        <v>5949</v>
      </c>
      <c r="H1051" t="s">
        <v>6107</v>
      </c>
      <c r="I1051">
        <v>1000</v>
      </c>
    </row>
    <row r="1052" spans="1:9" x14ac:dyDescent="0.25">
      <c r="A1052" t="s">
        <v>5950</v>
      </c>
      <c r="B1052" t="s">
        <v>3785</v>
      </c>
      <c r="C1052" t="s">
        <v>3885</v>
      </c>
      <c r="D1052" t="s">
        <v>5935</v>
      </c>
      <c r="E1052" t="s">
        <v>5935</v>
      </c>
      <c r="F1052" t="s">
        <v>5935</v>
      </c>
      <c r="G1052" t="s">
        <v>5951</v>
      </c>
      <c r="H1052" t="s">
        <v>6107</v>
      </c>
      <c r="I1052">
        <v>1000</v>
      </c>
    </row>
    <row r="1053" spans="1:9" x14ac:dyDescent="0.25">
      <c r="A1053" t="s">
        <v>5952</v>
      </c>
      <c r="B1053" t="s">
        <v>3785</v>
      </c>
      <c r="C1053" t="s">
        <v>3885</v>
      </c>
      <c r="D1053" t="s">
        <v>5935</v>
      </c>
      <c r="E1053" t="s">
        <v>5935</v>
      </c>
      <c r="F1053" t="s">
        <v>5935</v>
      </c>
      <c r="G1053" t="s">
        <v>5953</v>
      </c>
      <c r="H1053" t="s">
        <v>6107</v>
      </c>
      <c r="I1053">
        <v>1000</v>
      </c>
    </row>
    <row r="1054" spans="1:9" x14ac:dyDescent="0.25">
      <c r="A1054" t="s">
        <v>5954</v>
      </c>
      <c r="B1054" t="s">
        <v>3785</v>
      </c>
      <c r="C1054" t="s">
        <v>3885</v>
      </c>
      <c r="D1054" t="s">
        <v>5935</v>
      </c>
      <c r="E1054" t="s">
        <v>5935</v>
      </c>
      <c r="F1054" t="s">
        <v>5935</v>
      </c>
      <c r="G1054" t="s">
        <v>5955</v>
      </c>
      <c r="H1054" t="s">
        <v>6107</v>
      </c>
      <c r="I1054">
        <v>1000</v>
      </c>
    </row>
    <row r="1055" spans="1:9" x14ac:dyDescent="0.25">
      <c r="A1055" t="s">
        <v>5956</v>
      </c>
      <c r="B1055" t="s">
        <v>3785</v>
      </c>
      <c r="C1055" t="s">
        <v>3885</v>
      </c>
      <c r="D1055" t="s">
        <v>5935</v>
      </c>
      <c r="E1055" t="s">
        <v>5935</v>
      </c>
      <c r="F1055" t="s">
        <v>5935</v>
      </c>
      <c r="G1055" t="s">
        <v>5957</v>
      </c>
      <c r="H1055" t="s">
        <v>6107</v>
      </c>
      <c r="I1055">
        <v>1000</v>
      </c>
    </row>
    <row r="1056" spans="1:9" x14ac:dyDescent="0.25">
      <c r="A1056" t="s">
        <v>5958</v>
      </c>
      <c r="B1056" t="s">
        <v>3785</v>
      </c>
      <c r="C1056" t="s">
        <v>3885</v>
      </c>
      <c r="D1056" t="s">
        <v>4473</v>
      </c>
      <c r="E1056" t="s">
        <v>4473</v>
      </c>
      <c r="F1056" t="s">
        <v>4473</v>
      </c>
      <c r="G1056" t="s">
        <v>5959</v>
      </c>
      <c r="H1056" t="s">
        <v>6107</v>
      </c>
      <c r="I1056">
        <v>1000</v>
      </c>
    </row>
    <row r="1057" spans="1:9" x14ac:dyDescent="0.25">
      <c r="A1057" t="s">
        <v>5960</v>
      </c>
      <c r="B1057" t="s">
        <v>3785</v>
      </c>
      <c r="C1057" t="s">
        <v>3885</v>
      </c>
      <c r="D1057" t="s">
        <v>5935</v>
      </c>
      <c r="E1057" t="s">
        <v>5935</v>
      </c>
      <c r="F1057" t="s">
        <v>5935</v>
      </c>
      <c r="G1057" t="s">
        <v>5961</v>
      </c>
      <c r="H1057" t="s">
        <v>6107</v>
      </c>
      <c r="I1057">
        <v>1000</v>
      </c>
    </row>
    <row r="1058" spans="1:9" x14ac:dyDescent="0.25">
      <c r="A1058" t="s">
        <v>5962</v>
      </c>
      <c r="B1058" t="s">
        <v>3785</v>
      </c>
      <c r="C1058" t="s">
        <v>3885</v>
      </c>
      <c r="D1058" t="s">
        <v>5935</v>
      </c>
      <c r="E1058" t="s">
        <v>5935</v>
      </c>
      <c r="F1058" t="s">
        <v>5935</v>
      </c>
      <c r="G1058" t="s">
        <v>5963</v>
      </c>
      <c r="H1058" t="s">
        <v>6107</v>
      </c>
      <c r="I1058">
        <v>1000</v>
      </c>
    </row>
    <row r="1059" spans="1:9" x14ac:dyDescent="0.25">
      <c r="A1059" t="s">
        <v>5964</v>
      </c>
      <c r="B1059" t="s">
        <v>3785</v>
      </c>
      <c r="C1059" t="s">
        <v>3885</v>
      </c>
      <c r="D1059" t="s">
        <v>5935</v>
      </c>
      <c r="E1059" t="s">
        <v>5935</v>
      </c>
      <c r="F1059" t="s">
        <v>5935</v>
      </c>
      <c r="G1059" t="s">
        <v>5965</v>
      </c>
      <c r="H1059" t="s">
        <v>6107</v>
      </c>
      <c r="I1059">
        <v>1000</v>
      </c>
    </row>
    <row r="1060" spans="1:9" x14ac:dyDescent="0.25">
      <c r="A1060" t="s">
        <v>5966</v>
      </c>
      <c r="B1060" t="s">
        <v>3785</v>
      </c>
      <c r="C1060" t="s">
        <v>3885</v>
      </c>
      <c r="D1060" t="s">
        <v>5646</v>
      </c>
      <c r="E1060" t="s">
        <v>5646</v>
      </c>
      <c r="F1060" t="s">
        <v>5946</v>
      </c>
      <c r="G1060" t="s">
        <v>5967</v>
      </c>
      <c r="H1060" t="s">
        <v>6107</v>
      </c>
      <c r="I1060">
        <v>1000</v>
      </c>
    </row>
    <row r="1061" spans="1:9" x14ac:dyDescent="0.25">
      <c r="A1061" t="s">
        <v>5968</v>
      </c>
      <c r="B1061" t="s">
        <v>3785</v>
      </c>
      <c r="C1061" t="s">
        <v>3885</v>
      </c>
      <c r="D1061" t="s">
        <v>5646</v>
      </c>
      <c r="E1061" t="s">
        <v>5646</v>
      </c>
      <c r="F1061" t="s">
        <v>5946</v>
      </c>
      <c r="G1061" t="s">
        <v>5969</v>
      </c>
      <c r="H1061" t="s">
        <v>6107</v>
      </c>
      <c r="I1061">
        <v>1000</v>
      </c>
    </row>
    <row r="1062" spans="1:9" x14ac:dyDescent="0.25">
      <c r="A1062" t="s">
        <v>5970</v>
      </c>
      <c r="B1062" t="s">
        <v>3785</v>
      </c>
      <c r="C1062" t="s">
        <v>3885</v>
      </c>
      <c r="D1062" t="s">
        <v>5935</v>
      </c>
      <c r="E1062" t="s">
        <v>5935</v>
      </c>
      <c r="F1062" t="s">
        <v>5935</v>
      </c>
      <c r="G1062" t="s">
        <v>5971</v>
      </c>
      <c r="H1062" t="s">
        <v>6107</v>
      </c>
      <c r="I1062">
        <v>1000</v>
      </c>
    </row>
    <row r="1063" spans="1:9" x14ac:dyDescent="0.25">
      <c r="A1063" t="s">
        <v>5972</v>
      </c>
      <c r="B1063" t="s">
        <v>3785</v>
      </c>
      <c r="C1063" t="s">
        <v>3885</v>
      </c>
      <c r="D1063" t="s">
        <v>5646</v>
      </c>
      <c r="E1063" t="s">
        <v>5646</v>
      </c>
      <c r="F1063" t="s">
        <v>5946</v>
      </c>
      <c r="G1063" t="s">
        <v>5973</v>
      </c>
      <c r="H1063" t="s">
        <v>6107</v>
      </c>
      <c r="I1063">
        <v>1000</v>
      </c>
    </row>
    <row r="1064" spans="1:9" x14ac:dyDescent="0.25">
      <c r="A1064" t="s">
        <v>5974</v>
      </c>
      <c r="B1064" t="s">
        <v>3785</v>
      </c>
      <c r="C1064" t="s">
        <v>3885</v>
      </c>
      <c r="D1064" t="s">
        <v>4486</v>
      </c>
      <c r="E1064" t="s">
        <v>4486</v>
      </c>
      <c r="F1064" t="s">
        <v>4486</v>
      </c>
      <c r="G1064" t="s">
        <v>5975</v>
      </c>
      <c r="H1064" t="s">
        <v>6107</v>
      </c>
      <c r="I1064">
        <v>1000</v>
      </c>
    </row>
    <row r="1065" spans="1:9" x14ac:dyDescent="0.25">
      <c r="A1065" t="s">
        <v>5976</v>
      </c>
      <c r="B1065" t="s">
        <v>3785</v>
      </c>
      <c r="C1065" t="s">
        <v>3885</v>
      </c>
      <c r="D1065" t="s">
        <v>4486</v>
      </c>
      <c r="E1065" t="s">
        <v>4486</v>
      </c>
      <c r="F1065" t="s">
        <v>4486</v>
      </c>
      <c r="G1065" t="s">
        <v>5977</v>
      </c>
      <c r="H1065" t="s">
        <v>6107</v>
      </c>
      <c r="I1065">
        <v>1000</v>
      </c>
    </row>
    <row r="1066" spans="1:9" x14ac:dyDescent="0.25">
      <c r="A1066" t="s">
        <v>5978</v>
      </c>
      <c r="B1066" t="s">
        <v>3785</v>
      </c>
      <c r="C1066" t="s">
        <v>3885</v>
      </c>
      <c r="D1066" t="s">
        <v>4486</v>
      </c>
      <c r="E1066" t="s">
        <v>4486</v>
      </c>
      <c r="F1066" t="s">
        <v>4486</v>
      </c>
      <c r="G1066" t="s">
        <v>5979</v>
      </c>
      <c r="H1066" t="s">
        <v>6107</v>
      </c>
      <c r="I1066">
        <v>1000</v>
      </c>
    </row>
    <row r="1067" spans="1:9" x14ac:dyDescent="0.25">
      <c r="A1067" t="s">
        <v>5980</v>
      </c>
      <c r="B1067" t="s">
        <v>3785</v>
      </c>
      <c r="C1067" t="s">
        <v>3885</v>
      </c>
      <c r="D1067" t="s">
        <v>4486</v>
      </c>
      <c r="E1067" t="s">
        <v>4486</v>
      </c>
      <c r="F1067" t="s">
        <v>4486</v>
      </c>
      <c r="G1067" t="s">
        <v>5981</v>
      </c>
      <c r="H1067" t="s">
        <v>6107</v>
      </c>
      <c r="I1067">
        <v>1000</v>
      </c>
    </row>
    <row r="1068" spans="1:9" x14ac:dyDescent="0.25">
      <c r="A1068" t="s">
        <v>5982</v>
      </c>
      <c r="B1068" t="s">
        <v>3785</v>
      </c>
      <c r="C1068" t="s">
        <v>3885</v>
      </c>
      <c r="D1068" t="s">
        <v>4486</v>
      </c>
      <c r="E1068" t="s">
        <v>4486</v>
      </c>
      <c r="F1068" t="s">
        <v>4486</v>
      </c>
      <c r="G1068" t="s">
        <v>5983</v>
      </c>
      <c r="H1068" t="s">
        <v>6107</v>
      </c>
      <c r="I1068">
        <v>1000</v>
      </c>
    </row>
    <row r="1069" spans="1:9" x14ac:dyDescent="0.25">
      <c r="A1069" t="s">
        <v>5984</v>
      </c>
      <c r="B1069" t="s">
        <v>3785</v>
      </c>
      <c r="C1069" t="s">
        <v>3885</v>
      </c>
      <c r="D1069" t="s">
        <v>4486</v>
      </c>
      <c r="E1069" t="s">
        <v>4486</v>
      </c>
      <c r="F1069" t="s">
        <v>4486</v>
      </c>
      <c r="G1069" t="s">
        <v>5985</v>
      </c>
      <c r="H1069" t="s">
        <v>6107</v>
      </c>
      <c r="I1069">
        <v>1000</v>
      </c>
    </row>
    <row r="1070" spans="1:9" x14ac:dyDescent="0.25">
      <c r="A1070" t="s">
        <v>5986</v>
      </c>
      <c r="B1070" t="s">
        <v>3785</v>
      </c>
      <c r="C1070" t="s">
        <v>3885</v>
      </c>
      <c r="D1070" t="s">
        <v>4486</v>
      </c>
      <c r="E1070" t="s">
        <v>4486</v>
      </c>
      <c r="F1070" t="s">
        <v>4486</v>
      </c>
      <c r="G1070" t="s">
        <v>5987</v>
      </c>
      <c r="H1070" t="s">
        <v>6107</v>
      </c>
      <c r="I1070">
        <v>1000</v>
      </c>
    </row>
    <row r="1071" spans="1:9" x14ac:dyDescent="0.25">
      <c r="A1071" t="s">
        <v>5988</v>
      </c>
      <c r="B1071" t="s">
        <v>3785</v>
      </c>
      <c r="C1071" t="s">
        <v>3885</v>
      </c>
      <c r="D1071" t="s">
        <v>4486</v>
      </c>
      <c r="E1071" t="s">
        <v>4486</v>
      </c>
      <c r="F1071" t="s">
        <v>4486</v>
      </c>
      <c r="G1071" t="s">
        <v>5989</v>
      </c>
      <c r="H1071" t="s">
        <v>6107</v>
      </c>
      <c r="I1071">
        <v>1000</v>
      </c>
    </row>
    <row r="1072" spans="1:9" x14ac:dyDescent="0.25">
      <c r="A1072" t="s">
        <v>5990</v>
      </c>
      <c r="B1072" t="s">
        <v>3785</v>
      </c>
      <c r="C1072" t="s">
        <v>3885</v>
      </c>
      <c r="D1072" t="s">
        <v>4486</v>
      </c>
      <c r="E1072" t="s">
        <v>4486</v>
      </c>
      <c r="F1072" t="s">
        <v>4486</v>
      </c>
      <c r="G1072" t="s">
        <v>5991</v>
      </c>
      <c r="H1072" t="s">
        <v>6107</v>
      </c>
      <c r="I1072">
        <v>1000</v>
      </c>
    </row>
    <row r="1073" spans="1:9" x14ac:dyDescent="0.25">
      <c r="A1073" t="s">
        <v>5992</v>
      </c>
      <c r="B1073" t="s">
        <v>3785</v>
      </c>
      <c r="C1073" t="s">
        <v>3885</v>
      </c>
      <c r="D1073" t="s">
        <v>4486</v>
      </c>
      <c r="E1073" t="s">
        <v>4486</v>
      </c>
      <c r="F1073" t="s">
        <v>4486</v>
      </c>
      <c r="G1073" t="s">
        <v>5993</v>
      </c>
      <c r="H1073" t="s">
        <v>6107</v>
      </c>
      <c r="I1073">
        <v>1000</v>
      </c>
    </row>
    <row r="1074" spans="1:9" x14ac:dyDescent="0.25">
      <c r="A1074" t="s">
        <v>5994</v>
      </c>
      <c r="B1074" t="s">
        <v>3785</v>
      </c>
      <c r="C1074" t="s">
        <v>3885</v>
      </c>
      <c r="D1074" t="s">
        <v>4486</v>
      </c>
      <c r="E1074" t="s">
        <v>4486</v>
      </c>
      <c r="F1074" t="s">
        <v>4486</v>
      </c>
      <c r="G1074" t="s">
        <v>5995</v>
      </c>
      <c r="H1074" t="s">
        <v>6107</v>
      </c>
      <c r="I1074">
        <v>1000</v>
      </c>
    </row>
    <row r="1075" spans="1:9" x14ac:dyDescent="0.25">
      <c r="A1075" t="s">
        <v>5996</v>
      </c>
      <c r="B1075" t="s">
        <v>3785</v>
      </c>
      <c r="C1075" t="s">
        <v>3885</v>
      </c>
      <c r="D1075" t="s">
        <v>4486</v>
      </c>
      <c r="E1075" t="s">
        <v>4486</v>
      </c>
      <c r="F1075" t="s">
        <v>4486</v>
      </c>
      <c r="G1075" t="s">
        <v>5997</v>
      </c>
      <c r="H1075" t="s">
        <v>6107</v>
      </c>
      <c r="I1075">
        <v>1000</v>
      </c>
    </row>
    <row r="1076" spans="1:9" x14ac:dyDescent="0.25">
      <c r="A1076" t="s">
        <v>5998</v>
      </c>
      <c r="B1076" t="s">
        <v>3785</v>
      </c>
      <c r="C1076" t="s">
        <v>3885</v>
      </c>
      <c r="D1076" t="s">
        <v>5849</v>
      </c>
      <c r="E1076" t="s">
        <v>5849</v>
      </c>
      <c r="F1076" t="s">
        <v>5861</v>
      </c>
      <c r="G1076" t="s">
        <v>5999</v>
      </c>
      <c r="H1076" t="s">
        <v>6107</v>
      </c>
      <c r="I1076">
        <v>1000</v>
      </c>
    </row>
    <row r="1077" spans="1:9" x14ac:dyDescent="0.25">
      <c r="A1077" t="s">
        <v>6000</v>
      </c>
      <c r="B1077" t="s">
        <v>3785</v>
      </c>
      <c r="C1077" t="s">
        <v>3885</v>
      </c>
      <c r="D1077" t="s">
        <v>4486</v>
      </c>
      <c r="E1077" t="s">
        <v>4486</v>
      </c>
      <c r="F1077" t="s">
        <v>4486</v>
      </c>
      <c r="G1077" t="s">
        <v>6001</v>
      </c>
      <c r="H1077" t="s">
        <v>6107</v>
      </c>
      <c r="I1077">
        <v>1000</v>
      </c>
    </row>
    <row r="1078" spans="1:9" x14ac:dyDescent="0.25">
      <c r="A1078" t="s">
        <v>6002</v>
      </c>
      <c r="B1078" t="s">
        <v>3785</v>
      </c>
      <c r="C1078" t="s">
        <v>3885</v>
      </c>
      <c r="D1078" t="s">
        <v>4486</v>
      </c>
      <c r="E1078" t="s">
        <v>4486</v>
      </c>
      <c r="F1078" t="s">
        <v>4486</v>
      </c>
      <c r="G1078" t="s">
        <v>6003</v>
      </c>
      <c r="H1078" t="s">
        <v>6107</v>
      </c>
      <c r="I1078">
        <v>1000</v>
      </c>
    </row>
    <row r="1079" spans="1:9" x14ac:dyDescent="0.25">
      <c r="A1079" t="s">
        <v>6004</v>
      </c>
      <c r="B1079" t="s">
        <v>3785</v>
      </c>
      <c r="C1079" t="s">
        <v>3885</v>
      </c>
      <c r="D1079" t="s">
        <v>4486</v>
      </c>
      <c r="E1079" t="s">
        <v>4486</v>
      </c>
      <c r="F1079" t="s">
        <v>4486</v>
      </c>
      <c r="G1079" t="s">
        <v>6005</v>
      </c>
      <c r="H1079" t="s">
        <v>6107</v>
      </c>
      <c r="I1079">
        <v>1000</v>
      </c>
    </row>
    <row r="1080" spans="1:9" x14ac:dyDescent="0.25">
      <c r="A1080" t="s">
        <v>6006</v>
      </c>
      <c r="B1080" t="s">
        <v>3785</v>
      </c>
      <c r="C1080" t="s">
        <v>3885</v>
      </c>
      <c r="D1080" t="s">
        <v>4486</v>
      </c>
      <c r="E1080" t="s">
        <v>4486</v>
      </c>
      <c r="F1080" t="s">
        <v>4486</v>
      </c>
      <c r="G1080" t="s">
        <v>6007</v>
      </c>
      <c r="H1080" t="s">
        <v>6107</v>
      </c>
      <c r="I1080">
        <v>1000</v>
      </c>
    </row>
    <row r="1081" spans="1:9" x14ac:dyDescent="0.25">
      <c r="A1081" t="s">
        <v>6008</v>
      </c>
      <c r="B1081" t="s">
        <v>3785</v>
      </c>
      <c r="C1081" t="s">
        <v>3885</v>
      </c>
      <c r="D1081" t="s">
        <v>4486</v>
      </c>
      <c r="E1081" t="s">
        <v>4486</v>
      </c>
      <c r="F1081" t="s">
        <v>4486</v>
      </c>
      <c r="G1081" t="s">
        <v>6009</v>
      </c>
      <c r="H1081" t="s">
        <v>6107</v>
      </c>
      <c r="I1081">
        <v>1000</v>
      </c>
    </row>
    <row r="1082" spans="1:9" x14ac:dyDescent="0.25">
      <c r="A1082" t="s">
        <v>6010</v>
      </c>
      <c r="B1082" t="s">
        <v>3785</v>
      </c>
      <c r="C1082" t="s">
        <v>3885</v>
      </c>
      <c r="D1082" t="s">
        <v>4486</v>
      </c>
      <c r="E1082" t="s">
        <v>4486</v>
      </c>
      <c r="F1082" t="s">
        <v>4486</v>
      </c>
      <c r="G1082" t="s">
        <v>6011</v>
      </c>
      <c r="H1082" t="s">
        <v>6107</v>
      </c>
      <c r="I1082">
        <v>1000</v>
      </c>
    </row>
    <row r="1083" spans="1:9" x14ac:dyDescent="0.25">
      <c r="A1083" t="s">
        <v>6012</v>
      </c>
      <c r="B1083" t="s">
        <v>3785</v>
      </c>
      <c r="C1083" t="s">
        <v>3885</v>
      </c>
      <c r="D1083" t="s">
        <v>4486</v>
      </c>
      <c r="E1083" t="s">
        <v>4486</v>
      </c>
      <c r="F1083" t="s">
        <v>4486</v>
      </c>
      <c r="G1083" t="s">
        <v>6013</v>
      </c>
      <c r="H1083" t="s">
        <v>6107</v>
      </c>
      <c r="I1083">
        <v>1000</v>
      </c>
    </row>
    <row r="1084" spans="1:9" x14ac:dyDescent="0.25">
      <c r="A1084" t="s">
        <v>6014</v>
      </c>
      <c r="B1084" t="s">
        <v>3785</v>
      </c>
      <c r="C1084" t="s">
        <v>3885</v>
      </c>
      <c r="D1084" t="s">
        <v>4486</v>
      </c>
      <c r="E1084" t="s">
        <v>4486</v>
      </c>
      <c r="F1084" t="s">
        <v>4486</v>
      </c>
      <c r="G1084" t="s">
        <v>6015</v>
      </c>
      <c r="H1084" t="s">
        <v>6107</v>
      </c>
      <c r="I1084">
        <v>1000</v>
      </c>
    </row>
    <row r="1085" spans="1:9" x14ac:dyDescent="0.25">
      <c r="A1085" t="s">
        <v>6016</v>
      </c>
      <c r="B1085" t="s">
        <v>3785</v>
      </c>
      <c r="C1085" t="s">
        <v>3885</v>
      </c>
      <c r="D1085" t="s">
        <v>4486</v>
      </c>
      <c r="E1085" t="s">
        <v>4486</v>
      </c>
      <c r="F1085" t="s">
        <v>4486</v>
      </c>
      <c r="G1085" t="s">
        <v>6017</v>
      </c>
      <c r="H1085" t="s">
        <v>6107</v>
      </c>
      <c r="I1085">
        <v>1000</v>
      </c>
    </row>
    <row r="1086" spans="1:9" x14ac:dyDescent="0.25">
      <c r="A1086" t="s">
        <v>6018</v>
      </c>
      <c r="B1086" t="s">
        <v>3785</v>
      </c>
      <c r="C1086" t="s">
        <v>3885</v>
      </c>
      <c r="D1086" t="s">
        <v>4486</v>
      </c>
      <c r="E1086" t="s">
        <v>4486</v>
      </c>
      <c r="F1086" t="s">
        <v>4486</v>
      </c>
      <c r="G1086" t="s">
        <v>6019</v>
      </c>
      <c r="H1086" t="s">
        <v>6107</v>
      </c>
      <c r="I1086">
        <v>1000</v>
      </c>
    </row>
    <row r="1087" spans="1:9" x14ac:dyDescent="0.25">
      <c r="A1087" t="s">
        <v>6020</v>
      </c>
      <c r="B1087" t="s">
        <v>3785</v>
      </c>
      <c r="C1087" t="s">
        <v>3885</v>
      </c>
      <c r="D1087" t="s">
        <v>4486</v>
      </c>
      <c r="E1087" t="s">
        <v>4486</v>
      </c>
      <c r="F1087" t="s">
        <v>4486</v>
      </c>
      <c r="G1087" t="s">
        <v>6021</v>
      </c>
      <c r="H1087" t="s">
        <v>6107</v>
      </c>
      <c r="I1087">
        <v>1000</v>
      </c>
    </row>
    <row r="1088" spans="1:9" x14ac:dyDescent="0.25">
      <c r="A1088" t="s">
        <v>6022</v>
      </c>
      <c r="B1088" t="s">
        <v>3785</v>
      </c>
      <c r="C1088" t="s">
        <v>3885</v>
      </c>
      <c r="D1088" t="s">
        <v>4473</v>
      </c>
      <c r="E1088" t="s">
        <v>4473</v>
      </c>
      <c r="F1088" t="s">
        <v>4473</v>
      </c>
      <c r="G1088" t="s">
        <v>6023</v>
      </c>
      <c r="H1088" t="s">
        <v>6107</v>
      </c>
      <c r="I1088">
        <v>1000</v>
      </c>
    </row>
    <row r="1089" spans="1:9" x14ac:dyDescent="0.25">
      <c r="A1089" t="s">
        <v>6024</v>
      </c>
      <c r="B1089" t="s">
        <v>3785</v>
      </c>
      <c r="C1089" t="s">
        <v>3885</v>
      </c>
      <c r="D1089" t="s">
        <v>4473</v>
      </c>
      <c r="E1089" t="s">
        <v>4473</v>
      </c>
      <c r="F1089" t="s">
        <v>4473</v>
      </c>
      <c r="G1089" t="s">
        <v>5887</v>
      </c>
      <c r="H1089" t="s">
        <v>6107</v>
      </c>
      <c r="I1089">
        <v>1000</v>
      </c>
    </row>
    <row r="1090" spans="1:9" x14ac:dyDescent="0.25">
      <c r="A1090" t="s">
        <v>6025</v>
      </c>
      <c r="B1090" t="s">
        <v>3785</v>
      </c>
      <c r="C1090" t="s">
        <v>3885</v>
      </c>
      <c r="D1090" t="s">
        <v>4473</v>
      </c>
      <c r="E1090" t="s">
        <v>4473</v>
      </c>
      <c r="F1090" t="s">
        <v>4473</v>
      </c>
      <c r="G1090" t="s">
        <v>6026</v>
      </c>
      <c r="H1090" t="s">
        <v>6107</v>
      </c>
      <c r="I1090">
        <v>1000</v>
      </c>
    </row>
    <row r="1091" spans="1:9" x14ac:dyDescent="0.25">
      <c r="A1091" t="s">
        <v>6027</v>
      </c>
      <c r="B1091" t="s">
        <v>3785</v>
      </c>
      <c r="C1091" t="s">
        <v>3885</v>
      </c>
      <c r="D1091" t="s">
        <v>4473</v>
      </c>
      <c r="E1091" t="s">
        <v>4473</v>
      </c>
      <c r="F1091" t="s">
        <v>4473</v>
      </c>
      <c r="G1091" t="s">
        <v>6028</v>
      </c>
      <c r="H1091" t="s">
        <v>6107</v>
      </c>
      <c r="I1091">
        <v>1000</v>
      </c>
    </row>
    <row r="1092" spans="1:9" x14ac:dyDescent="0.25">
      <c r="A1092" t="s">
        <v>6029</v>
      </c>
      <c r="B1092" t="s">
        <v>3785</v>
      </c>
      <c r="C1092" t="s">
        <v>3885</v>
      </c>
      <c r="D1092" t="s">
        <v>4473</v>
      </c>
      <c r="E1092" t="s">
        <v>4473</v>
      </c>
      <c r="F1092" t="s">
        <v>4473</v>
      </c>
      <c r="G1092" t="s">
        <v>6030</v>
      </c>
      <c r="H1092" t="s">
        <v>6107</v>
      </c>
      <c r="I1092">
        <v>1000</v>
      </c>
    </row>
    <row r="1093" spans="1:9" x14ac:dyDescent="0.25">
      <c r="A1093" t="s">
        <v>6031</v>
      </c>
      <c r="B1093" t="s">
        <v>3785</v>
      </c>
      <c r="C1093" t="s">
        <v>3885</v>
      </c>
      <c r="D1093" t="s">
        <v>5607</v>
      </c>
      <c r="E1093" t="s">
        <v>5607</v>
      </c>
      <c r="F1093" t="s">
        <v>5607</v>
      </c>
      <c r="G1093" t="s">
        <v>6032</v>
      </c>
      <c r="H1093" t="s">
        <v>6107</v>
      </c>
      <c r="I1093">
        <v>1000</v>
      </c>
    </row>
    <row r="1094" spans="1:9" x14ac:dyDescent="0.25">
      <c r="A1094" t="s">
        <v>6033</v>
      </c>
      <c r="B1094" t="s">
        <v>3785</v>
      </c>
      <c r="C1094" t="s">
        <v>3885</v>
      </c>
      <c r="D1094" t="s">
        <v>4473</v>
      </c>
      <c r="E1094" t="s">
        <v>4473</v>
      </c>
      <c r="F1094" t="s">
        <v>4473</v>
      </c>
      <c r="G1094" t="s">
        <v>6034</v>
      </c>
      <c r="H1094" t="s">
        <v>6107</v>
      </c>
      <c r="I1094">
        <v>1000</v>
      </c>
    </row>
    <row r="1095" spans="1:9" x14ac:dyDescent="0.25">
      <c r="A1095" t="s">
        <v>6035</v>
      </c>
      <c r="B1095" t="s">
        <v>3785</v>
      </c>
      <c r="C1095" t="s">
        <v>3885</v>
      </c>
      <c r="D1095" t="s">
        <v>4473</v>
      </c>
      <c r="E1095" t="s">
        <v>4473</v>
      </c>
      <c r="F1095" t="s">
        <v>4473</v>
      </c>
      <c r="G1095" t="s">
        <v>6036</v>
      </c>
      <c r="H1095" t="s">
        <v>6107</v>
      </c>
      <c r="I1095">
        <v>1000</v>
      </c>
    </row>
    <row r="1096" spans="1:9" x14ac:dyDescent="0.25">
      <c r="A1096" t="s">
        <v>6037</v>
      </c>
      <c r="B1096" t="s">
        <v>3785</v>
      </c>
      <c r="C1096" t="s">
        <v>3885</v>
      </c>
      <c r="D1096" t="s">
        <v>4473</v>
      </c>
      <c r="E1096" t="s">
        <v>4473</v>
      </c>
      <c r="F1096" t="s">
        <v>4473</v>
      </c>
      <c r="G1096" t="s">
        <v>6038</v>
      </c>
      <c r="H1096" t="s">
        <v>6107</v>
      </c>
      <c r="I1096">
        <v>1000</v>
      </c>
    </row>
    <row r="1097" spans="1:9" x14ac:dyDescent="0.25">
      <c r="A1097" t="s">
        <v>6039</v>
      </c>
      <c r="B1097" t="s">
        <v>3785</v>
      </c>
      <c r="C1097" t="s">
        <v>3885</v>
      </c>
      <c r="D1097" t="s">
        <v>4473</v>
      </c>
      <c r="E1097" t="s">
        <v>4473</v>
      </c>
      <c r="F1097" t="s">
        <v>4473</v>
      </c>
      <c r="G1097" t="s">
        <v>6040</v>
      </c>
      <c r="H1097" t="s">
        <v>6107</v>
      </c>
      <c r="I1097">
        <v>1000</v>
      </c>
    </row>
    <row r="1098" spans="1:9" x14ac:dyDescent="0.25">
      <c r="A1098" t="s">
        <v>6041</v>
      </c>
      <c r="B1098" t="s">
        <v>3785</v>
      </c>
      <c r="C1098" t="s">
        <v>3885</v>
      </c>
      <c r="D1098" t="s">
        <v>4473</v>
      </c>
      <c r="E1098" t="s">
        <v>4473</v>
      </c>
      <c r="F1098" t="s">
        <v>4473</v>
      </c>
      <c r="G1098" t="s">
        <v>6042</v>
      </c>
      <c r="H1098" t="s">
        <v>6107</v>
      </c>
      <c r="I1098">
        <v>1000</v>
      </c>
    </row>
    <row r="1099" spans="1:9" x14ac:dyDescent="0.25">
      <c r="A1099" t="s">
        <v>6043</v>
      </c>
      <c r="B1099" t="s">
        <v>3785</v>
      </c>
      <c r="C1099" t="s">
        <v>3885</v>
      </c>
      <c r="D1099" t="s">
        <v>5556</v>
      </c>
      <c r="E1099" t="s">
        <v>5556</v>
      </c>
      <c r="F1099" t="s">
        <v>5556</v>
      </c>
      <c r="G1099" t="s">
        <v>6044</v>
      </c>
      <c r="H1099" t="s">
        <v>6107</v>
      </c>
      <c r="I1099">
        <v>1000</v>
      </c>
    </row>
    <row r="1100" spans="1:9" x14ac:dyDescent="0.25">
      <c r="A1100" t="s">
        <v>6045</v>
      </c>
      <c r="B1100" t="s">
        <v>3785</v>
      </c>
      <c r="C1100" t="s">
        <v>3885</v>
      </c>
      <c r="D1100" t="s">
        <v>4473</v>
      </c>
      <c r="E1100" t="s">
        <v>4473</v>
      </c>
      <c r="F1100" t="s">
        <v>4473</v>
      </c>
      <c r="G1100" t="s">
        <v>6046</v>
      </c>
      <c r="H1100" t="s">
        <v>6107</v>
      </c>
      <c r="I1100">
        <v>1000</v>
      </c>
    </row>
    <row r="1101" spans="1:9" x14ac:dyDescent="0.25">
      <c r="A1101" t="s">
        <v>6047</v>
      </c>
      <c r="B1101" t="s">
        <v>3785</v>
      </c>
      <c r="C1101" t="s">
        <v>3885</v>
      </c>
      <c r="D1101" t="s">
        <v>4473</v>
      </c>
      <c r="E1101" t="s">
        <v>4473</v>
      </c>
      <c r="F1101" t="s">
        <v>4473</v>
      </c>
      <c r="G1101" t="s">
        <v>6048</v>
      </c>
      <c r="H1101" t="s">
        <v>6107</v>
      </c>
      <c r="I1101">
        <v>1000</v>
      </c>
    </row>
    <row r="1102" spans="1:9" x14ac:dyDescent="0.25">
      <c r="A1102" t="s">
        <v>6049</v>
      </c>
      <c r="B1102" t="s">
        <v>3785</v>
      </c>
      <c r="C1102" t="s">
        <v>3786</v>
      </c>
      <c r="D1102" t="s">
        <v>3787</v>
      </c>
      <c r="E1102" t="s">
        <v>3788</v>
      </c>
      <c r="F1102" t="s">
        <v>4217</v>
      </c>
      <c r="G1102" t="s">
        <v>6050</v>
      </c>
      <c r="H1102" t="s">
        <v>6107</v>
      </c>
      <c r="I1102">
        <v>1000</v>
      </c>
    </row>
    <row r="1103" spans="1:9" x14ac:dyDescent="0.25">
      <c r="A1103" t="s">
        <v>6051</v>
      </c>
      <c r="B1103" t="s">
        <v>3785</v>
      </c>
      <c r="C1103" t="s">
        <v>3885</v>
      </c>
      <c r="D1103" t="s">
        <v>5556</v>
      </c>
      <c r="E1103" t="s">
        <v>5556</v>
      </c>
      <c r="F1103" t="s">
        <v>5556</v>
      </c>
      <c r="G1103" t="s">
        <v>6052</v>
      </c>
      <c r="H1103" t="s">
        <v>6107</v>
      </c>
      <c r="I1103">
        <v>1000</v>
      </c>
    </row>
    <row r="1104" spans="1:9" x14ac:dyDescent="0.25">
      <c r="A1104" t="s">
        <v>6053</v>
      </c>
      <c r="B1104" t="s">
        <v>3785</v>
      </c>
      <c r="C1104" t="s">
        <v>3885</v>
      </c>
      <c r="D1104" t="s">
        <v>4473</v>
      </c>
      <c r="E1104" t="s">
        <v>4473</v>
      </c>
      <c r="F1104" t="s">
        <v>4473</v>
      </c>
      <c r="G1104" t="s">
        <v>6054</v>
      </c>
      <c r="H1104" t="s">
        <v>6107</v>
      </c>
      <c r="I1104">
        <v>1000</v>
      </c>
    </row>
    <row r="1105" spans="1:9" x14ac:dyDescent="0.25">
      <c r="A1105" t="s">
        <v>6055</v>
      </c>
      <c r="B1105" t="s">
        <v>3785</v>
      </c>
      <c r="C1105" t="s">
        <v>3885</v>
      </c>
      <c r="D1105" t="s">
        <v>4473</v>
      </c>
      <c r="E1105" t="s">
        <v>4473</v>
      </c>
      <c r="F1105" t="s">
        <v>4804</v>
      </c>
      <c r="G1105" t="s">
        <v>6056</v>
      </c>
      <c r="H1105" t="s">
        <v>6107</v>
      </c>
      <c r="I1105">
        <v>1000</v>
      </c>
    </row>
    <row r="1106" spans="1:9" x14ac:dyDescent="0.25">
      <c r="A1106" t="s">
        <v>6057</v>
      </c>
      <c r="B1106" t="s">
        <v>3785</v>
      </c>
      <c r="C1106" t="s">
        <v>3885</v>
      </c>
      <c r="D1106" t="s">
        <v>4473</v>
      </c>
      <c r="E1106" t="s">
        <v>4473</v>
      </c>
      <c r="F1106" t="s">
        <v>4473</v>
      </c>
      <c r="G1106" t="s">
        <v>6058</v>
      </c>
      <c r="H1106" t="s">
        <v>6107</v>
      </c>
      <c r="I1106">
        <v>1000</v>
      </c>
    </row>
    <row r="1107" spans="1:9" x14ac:dyDescent="0.25">
      <c r="A1107" t="s">
        <v>6059</v>
      </c>
      <c r="B1107" t="s">
        <v>3785</v>
      </c>
      <c r="C1107" t="s">
        <v>6060</v>
      </c>
      <c r="D1107" t="s">
        <v>6060</v>
      </c>
      <c r="E1107" t="s">
        <v>6060</v>
      </c>
      <c r="F1107" t="s">
        <v>6060</v>
      </c>
      <c r="G1107" t="s">
        <v>2450</v>
      </c>
      <c r="H1107" t="s">
        <v>6107</v>
      </c>
      <c r="I1107">
        <v>1000</v>
      </c>
    </row>
    <row r="1108" spans="1:9" x14ac:dyDescent="0.25">
      <c r="A1108" t="s">
        <v>6061</v>
      </c>
      <c r="B1108" t="s">
        <v>3785</v>
      </c>
      <c r="C1108" t="s">
        <v>6060</v>
      </c>
      <c r="D1108" t="s">
        <v>6060</v>
      </c>
      <c r="E1108" t="s">
        <v>6060</v>
      </c>
      <c r="F1108" t="s">
        <v>6060</v>
      </c>
      <c r="G1108" t="s">
        <v>2446</v>
      </c>
      <c r="H1108" t="s">
        <v>6107</v>
      </c>
      <c r="I1108">
        <v>1000</v>
      </c>
    </row>
    <row r="1109" spans="1:9" x14ac:dyDescent="0.25">
      <c r="A1109" t="s">
        <v>6062</v>
      </c>
      <c r="B1109" t="s">
        <v>3785</v>
      </c>
      <c r="C1109" t="s">
        <v>6063</v>
      </c>
      <c r="D1109" t="s">
        <v>6063</v>
      </c>
      <c r="E1109" t="s">
        <v>6063</v>
      </c>
      <c r="F1109" t="s">
        <v>6063</v>
      </c>
      <c r="G1109" t="s">
        <v>6064</v>
      </c>
      <c r="H1109" t="s">
        <v>6107</v>
      </c>
      <c r="I1109">
        <v>1000</v>
      </c>
    </row>
    <row r="1110" spans="1:9" x14ac:dyDescent="0.25">
      <c r="A1110" t="s">
        <v>6065</v>
      </c>
      <c r="B1110" t="s">
        <v>3785</v>
      </c>
      <c r="C1110" t="s">
        <v>6060</v>
      </c>
      <c r="D1110" t="s">
        <v>6060</v>
      </c>
      <c r="E1110" t="s">
        <v>6060</v>
      </c>
      <c r="F1110" t="s">
        <v>6060</v>
      </c>
      <c r="G1110" t="s">
        <v>6066</v>
      </c>
      <c r="H1110" t="s">
        <v>6107</v>
      </c>
      <c r="I1110">
        <v>1000</v>
      </c>
    </row>
    <row r="1111" spans="1:9" x14ac:dyDescent="0.25">
      <c r="A1111" t="s">
        <v>6067</v>
      </c>
      <c r="B1111" t="s">
        <v>3785</v>
      </c>
      <c r="C1111" t="s">
        <v>6060</v>
      </c>
      <c r="D1111" t="s">
        <v>6060</v>
      </c>
      <c r="E1111" t="s">
        <v>6060</v>
      </c>
      <c r="F1111" t="s">
        <v>6060</v>
      </c>
      <c r="G1111" t="s">
        <v>6068</v>
      </c>
      <c r="H1111" t="s">
        <v>6107</v>
      </c>
      <c r="I1111">
        <v>1000</v>
      </c>
    </row>
    <row r="1112" spans="1:9" x14ac:dyDescent="0.25">
      <c r="A1112" t="s">
        <v>6069</v>
      </c>
      <c r="B1112" t="s">
        <v>3785</v>
      </c>
      <c r="C1112" t="s">
        <v>6060</v>
      </c>
      <c r="D1112" t="s">
        <v>6060</v>
      </c>
      <c r="E1112" t="s">
        <v>6060</v>
      </c>
      <c r="F1112" t="s">
        <v>6060</v>
      </c>
      <c r="G1112" t="s">
        <v>2444</v>
      </c>
      <c r="H1112" t="s">
        <v>6107</v>
      </c>
      <c r="I1112">
        <v>1000</v>
      </c>
    </row>
    <row r="1113" spans="1:9" x14ac:dyDescent="0.25">
      <c r="A1113" t="s">
        <v>6070</v>
      </c>
      <c r="B1113" t="s">
        <v>3785</v>
      </c>
      <c r="C1113" t="s">
        <v>6060</v>
      </c>
      <c r="D1113" t="s">
        <v>6060</v>
      </c>
      <c r="E1113" t="s">
        <v>6060</v>
      </c>
      <c r="F1113" t="s">
        <v>6060</v>
      </c>
      <c r="G1113" t="s">
        <v>2439</v>
      </c>
      <c r="H1113" t="s">
        <v>6107</v>
      </c>
      <c r="I1113">
        <v>1000</v>
      </c>
    </row>
    <row r="1114" spans="1:9" x14ac:dyDescent="0.25">
      <c r="A1114" t="s">
        <v>6071</v>
      </c>
      <c r="B1114" t="s">
        <v>3785</v>
      </c>
      <c r="C1114" t="s">
        <v>6063</v>
      </c>
      <c r="D1114" t="s">
        <v>6063</v>
      </c>
      <c r="E1114" t="s">
        <v>6063</v>
      </c>
      <c r="F1114" t="s">
        <v>6063</v>
      </c>
      <c r="G1114" t="s">
        <v>6072</v>
      </c>
      <c r="H1114" t="s">
        <v>6107</v>
      </c>
      <c r="I1114">
        <v>1000</v>
      </c>
    </row>
    <row r="1115" spans="1:9" x14ac:dyDescent="0.25">
      <c r="A1115" t="s">
        <v>6073</v>
      </c>
      <c r="B1115" t="s">
        <v>3785</v>
      </c>
      <c r="C1115" t="s">
        <v>6060</v>
      </c>
      <c r="D1115" t="s">
        <v>6060</v>
      </c>
      <c r="E1115" t="s">
        <v>6060</v>
      </c>
      <c r="F1115" t="s">
        <v>6060</v>
      </c>
      <c r="G1115" t="s">
        <v>2448</v>
      </c>
      <c r="H1115" t="s">
        <v>6107</v>
      </c>
      <c r="I1115">
        <v>1000</v>
      </c>
    </row>
    <row r="1116" spans="1:9" x14ac:dyDescent="0.25">
      <c r="A1116" t="s">
        <v>6074</v>
      </c>
      <c r="B1116" t="s">
        <v>3785</v>
      </c>
      <c r="C1116" t="s">
        <v>6060</v>
      </c>
      <c r="D1116" t="s">
        <v>6060</v>
      </c>
      <c r="E1116" t="s">
        <v>6060</v>
      </c>
      <c r="F1116" t="s">
        <v>6075</v>
      </c>
      <c r="G1116" t="s">
        <v>6060</v>
      </c>
      <c r="H1116" t="s">
        <v>6107</v>
      </c>
      <c r="I1116">
        <v>1000</v>
      </c>
    </row>
    <row r="1117" spans="1:9" x14ac:dyDescent="0.25">
      <c r="A1117" t="s">
        <v>6076</v>
      </c>
      <c r="B1117" t="s">
        <v>3785</v>
      </c>
      <c r="C1117" t="s">
        <v>6060</v>
      </c>
      <c r="D1117" t="s">
        <v>6060</v>
      </c>
      <c r="E1117" t="s">
        <v>6060</v>
      </c>
      <c r="F1117" t="s">
        <v>6060</v>
      </c>
      <c r="G1117" t="s">
        <v>6077</v>
      </c>
      <c r="H1117" t="s">
        <v>6107</v>
      </c>
      <c r="I1117">
        <v>1000</v>
      </c>
    </row>
    <row r="1118" spans="1:9" x14ac:dyDescent="0.25">
      <c r="A1118" t="s">
        <v>6078</v>
      </c>
      <c r="B1118" t="s">
        <v>3785</v>
      </c>
      <c r="C1118" t="s">
        <v>6063</v>
      </c>
      <c r="D1118" t="s">
        <v>6063</v>
      </c>
      <c r="E1118" t="s">
        <v>6063</v>
      </c>
      <c r="F1118" t="s">
        <v>6079</v>
      </c>
      <c r="G1118" t="s">
        <v>2454</v>
      </c>
      <c r="H1118" t="s">
        <v>6107</v>
      </c>
      <c r="I1118">
        <v>1000</v>
      </c>
    </row>
    <row r="1119" spans="1:9" x14ac:dyDescent="0.25">
      <c r="A1119" t="s">
        <v>6080</v>
      </c>
      <c r="B1119" t="s">
        <v>3785</v>
      </c>
      <c r="C1119" t="s">
        <v>6060</v>
      </c>
      <c r="D1119" t="s">
        <v>6060</v>
      </c>
      <c r="E1119" t="s">
        <v>6060</v>
      </c>
      <c r="F1119" t="s">
        <v>6060</v>
      </c>
      <c r="G1119" t="s">
        <v>6081</v>
      </c>
      <c r="H1119" t="s">
        <v>6107</v>
      </c>
      <c r="I1119">
        <v>1000</v>
      </c>
    </row>
    <row r="1120" spans="1:9" x14ac:dyDescent="0.25">
      <c r="A1120" t="s">
        <v>6082</v>
      </c>
      <c r="B1120" t="s">
        <v>3785</v>
      </c>
      <c r="C1120" t="s">
        <v>6060</v>
      </c>
      <c r="D1120" t="s">
        <v>6060</v>
      </c>
      <c r="E1120" t="s">
        <v>6060</v>
      </c>
      <c r="F1120" t="s">
        <v>6060</v>
      </c>
      <c r="G1120" t="s">
        <v>6083</v>
      </c>
      <c r="H1120" t="s">
        <v>6107</v>
      </c>
      <c r="I1120">
        <v>1000</v>
      </c>
    </row>
    <row r="1121" spans="1:9" x14ac:dyDescent="0.25">
      <c r="A1121" t="s">
        <v>6084</v>
      </c>
      <c r="B1121" t="s">
        <v>3785</v>
      </c>
      <c r="C1121" t="s">
        <v>6060</v>
      </c>
      <c r="D1121" t="s">
        <v>6060</v>
      </c>
      <c r="E1121" t="s">
        <v>6060</v>
      </c>
      <c r="F1121" t="s">
        <v>6060</v>
      </c>
      <c r="G1121" t="s">
        <v>2435</v>
      </c>
      <c r="H1121" t="s">
        <v>6107</v>
      </c>
      <c r="I1121">
        <v>1000</v>
      </c>
    </row>
    <row r="1122" spans="1:9" x14ac:dyDescent="0.25">
      <c r="A1122" t="s">
        <v>6085</v>
      </c>
      <c r="B1122" t="s">
        <v>3785</v>
      </c>
      <c r="C1122" t="s">
        <v>6060</v>
      </c>
      <c r="D1122" t="s">
        <v>6060</v>
      </c>
      <c r="E1122" t="s">
        <v>6060</v>
      </c>
      <c r="F1122" t="s">
        <v>6060</v>
      </c>
      <c r="G1122" t="s">
        <v>3760</v>
      </c>
      <c r="H1122" t="s">
        <v>6107</v>
      </c>
      <c r="I1122">
        <v>1000</v>
      </c>
    </row>
    <row r="1123" spans="1:9" x14ac:dyDescent="0.25">
      <c r="A1123" t="s">
        <v>6086</v>
      </c>
      <c r="B1123" t="s">
        <v>3785</v>
      </c>
      <c r="C1123" t="s">
        <v>6060</v>
      </c>
      <c r="D1123" t="s">
        <v>6060</v>
      </c>
      <c r="E1123" t="s">
        <v>6060</v>
      </c>
      <c r="F1123" t="s">
        <v>6060</v>
      </c>
      <c r="G1123" t="s">
        <v>3764</v>
      </c>
      <c r="H1123" t="s">
        <v>6107</v>
      </c>
      <c r="I1123">
        <v>1000</v>
      </c>
    </row>
    <row r="1124" spans="1:9" x14ac:dyDescent="0.25">
      <c r="A1124" t="s">
        <v>6087</v>
      </c>
      <c r="B1124" t="s">
        <v>3785</v>
      </c>
      <c r="C1124" t="s">
        <v>6060</v>
      </c>
      <c r="D1124" t="s">
        <v>6060</v>
      </c>
      <c r="E1124" t="s">
        <v>6060</v>
      </c>
      <c r="F1124" t="s">
        <v>6060</v>
      </c>
      <c r="G1124" t="s">
        <v>6088</v>
      </c>
      <c r="H1124" t="s">
        <v>6107</v>
      </c>
      <c r="I1124">
        <v>1000</v>
      </c>
    </row>
    <row r="1125" spans="1:9" x14ac:dyDescent="0.25">
      <c r="A1125" t="s">
        <v>6089</v>
      </c>
      <c r="B1125" t="s">
        <v>3785</v>
      </c>
      <c r="C1125" t="s">
        <v>6060</v>
      </c>
      <c r="D1125" t="s">
        <v>6060</v>
      </c>
      <c r="E1125" t="s">
        <v>6060</v>
      </c>
      <c r="F1125" t="s">
        <v>6060</v>
      </c>
      <c r="G1125" t="s">
        <v>3762</v>
      </c>
      <c r="H1125" t="s">
        <v>6107</v>
      </c>
      <c r="I1125">
        <v>1000</v>
      </c>
    </row>
    <row r="1126" spans="1:9" x14ac:dyDescent="0.25">
      <c r="A1126" t="s">
        <v>6090</v>
      </c>
      <c r="B1126" t="s">
        <v>3785</v>
      </c>
      <c r="C1126" t="s">
        <v>6060</v>
      </c>
      <c r="D1126" t="s">
        <v>6060</v>
      </c>
      <c r="E1126" t="s">
        <v>6060</v>
      </c>
      <c r="F1126" t="s">
        <v>6060</v>
      </c>
      <c r="G1126" t="s">
        <v>6091</v>
      </c>
      <c r="H1126" t="s">
        <v>6107</v>
      </c>
      <c r="I1126">
        <v>1000</v>
      </c>
    </row>
    <row r="1127" spans="1:9" x14ac:dyDescent="0.25">
      <c r="A1127" t="s">
        <v>6092</v>
      </c>
      <c r="B1127" t="s">
        <v>3785</v>
      </c>
      <c r="C1127" t="s">
        <v>6060</v>
      </c>
      <c r="D1127" t="s">
        <v>6060</v>
      </c>
      <c r="E1127" t="s">
        <v>6060</v>
      </c>
      <c r="F1127" t="s">
        <v>6060</v>
      </c>
      <c r="G1127" t="s">
        <v>6093</v>
      </c>
      <c r="H1127" t="s">
        <v>6107</v>
      </c>
      <c r="I1127">
        <v>1000</v>
      </c>
    </row>
  </sheetData>
  <autoFilter ref="A1:I11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 Screen View</vt:lpstr>
      <vt:lpstr>Pivot</vt:lpstr>
      <vt:lpstr>Sample Data Set</vt:lpstr>
      <vt:lpstr>Ex_Code</vt:lpstr>
      <vt:lpstr>Cost Code</vt:lpstr>
    </vt:vector>
  </TitlesOfParts>
  <Company>Colchester Hospital University NHS Foundation Trust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simoliver</dc:creator>
  <cp:lastModifiedBy>Dan</cp:lastModifiedBy>
  <dcterms:created xsi:type="dcterms:W3CDTF">2018-01-04T12:51:53Z</dcterms:created>
  <dcterms:modified xsi:type="dcterms:W3CDTF">2018-05-01T20:13:21Z</dcterms:modified>
</cp:coreProperties>
</file>